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ADISTICA\2025\1.Producción de Agua Potable\4.Producción de Agua Potable Trimestral\2do. Trimestre 2025\"/>
    </mc:Choice>
  </mc:AlternateContent>
  <bookViews>
    <workbookView xWindow="20376" yWindow="-120" windowWidth="29040" windowHeight="15840" activeTab="1"/>
  </bookViews>
  <sheets>
    <sheet name="ABRIL-JUNIO" sheetId="3" r:id="rId1"/>
    <sheet name="ABRIL -JUNIO II" sheetId="4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4" l="1"/>
  <c r="D34" i="4"/>
  <c r="C34" i="4"/>
  <c r="F10" i="4"/>
  <c r="F27" i="4"/>
  <c r="D41" i="3" l="1"/>
  <c r="E41" i="3"/>
  <c r="C41" i="3"/>
  <c r="D37" i="3"/>
  <c r="E37" i="3"/>
  <c r="C37" i="3"/>
  <c r="D34" i="3"/>
  <c r="E34" i="3"/>
  <c r="C34" i="3"/>
  <c r="D30" i="3"/>
  <c r="E30" i="3"/>
  <c r="C30" i="3"/>
  <c r="D25" i="3"/>
  <c r="E25" i="3"/>
  <c r="C25" i="3"/>
  <c r="F25" i="3" s="1"/>
  <c r="D21" i="3"/>
  <c r="E21" i="3"/>
  <c r="C21" i="3"/>
  <c r="F21" i="3" s="1"/>
  <c r="D16" i="3"/>
  <c r="E16" i="3"/>
  <c r="C16" i="3"/>
  <c r="F31" i="3"/>
  <c r="F32" i="3"/>
  <c r="F27" i="3"/>
  <c r="F26" i="3"/>
  <c r="F24" i="3"/>
  <c r="F23" i="3"/>
  <c r="F22" i="3"/>
  <c r="F20" i="3"/>
  <c r="F19" i="3"/>
  <c r="F18" i="3"/>
  <c r="F17" i="3"/>
  <c r="F15" i="3"/>
  <c r="F14" i="3"/>
  <c r="F13" i="3"/>
  <c r="F12" i="3"/>
  <c r="F10" i="3"/>
  <c r="D11" i="3"/>
  <c r="E11" i="3"/>
  <c r="E42" i="3" s="1"/>
  <c r="F30" i="3" l="1"/>
  <c r="F16" i="3"/>
  <c r="D42" i="3"/>
  <c r="F11" i="4"/>
  <c r="C11" i="3"/>
  <c r="F11" i="3" l="1"/>
  <c r="C42" i="3"/>
  <c r="F28" i="3"/>
  <c r="F29" i="3"/>
  <c r="F33" i="3"/>
  <c r="F35" i="3"/>
  <c r="F36" i="3"/>
  <c r="F38" i="3"/>
  <c r="F39" i="3"/>
  <c r="F40" i="3"/>
  <c r="F12" i="4" l="1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8" i="4"/>
  <c r="F29" i="4"/>
  <c r="F30" i="4"/>
  <c r="F31" i="4"/>
  <c r="F32" i="4"/>
  <c r="F33" i="4"/>
  <c r="F34" i="4" l="1"/>
  <c r="F41" i="3"/>
  <c r="F37" i="3"/>
  <c r="F34" i="3"/>
  <c r="F42" i="3" s="1"/>
</calcChain>
</file>

<file path=xl/sharedStrings.xml><?xml version="1.0" encoding="utf-8"?>
<sst xmlns="http://schemas.openxmlformats.org/spreadsheetml/2006/main" count="100" uniqueCount="64">
  <si>
    <t>Montecristi</t>
  </si>
  <si>
    <t>Azua</t>
  </si>
  <si>
    <t>Peravia</t>
  </si>
  <si>
    <t>Monte Plata</t>
  </si>
  <si>
    <t>El Seibo</t>
  </si>
  <si>
    <t>Hato Mayor</t>
  </si>
  <si>
    <t>Barahona</t>
  </si>
  <si>
    <t>Regiones ONE</t>
  </si>
  <si>
    <t>Dajabón</t>
  </si>
  <si>
    <t>Sánchez Ramírez</t>
  </si>
  <si>
    <t>San Juan</t>
  </si>
  <si>
    <t>Elías Piña</t>
  </si>
  <si>
    <t>Duarte</t>
  </si>
  <si>
    <t>Hermanas Mirabal</t>
  </si>
  <si>
    <t>Samaná</t>
  </si>
  <si>
    <t>Valverde</t>
  </si>
  <si>
    <t>Santiago Rodríguez</t>
  </si>
  <si>
    <t>San José de Ocoa</t>
  </si>
  <si>
    <t>San Cristóbal</t>
  </si>
  <si>
    <t>Pedernales</t>
  </si>
  <si>
    <t>Bahoruco</t>
  </si>
  <si>
    <t>Independencia</t>
  </si>
  <si>
    <t>La Altagracia</t>
  </si>
  <si>
    <t>San Pedro de Macorís</t>
  </si>
  <si>
    <t xml:space="preserve"> Región II: Cibao Sur</t>
  </si>
  <si>
    <t xml:space="preserve">Región III: Cibao Nordeste  </t>
  </si>
  <si>
    <t>Provincias por Región</t>
  </si>
  <si>
    <t>María Trinidad Sánchez</t>
  </si>
  <si>
    <t>INAPA</t>
  </si>
  <si>
    <t>DIRECCIÓN EJECUTIVA</t>
  </si>
  <si>
    <t>DEPARTAMENTO DE ESTADÍSTICA</t>
  </si>
  <si>
    <t>INSTITUTO  NACIONAL DE AGUAS POTABLES Y ALCANTARILLADOS</t>
  </si>
  <si>
    <t>REGIONES</t>
  </si>
  <si>
    <t>PROVINCIAS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</si>
  <si>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</si>
  <si>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</si>
  <si>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</si>
  <si>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</si>
  <si>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</si>
  <si>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</si>
  <si>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</si>
  <si>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</si>
  <si>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PRODUCCIÓN DE AGUA POTABLE</t>
  </si>
  <si>
    <t xml:space="preserve">Región IV: Cibao Noroeste   </t>
  </si>
  <si>
    <t xml:space="preserve"> Región V: Valdesia   </t>
  </si>
  <si>
    <t>Región VI: Enriquillo</t>
  </si>
  <si>
    <t>Región VII: El Valle</t>
  </si>
  <si>
    <t>Región VIII: Yuma</t>
  </si>
  <si>
    <t xml:space="preserve"> Región IX: Higüamo</t>
  </si>
  <si>
    <r>
      <rPr>
        <b/>
        <sz val="11"/>
        <color theme="1"/>
        <rFont val="Calibri"/>
        <family val="2"/>
        <scheme val="minor"/>
      </rPr>
      <t xml:space="preserve">Nota : </t>
    </r>
    <r>
      <rPr>
        <sz val="11"/>
        <color theme="1"/>
        <rFont val="Calibri"/>
        <family val="2"/>
        <scheme val="minor"/>
      </rPr>
      <t>Las provincias de Santiago y Monseñor Nouel se encuentran fuera de nuestra Jurisdicción.</t>
    </r>
  </si>
  <si>
    <t>MESES</t>
  </si>
  <si>
    <t>Cantidad Trimestral             (M³)</t>
  </si>
  <si>
    <t>Total General Agua Producida (M³/Mes)</t>
  </si>
  <si>
    <t>Sub-Total</t>
  </si>
  <si>
    <t>TOTALES M3/MES</t>
  </si>
  <si>
    <t>ABRIL</t>
  </si>
  <si>
    <t>JUNIO</t>
  </si>
  <si>
    <t>MAYO</t>
  </si>
  <si>
    <t>Mayo</t>
  </si>
  <si>
    <t xml:space="preserve">Junio </t>
  </si>
  <si>
    <t>Abril</t>
  </si>
  <si>
    <t xml:space="preserve">                          </t>
  </si>
  <si>
    <t>PRODUCCIÓN DE AGUA POTABLE ABRIL- JUNIO 2025</t>
  </si>
  <si>
    <t>PRODUCCIÓN DE AGUA POTABLE ABRIL-JUNIO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</si>
</sst>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28">
    <xf numFmtId="0" fontId="0" fillId="0" borderId="0" xfId="0"/>
    <xf numFmtId="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9" fillId="0" borderId="0" xfId="0" applyFont="1"/>
    <xf numFmtId="4" fontId="0" fillId="0" borderId="0" xfId="0" applyNumberFormat="1" applyAlignment="1">
      <alignment horizontal="center"/>
    </xf>
    <xf numFmtId="0" fontId="8" fillId="0" borderId="0" xfId="0" applyFont="1"/>
    <xf numFmtId="4" fontId="0" fillId="0" borderId="0" xfId="0" applyNumberFormat="1"/>
    <xf numFmtId="0" fontId="12" fillId="2" borderId="29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" borderId="2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3" fillId="0" borderId="31" xfId="0" applyFont="1" applyBorder="1" applyAlignment="1">
      <alignment horizontal="left" vertical="center" wrapText="1" indent="1"/>
    </xf>
    <xf numFmtId="0" fontId="0" fillId="0" borderId="0" xfId="0" applyAlignment="1">
      <alignment horizontal="left" indent="1"/>
    </xf>
    <xf numFmtId="39" fontId="12" fillId="2" borderId="24" xfId="1" applyNumberFormat="1" applyFont="1" applyFill="1" applyBorder="1" applyAlignment="1">
      <alignment horizontal="right" vertical="center" wrapText="1" indent="1"/>
    </xf>
    <xf numFmtId="164" fontId="14" fillId="0" borderId="37" xfId="2" applyFont="1" applyBorder="1" applyAlignment="1">
      <alignment horizontal="right" vertical="center"/>
    </xf>
    <xf numFmtId="164" fontId="14" fillId="0" borderId="18" xfId="2" applyFont="1" applyBorder="1" applyAlignment="1">
      <alignment horizontal="right" vertical="center"/>
    </xf>
    <xf numFmtId="164" fontId="14" fillId="0" borderId="19" xfId="2" applyFont="1" applyBorder="1" applyAlignment="1">
      <alignment horizontal="right" vertical="center"/>
    </xf>
    <xf numFmtId="164" fontId="14" fillId="0" borderId="16" xfId="2" applyFont="1" applyBorder="1" applyAlignment="1">
      <alignment horizontal="right" vertical="center"/>
    </xf>
    <xf numFmtId="164" fontId="5" fillId="2" borderId="18" xfId="2" applyFont="1" applyFill="1" applyBorder="1" applyAlignment="1">
      <alignment horizontal="right" vertical="center"/>
    </xf>
    <xf numFmtId="164" fontId="5" fillId="2" borderId="16" xfId="2" applyFont="1" applyFill="1" applyBorder="1" applyAlignment="1">
      <alignment horizontal="right" vertical="center"/>
    </xf>
    <xf numFmtId="0" fontId="14" fillId="0" borderId="3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2" fillId="2" borderId="42" xfId="0" applyFont="1" applyFill="1" applyBorder="1" applyAlignment="1">
      <alignment horizontal="center" vertical="center" wrapText="1"/>
    </xf>
    <xf numFmtId="39" fontId="12" fillId="2" borderId="43" xfId="1" applyNumberFormat="1" applyFont="1" applyFill="1" applyBorder="1" applyAlignment="1">
      <alignment horizontal="right" vertical="center" wrapText="1" indent="1"/>
    </xf>
    <xf numFmtId="39" fontId="12" fillId="2" borderId="44" xfId="1" applyNumberFormat="1" applyFont="1" applyFill="1" applyBorder="1" applyAlignment="1">
      <alignment horizontal="right" vertical="center" wrapText="1" indent="1"/>
    </xf>
    <xf numFmtId="39" fontId="12" fillId="2" borderId="45" xfId="1" applyNumberFormat="1" applyFont="1" applyFill="1" applyBorder="1" applyAlignment="1">
      <alignment horizontal="right" vertical="center" wrapText="1" indent="1"/>
    </xf>
    <xf numFmtId="39" fontId="12" fillId="2" borderId="46" xfId="1" applyNumberFormat="1" applyFont="1" applyFill="1" applyBorder="1" applyAlignment="1">
      <alignment horizontal="right" vertical="center" wrapText="1" indent="1"/>
    </xf>
    <xf numFmtId="39" fontId="12" fillId="2" borderId="48" xfId="1" applyNumberFormat="1" applyFont="1" applyFill="1" applyBorder="1" applyAlignment="1">
      <alignment horizontal="right" vertical="center" wrapText="1" indent="1"/>
    </xf>
    <xf numFmtId="39" fontId="12" fillId="2" borderId="47" xfId="1" applyNumberFormat="1" applyFont="1" applyFill="1" applyBorder="1" applyAlignment="1">
      <alignment horizontal="right" vertical="center" wrapText="1" indent="1"/>
    </xf>
    <xf numFmtId="39" fontId="12" fillId="2" borderId="9" xfId="1" applyNumberFormat="1" applyFont="1" applyFill="1" applyBorder="1" applyAlignment="1">
      <alignment horizontal="right" vertical="center" wrapText="1" indent="1"/>
    </xf>
    <xf numFmtId="39" fontId="12" fillId="2" borderId="49" xfId="1" applyNumberFormat="1" applyFont="1" applyFill="1" applyBorder="1" applyAlignment="1">
      <alignment horizontal="right" vertical="center" wrapText="1" indent="1"/>
    </xf>
    <xf numFmtId="4" fontId="2" fillId="0" borderId="23" xfId="0" applyNumberFormat="1" applyFont="1" applyFill="1" applyBorder="1" applyAlignment="1">
      <alignment horizontal="center" vertical="center" wrapText="1"/>
    </xf>
    <xf numFmtId="164" fontId="14" fillId="0" borderId="38" xfId="2" applyFont="1" applyBorder="1" applyAlignment="1">
      <alignment horizontal="right" vertical="center"/>
    </xf>
    <xf numFmtId="164" fontId="14" fillId="0" borderId="35" xfId="2" applyFont="1" applyBorder="1" applyAlignment="1">
      <alignment horizontal="right" vertical="center"/>
    </xf>
    <xf numFmtId="164" fontId="5" fillId="2" borderId="50" xfId="2" applyFont="1" applyFill="1" applyBorder="1" applyAlignment="1">
      <alignment horizontal="right" vertical="center"/>
    </xf>
    <xf numFmtId="164" fontId="14" fillId="0" borderId="50" xfId="2" applyFont="1" applyBorder="1" applyAlignment="1">
      <alignment horizontal="right" vertical="center"/>
    </xf>
    <xf numFmtId="164" fontId="5" fillId="2" borderId="35" xfId="2" applyFont="1" applyFill="1" applyBorder="1" applyAlignment="1">
      <alignment horizontal="right" vertical="center"/>
    </xf>
    <xf numFmtId="164" fontId="14" fillId="0" borderId="51" xfId="2" applyFont="1" applyBorder="1" applyAlignment="1">
      <alignment horizontal="right" vertical="center"/>
    </xf>
    <xf numFmtId="164" fontId="5" fillId="2" borderId="52" xfId="2" applyFont="1" applyFill="1" applyBorder="1" applyAlignment="1">
      <alignment horizontal="right" vertical="center"/>
    </xf>
    <xf numFmtId="43" fontId="12" fillId="0" borderId="4" xfId="1" applyFont="1" applyFill="1" applyBorder="1" applyAlignment="1">
      <alignment horizontal="right" vertical="center" wrapText="1"/>
    </xf>
    <xf numFmtId="43" fontId="3" fillId="0" borderId="36" xfId="1" applyFont="1" applyFill="1" applyBorder="1" applyAlignment="1">
      <alignment horizontal="right" vertical="center" wrapText="1"/>
    </xf>
    <xf numFmtId="43" fontId="12" fillId="0" borderId="16" xfId="1" applyFont="1" applyFill="1" applyBorder="1" applyAlignment="1">
      <alignment horizontal="right" vertical="center" wrapText="1"/>
    </xf>
    <xf numFmtId="43" fontId="12" fillId="0" borderId="37" xfId="1" applyFont="1" applyFill="1" applyBorder="1" applyAlignment="1">
      <alignment horizontal="right" vertical="center" wrapText="1"/>
    </xf>
    <xf numFmtId="43" fontId="12" fillId="0" borderId="18" xfId="1" applyFont="1" applyFill="1" applyBorder="1" applyAlignment="1">
      <alignment horizontal="right" vertical="center" wrapText="1"/>
    </xf>
    <xf numFmtId="43" fontId="12" fillId="0" borderId="38" xfId="1" applyFont="1" applyFill="1" applyBorder="1" applyAlignment="1">
      <alignment horizontal="right" vertical="center" wrapText="1"/>
    </xf>
    <xf numFmtId="43" fontId="12" fillId="0" borderId="19" xfId="1" applyFont="1" applyFill="1" applyBorder="1" applyAlignment="1">
      <alignment horizontal="right" vertical="center" wrapText="1"/>
    </xf>
    <xf numFmtId="4" fontId="13" fillId="0" borderId="31" xfId="0" applyNumberFormat="1" applyFont="1" applyBorder="1" applyAlignment="1">
      <alignment horizontal="right" vertical="center" wrapText="1"/>
    </xf>
    <xf numFmtId="43" fontId="12" fillId="0" borderId="20" xfId="1" applyFont="1" applyFill="1" applyBorder="1" applyAlignment="1">
      <alignment horizontal="right" vertical="center" wrapText="1"/>
    </xf>
    <xf numFmtId="43" fontId="14" fillId="0" borderId="18" xfId="1" applyFont="1" applyFill="1" applyBorder="1" applyAlignment="1">
      <alignment horizontal="right" wrapText="1"/>
    </xf>
    <xf numFmtId="43" fontId="12" fillId="0" borderId="1" xfId="1" applyFont="1" applyFill="1" applyBorder="1" applyAlignment="1">
      <alignment horizontal="right" vertical="center" wrapText="1"/>
    </xf>
    <xf numFmtId="4" fontId="3" fillId="3" borderId="7" xfId="0" applyNumberFormat="1" applyFont="1" applyFill="1" applyBorder="1" applyAlignment="1">
      <alignment horizontal="right" vertical="center" wrapText="1"/>
    </xf>
    <xf numFmtId="4" fontId="3" fillId="3" borderId="24" xfId="0" applyNumberFormat="1" applyFont="1" applyFill="1" applyBorder="1" applyAlignment="1">
      <alignment horizontal="right" vertical="center" wrapText="1"/>
    </xf>
    <xf numFmtId="164" fontId="14" fillId="0" borderId="39" xfId="2" applyFont="1" applyBorder="1" applyAlignment="1">
      <alignment horizontal="right" vertical="center" wrapText="1"/>
    </xf>
    <xf numFmtId="164" fontId="14" fillId="0" borderId="20" xfId="2" applyFont="1" applyBorder="1" applyAlignment="1">
      <alignment horizontal="right" vertical="center" wrapText="1"/>
    </xf>
    <xf numFmtId="164" fontId="14" fillId="0" borderId="18" xfId="2" applyFont="1" applyBorder="1" applyAlignment="1">
      <alignment horizontal="right" vertical="center" wrapText="1"/>
    </xf>
    <xf numFmtId="164" fontId="14" fillId="0" borderId="19" xfId="2" applyFont="1" applyBorder="1" applyAlignment="1">
      <alignment horizontal="right" vertical="center" wrapText="1"/>
    </xf>
    <xf numFmtId="164" fontId="14" fillId="0" borderId="16" xfId="2" applyFont="1" applyBorder="1" applyAlignment="1">
      <alignment horizontal="right" vertical="center" wrapText="1"/>
    </xf>
    <xf numFmtId="164" fontId="5" fillId="2" borderId="18" xfId="2" applyFont="1" applyFill="1" applyBorder="1" applyAlignment="1">
      <alignment horizontal="right" vertical="center" wrapText="1"/>
    </xf>
    <xf numFmtId="164" fontId="5" fillId="2" borderId="16" xfId="2" applyFont="1" applyFill="1" applyBorder="1" applyAlignment="1">
      <alignment horizontal="right" vertical="center" wrapText="1"/>
    </xf>
    <xf numFmtId="164" fontId="5" fillId="2" borderId="19" xfId="2" applyFont="1" applyFill="1" applyBorder="1" applyAlignment="1">
      <alignment horizontal="right" vertical="center" wrapText="1"/>
    </xf>
    <xf numFmtId="164" fontId="5" fillId="2" borderId="1" xfId="2" applyFont="1" applyFill="1" applyBorder="1" applyAlignment="1">
      <alignment horizontal="right" vertical="center" wrapText="1"/>
    </xf>
    <xf numFmtId="164" fontId="14" fillId="0" borderId="36" xfId="2" applyFont="1" applyBorder="1" applyAlignment="1">
      <alignment horizontal="right" vertical="center" wrapText="1"/>
    </xf>
    <xf numFmtId="164" fontId="5" fillId="2" borderId="36" xfId="2" applyFont="1" applyFill="1" applyBorder="1" applyAlignment="1">
      <alignment vertical="center" wrapText="1"/>
    </xf>
    <xf numFmtId="4" fontId="14" fillId="0" borderId="27" xfId="0" applyNumberFormat="1" applyFont="1" applyBorder="1" applyAlignment="1">
      <alignment horizontal="right" vertical="center" wrapText="1"/>
    </xf>
    <xf numFmtId="4" fontId="14" fillId="0" borderId="16" xfId="0" applyNumberFormat="1" applyFont="1" applyBorder="1" applyAlignment="1">
      <alignment horizontal="right" vertical="center" wrapText="1"/>
    </xf>
    <xf numFmtId="4" fontId="14" fillId="0" borderId="18" xfId="0" applyNumberFormat="1" applyFont="1" applyBorder="1" applyAlignment="1">
      <alignment horizontal="right" vertical="center" wrapText="1"/>
    </xf>
    <xf numFmtId="4" fontId="14" fillId="0" borderId="19" xfId="0" applyNumberFormat="1" applyFont="1" applyBorder="1" applyAlignment="1">
      <alignment horizontal="right" vertical="center" wrapText="1"/>
    </xf>
    <xf numFmtId="4" fontId="14" fillId="0" borderId="20" xfId="0" applyNumberFormat="1" applyFont="1" applyBorder="1" applyAlignment="1">
      <alignment horizontal="right" vertical="center" wrapText="1"/>
    </xf>
    <xf numFmtId="4" fontId="14" fillId="0" borderId="40" xfId="0" applyNumberFormat="1" applyFont="1" applyBorder="1" applyAlignment="1">
      <alignment horizontal="right" vertical="center" wrapText="1"/>
    </xf>
    <xf numFmtId="4" fontId="14" fillId="0" borderId="4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5" fillId="2" borderId="14" xfId="0" applyNumberFormat="1" applyFont="1" applyFill="1" applyBorder="1" applyAlignment="1">
      <alignment horizontal="right" vertical="center" wrapText="1" indent="1"/>
    </xf>
    <xf numFmtId="4" fontId="15" fillId="2" borderId="43" xfId="0" applyNumberFormat="1" applyFont="1" applyFill="1" applyBorder="1" applyAlignment="1">
      <alignment horizontal="right" vertical="center" wrapText="1" indent="1"/>
    </xf>
    <xf numFmtId="4" fontId="15" fillId="2" borderId="45" xfId="0" applyNumberFormat="1" applyFont="1" applyFill="1" applyBorder="1" applyAlignment="1">
      <alignment horizontal="right" vertical="center" wrapText="1" indent="1"/>
    </xf>
    <xf numFmtId="4" fontId="15" fillId="2" borderId="9" xfId="0" applyNumberFormat="1" applyFont="1" applyFill="1" applyBorder="1" applyAlignment="1">
      <alignment horizontal="right" vertical="center" wrapText="1" indent="1"/>
    </xf>
    <xf numFmtId="4" fontId="15" fillId="2" borderId="46" xfId="0" applyNumberFormat="1" applyFont="1" applyFill="1" applyBorder="1" applyAlignment="1">
      <alignment horizontal="right" vertical="center" wrapText="1" indent="1"/>
    </xf>
    <xf numFmtId="4" fontId="15" fillId="2" borderId="49" xfId="0" applyNumberFormat="1" applyFont="1" applyFill="1" applyBorder="1" applyAlignment="1">
      <alignment horizontal="right" vertical="center" wrapText="1" indent="1"/>
    </xf>
    <xf numFmtId="4" fontId="15" fillId="2" borderId="47" xfId="0" applyNumberFormat="1" applyFont="1" applyFill="1" applyBorder="1" applyAlignment="1">
      <alignment horizontal="right" vertical="center" wrapText="1" indent="1"/>
    </xf>
    <xf numFmtId="4" fontId="17" fillId="4" borderId="7" xfId="0" applyNumberFormat="1" applyFont="1" applyFill="1" applyBorder="1" applyAlignment="1">
      <alignment horizontal="right" vertical="center" wrapText="1"/>
    </xf>
    <xf numFmtId="4" fontId="17" fillId="4" borderId="22" xfId="0" applyNumberFormat="1" applyFont="1" applyFill="1" applyBorder="1" applyAlignment="1">
      <alignment horizontal="right" vertical="center" wrapText="1" indent="3"/>
    </xf>
    <xf numFmtId="0" fontId="6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6" fillId="4" borderId="5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s-DO" sz="1600"/>
              <a:t> PRODUCCIÓN DE AGUA POTABLE (M</a:t>
            </a:r>
            <a:r>
              <a:rPr lang="es-DO" sz="1600">
                <a:latin typeface="Arial"/>
                <a:cs typeface="Arial"/>
              </a:rPr>
              <a:t>³/mes</a:t>
            </a:r>
            <a:r>
              <a:rPr lang="es-DO" sz="1600"/>
              <a:t>)                                                                </a:t>
            </a:r>
          </a:p>
          <a:p>
            <a:pPr>
              <a:defRPr sz="1600"/>
            </a:pPr>
            <a:r>
              <a:rPr lang="es-DO" sz="1600" baseline="0"/>
              <a:t>ACUMULADO  </a:t>
            </a:r>
            <a:r>
              <a:rPr lang="es-DO" sz="1600"/>
              <a:t>ABRIL-JUNIO 2025</a:t>
            </a:r>
          </a:p>
          <a:p>
            <a:pPr>
              <a:defRPr sz="1600"/>
            </a:pPr>
            <a:endParaRPr lang="es-DO" sz="1600"/>
          </a:p>
        </c:rich>
      </c:tx>
      <c:layout>
        <c:manualLayout>
          <c:xMode val="edge"/>
          <c:yMode val="edge"/>
          <c:x val="0.2045647970670614"/>
          <c:y val="0.1229970398304087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59059903374232"/>
          <c:y val="0.29799470087629237"/>
          <c:w val="0.85680350147749995"/>
          <c:h val="0.51237434357042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'ABRIL -JUNIO II'!$F$10:$F$33</c:f>
              <c:strCache>
                <c:ptCount val="24"/>
                <c:pt idx="0">
                  <c:v>1,953,472.53</c:v>
                </c:pt>
                <c:pt idx="1">
                  <c:v>11,178,691.10</c:v>
                </c:pt>
                <c:pt idx="2">
                  <c:v>2,437,788.96</c:v>
                </c:pt>
                <c:pt idx="3">
                  <c:v>6,125,539.23</c:v>
                </c:pt>
                <c:pt idx="4">
                  <c:v>5,844,469.73</c:v>
                </c:pt>
                <c:pt idx="5">
                  <c:v>32,510,843.28</c:v>
                </c:pt>
                <c:pt idx="6">
                  <c:v>4,302,849.60</c:v>
                </c:pt>
                <c:pt idx="7">
                  <c:v>2,108,595.08</c:v>
                </c:pt>
                <c:pt idx="8">
                  <c:v>2,658,814.48</c:v>
                </c:pt>
                <c:pt idx="9">
                  <c:v>17,236,807.04</c:v>
                </c:pt>
                <c:pt idx="10">
                  <c:v>6,625,733.23</c:v>
                </c:pt>
                <c:pt idx="11">
                  <c:v>1,115,635.40</c:v>
                </c:pt>
                <c:pt idx="12">
                  <c:v>20,119,803.55</c:v>
                </c:pt>
                <c:pt idx="13">
                  <c:v>605,297.08</c:v>
                </c:pt>
                <c:pt idx="14">
                  <c:v>2,335,398.59</c:v>
                </c:pt>
                <c:pt idx="15">
                  <c:v>1,369,776.31</c:v>
                </c:pt>
                <c:pt idx="16">
                  <c:v>8,170,729.22</c:v>
                </c:pt>
                <c:pt idx="17">
                  <c:v>11,100,746.45</c:v>
                </c:pt>
                <c:pt idx="18">
                  <c:v>1,344,666.77</c:v>
                </c:pt>
                <c:pt idx="19">
                  <c:v>2,626,032.67</c:v>
                </c:pt>
                <c:pt idx="20">
                  <c:v>3,555,836.75</c:v>
                </c:pt>
                <c:pt idx="21">
                  <c:v>3,847,513.90</c:v>
                </c:pt>
                <c:pt idx="22">
                  <c:v>1,362,030.95</c:v>
                </c:pt>
                <c:pt idx="23">
                  <c:v>4,091,172.14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'ABRIL -JUNIO II'!$B$10:$B$33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San José de Ocoa</c:v>
                </c:pt>
                <c:pt idx="12">
                  <c:v>Barahona</c:v>
                </c:pt>
                <c:pt idx="13">
                  <c:v>Pedernales</c:v>
                </c:pt>
                <c:pt idx="14">
                  <c:v>Bahoruco</c:v>
                </c:pt>
                <c:pt idx="15">
                  <c:v>Independencia</c:v>
                </c:pt>
                <c:pt idx="16">
                  <c:v>Azua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'ABRIL -JUNIO II'!$F$10:$F$33</c:f>
              <c:numCache>
                <c:formatCode>#,##0.00</c:formatCode>
                <c:ptCount val="24"/>
                <c:pt idx="0">
                  <c:v>1953472.5300000003</c:v>
                </c:pt>
                <c:pt idx="1">
                  <c:v>11178691.103999998</c:v>
                </c:pt>
                <c:pt idx="2">
                  <c:v>2437788.9559999998</c:v>
                </c:pt>
                <c:pt idx="3">
                  <c:v>6125539.2320000008</c:v>
                </c:pt>
                <c:pt idx="4">
                  <c:v>5844469.7300000004</c:v>
                </c:pt>
                <c:pt idx="5">
                  <c:v>32510843.280000005</c:v>
                </c:pt>
                <c:pt idx="6">
                  <c:v>4302849.6000000006</c:v>
                </c:pt>
                <c:pt idx="7">
                  <c:v>2108595.08</c:v>
                </c:pt>
                <c:pt idx="8">
                  <c:v>2658814.4819999998</c:v>
                </c:pt>
                <c:pt idx="9">
                  <c:v>17236807.0352</c:v>
                </c:pt>
                <c:pt idx="10">
                  <c:v>6625733.2267354839</c:v>
                </c:pt>
                <c:pt idx="11">
                  <c:v>1115635.398</c:v>
                </c:pt>
                <c:pt idx="12">
                  <c:v>20119803.552000001</c:v>
                </c:pt>
                <c:pt idx="13">
                  <c:v>605297.08000000007</c:v>
                </c:pt>
                <c:pt idx="14">
                  <c:v>2335398.5900000003</c:v>
                </c:pt>
                <c:pt idx="15">
                  <c:v>1369776.3074193548</c:v>
                </c:pt>
                <c:pt idx="16">
                  <c:v>8170729.2231111107</c:v>
                </c:pt>
                <c:pt idx="17">
                  <c:v>11100746.447999999</c:v>
                </c:pt>
                <c:pt idx="18">
                  <c:v>1344666.77</c:v>
                </c:pt>
                <c:pt idx="19">
                  <c:v>2626032.6719999998</c:v>
                </c:pt>
                <c:pt idx="20">
                  <c:v>3555836.7479999997</c:v>
                </c:pt>
                <c:pt idx="21">
                  <c:v>3847513.9</c:v>
                </c:pt>
                <c:pt idx="22">
                  <c:v>1362030.9479999999</c:v>
                </c:pt>
                <c:pt idx="23">
                  <c:v>4091172.1439999999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39-4665-8DBF-5B1C8F1B49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-2143908368"/>
        <c:axId val="-2143896944"/>
      </c:barChart>
      <c:catAx>
        <c:axId val="-214390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143896944"/>
        <c:crosses val="autoZero"/>
        <c:auto val="1"/>
        <c:lblAlgn val="ctr"/>
        <c:lblOffset val="100"/>
        <c:noMultiLvlLbl val="0"/>
      </c:catAx>
      <c:valAx>
        <c:axId val="-2143896944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14390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9525</xdr:rowOff>
    </xdr:from>
    <xdr:to>
      <xdr:col>0</xdr:col>
      <xdr:colOff>1040572</xdr:colOff>
      <xdr:row>3</xdr:row>
      <xdr:rowOff>10338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9525"/>
          <a:ext cx="707197" cy="591363"/>
        </a:xfrm>
        <a:prstGeom prst="rect">
          <a:avLst/>
        </a:prstGeom>
      </xdr:spPr>
    </xdr:pic>
    <xdr:clientData/>
  </xdr:twoCellAnchor>
  <xdr:twoCellAnchor editAs="oneCell">
    <xdr:from>
      <xdr:col>1</xdr:col>
      <xdr:colOff>967740</xdr:colOff>
      <xdr:row>45</xdr:row>
      <xdr:rowOff>106680</xdr:rowOff>
    </xdr:from>
    <xdr:to>
      <xdr:col>4</xdr:col>
      <xdr:colOff>438509</xdr:colOff>
      <xdr:row>52</xdr:row>
      <xdr:rowOff>129592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88920" y="9692640"/>
          <a:ext cx="3025499" cy="13792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378800</xdr:colOff>
      <xdr:row>4</xdr:row>
      <xdr:rowOff>151190</xdr:rowOff>
    </xdr:from>
    <xdr:to>
      <xdr:col>18</xdr:col>
      <xdr:colOff>103937</xdr:colOff>
      <xdr:row>43</xdr:row>
      <xdr:rowOff>96761</xdr:rowOff>
    </xdr:to>
    <xdr:graphicFrame macro="">
      <xdr:nvGraphicFramePr>
        <xdr:cNvPr id="2" name="Gráfico 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1082387</xdr:colOff>
      <xdr:row>35</xdr:row>
      <xdr:rowOff>86591</xdr:rowOff>
    </xdr:from>
    <xdr:to>
      <xdr:col>4</xdr:col>
      <xdr:colOff>265431</xdr:colOff>
      <xdr:row>42</xdr:row>
      <xdr:rowOff>149196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96887" y="7213023"/>
          <a:ext cx="2932430" cy="1396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6"/>
  <sheetViews>
    <sheetView showGridLines="0" topLeftCell="A10" zoomScaleNormal="100" workbookViewId="0">
      <selection activeCell="G24" sqref="G24"/>
    </sheetView>
  </sheetViews>
  <sheetFormatPr baseColWidth="10" defaultRowHeight="14.4" x14ac:dyDescent="0.3"/>
  <cols>
    <col min="1" max="1" width="26.5546875" customWidth="1"/>
    <col min="2" max="2" width="21.33203125" customWidth="1"/>
    <col min="3" max="3" width="14.5546875" customWidth="1"/>
    <col min="4" max="4" width="16" customWidth="1"/>
    <col min="5" max="5" width="14.5546875" customWidth="1"/>
    <col min="6" max="6" width="15.109375" customWidth="1"/>
  </cols>
  <sheetData>
    <row r="2" spans="1:6" ht="15.6" x14ac:dyDescent="0.3">
      <c r="A2" s="95" t="s">
        <v>31</v>
      </c>
      <c r="B2" s="95"/>
      <c r="C2" s="95"/>
      <c r="D2" s="95"/>
      <c r="E2" s="95"/>
      <c r="F2" s="95"/>
    </row>
    <row r="3" spans="1:6" ht="15.6" x14ac:dyDescent="0.3">
      <c r="A3" s="95" t="s">
        <v>28</v>
      </c>
      <c r="B3" s="95"/>
      <c r="C3" s="95"/>
      <c r="D3" s="95"/>
      <c r="E3" s="95"/>
      <c r="F3" s="95"/>
    </row>
    <row r="4" spans="1:6" ht="15.6" x14ac:dyDescent="0.3">
      <c r="A4" s="95" t="s">
        <v>29</v>
      </c>
      <c r="B4" s="95"/>
      <c r="C4" s="95"/>
      <c r="D4" s="95"/>
      <c r="E4" s="95"/>
      <c r="F4" s="95"/>
    </row>
    <row r="5" spans="1:6" ht="15.6" x14ac:dyDescent="0.3">
      <c r="A5" s="95" t="s">
        <v>30</v>
      </c>
      <c r="B5" s="95"/>
      <c r="C5" s="95"/>
      <c r="D5" s="95"/>
      <c r="E5" s="95"/>
      <c r="F5" s="95"/>
    </row>
    <row r="6" spans="1:6" ht="16.2" thickBot="1" x14ac:dyDescent="0.35">
      <c r="A6" s="95" t="s">
        <v>62</v>
      </c>
      <c r="B6" s="95"/>
      <c r="C6" s="95"/>
      <c r="D6" s="95"/>
      <c r="E6" s="95"/>
      <c r="F6" s="95"/>
    </row>
    <row r="7" spans="1:6" ht="19.5" customHeight="1" thickTop="1" thickBot="1" x14ac:dyDescent="0.35">
      <c r="A7" s="96" t="s">
        <v>42</v>
      </c>
      <c r="B7" s="97"/>
      <c r="C7" s="97"/>
      <c r="D7" s="97"/>
      <c r="E7" s="97"/>
      <c r="F7" s="98"/>
    </row>
    <row r="8" spans="1:6" ht="19.5" customHeight="1" thickTop="1" thickBot="1" x14ac:dyDescent="0.35">
      <c r="A8" s="100" t="s">
        <v>7</v>
      </c>
      <c r="B8" s="102" t="s">
        <v>26</v>
      </c>
      <c r="C8" s="99" t="s">
        <v>50</v>
      </c>
      <c r="D8" s="99"/>
      <c r="E8" s="99"/>
      <c r="F8" s="16"/>
    </row>
    <row r="9" spans="1:6" s="2" customFormat="1" ht="41.25" customHeight="1" thickTop="1" thickBot="1" x14ac:dyDescent="0.35">
      <c r="A9" s="101"/>
      <c r="B9" s="103"/>
      <c r="C9" s="17" t="s">
        <v>60</v>
      </c>
      <c r="D9" s="17" t="s">
        <v>58</v>
      </c>
      <c r="E9" s="17" t="s">
        <v>59</v>
      </c>
      <c r="F9" s="13" t="s">
        <v>51</v>
      </c>
    </row>
    <row r="10" spans="1:6" ht="15" thickTop="1" x14ac:dyDescent="0.3">
      <c r="A10" s="104" t="s">
        <v>24</v>
      </c>
      <c r="B10" s="9" t="s">
        <v>9</v>
      </c>
      <c r="C10" s="54">
        <v>658062.79000000015</v>
      </c>
      <c r="D10" s="54">
        <v>658062.79000000015</v>
      </c>
      <c r="E10" s="54">
        <v>637346.95000000007</v>
      </c>
      <c r="F10" s="27">
        <f t="shared" ref="F10:F27" si="0">SUM(C10:E10)</f>
        <v>1953472.5300000003</v>
      </c>
    </row>
    <row r="11" spans="1:6" ht="15" thickBot="1" x14ac:dyDescent="0.35">
      <c r="A11" s="105"/>
      <c r="B11" s="25" t="s">
        <v>53</v>
      </c>
      <c r="C11" s="55">
        <f>SUM(C10)</f>
        <v>658062.79000000015</v>
      </c>
      <c r="D11" s="55">
        <f>SUM(D10)</f>
        <v>658062.79000000015</v>
      </c>
      <c r="E11" s="55">
        <f>SUM(E10)</f>
        <v>637346.95000000007</v>
      </c>
      <c r="F11" s="43">
        <f t="shared" si="0"/>
        <v>1953472.5300000003</v>
      </c>
    </row>
    <row r="12" spans="1:6" x14ac:dyDescent="0.3">
      <c r="A12" s="106" t="s">
        <v>25</v>
      </c>
      <c r="B12" s="10" t="s">
        <v>12</v>
      </c>
      <c r="C12" s="56">
        <v>3752274.662</v>
      </c>
      <c r="D12" s="28">
        <v>3761203.0719999997</v>
      </c>
      <c r="E12" s="57">
        <v>3665213.3699999996</v>
      </c>
      <c r="F12" s="42">
        <f t="shared" si="0"/>
        <v>11178691.103999998</v>
      </c>
    </row>
    <row r="13" spans="1:6" ht="15" customHeight="1" x14ac:dyDescent="0.3">
      <c r="A13" s="107"/>
      <c r="B13" s="11" t="s">
        <v>13</v>
      </c>
      <c r="C13" s="58">
        <v>776688.76799999969</v>
      </c>
      <c r="D13" s="47">
        <v>789756.18799999985</v>
      </c>
      <c r="E13" s="59">
        <v>871344.00000000023</v>
      </c>
      <c r="F13" s="40">
        <f t="shared" si="0"/>
        <v>2437788.9559999998</v>
      </c>
    </row>
    <row r="14" spans="1:6" ht="13.5" customHeight="1" x14ac:dyDescent="0.3">
      <c r="A14" s="107"/>
      <c r="B14" s="11" t="s">
        <v>27</v>
      </c>
      <c r="C14" s="58">
        <v>2019374.4260000002</v>
      </c>
      <c r="D14" s="47">
        <v>1952371.2460000003</v>
      </c>
      <c r="E14" s="59">
        <v>2153793.56</v>
      </c>
      <c r="F14" s="40">
        <f t="shared" si="0"/>
        <v>6125539.2320000008</v>
      </c>
    </row>
    <row r="15" spans="1:6" x14ac:dyDescent="0.3">
      <c r="A15" s="107"/>
      <c r="B15" s="9" t="s">
        <v>14</v>
      </c>
      <c r="C15" s="60">
        <v>1923845.58</v>
      </c>
      <c r="D15" s="48">
        <v>1913569.3599999999</v>
      </c>
      <c r="E15" s="60">
        <v>2007054.79</v>
      </c>
      <c r="F15" s="40">
        <f t="shared" si="0"/>
        <v>5844469.7300000004</v>
      </c>
    </row>
    <row r="16" spans="1:6" ht="15" thickBot="1" x14ac:dyDescent="0.35">
      <c r="A16" s="105"/>
      <c r="B16" s="25" t="s">
        <v>53</v>
      </c>
      <c r="C16" s="61">
        <f>SUM(C12:C15)</f>
        <v>8472183.4360000007</v>
      </c>
      <c r="D16" s="61">
        <f t="shared" ref="D16:E16" si="1">SUM(D12:D15)</f>
        <v>8416899.8660000004</v>
      </c>
      <c r="E16" s="61">
        <f t="shared" si="1"/>
        <v>8697405.7199999988</v>
      </c>
      <c r="F16" s="43">
        <f t="shared" si="0"/>
        <v>25586489.022</v>
      </c>
    </row>
    <row r="17" spans="1:9" x14ac:dyDescent="0.3">
      <c r="A17" s="106" t="s">
        <v>43</v>
      </c>
      <c r="B17" s="12" t="s">
        <v>15</v>
      </c>
      <c r="C17" s="62">
        <v>10613075.760000002</v>
      </c>
      <c r="D17" s="62">
        <v>11244515.760000002</v>
      </c>
      <c r="E17" s="62">
        <v>10653251.760000002</v>
      </c>
      <c r="F17" s="42">
        <f t="shared" si="0"/>
        <v>32510843.280000005</v>
      </c>
      <c r="I17" t="s">
        <v>61</v>
      </c>
    </row>
    <row r="18" spans="1:9" x14ac:dyDescent="0.3">
      <c r="A18" s="107"/>
      <c r="B18" s="11" t="s">
        <v>0</v>
      </c>
      <c r="C18" s="63">
        <v>1434283.2000000002</v>
      </c>
      <c r="D18" s="63">
        <v>1434283.2000000002</v>
      </c>
      <c r="E18" s="63">
        <v>1434283.2000000002</v>
      </c>
      <c r="F18" s="39">
        <f t="shared" si="0"/>
        <v>4302849.6000000006</v>
      </c>
    </row>
    <row r="19" spans="1:9" x14ac:dyDescent="0.3">
      <c r="A19" s="107"/>
      <c r="B19" s="11" t="s">
        <v>8</v>
      </c>
      <c r="C19" s="58">
        <v>666918.36</v>
      </c>
      <c r="D19" s="58">
        <v>720715.38</v>
      </c>
      <c r="E19" s="58">
        <v>720961.34</v>
      </c>
      <c r="F19" s="41">
        <f t="shared" si="0"/>
        <v>2108595.08</v>
      </c>
    </row>
    <row r="20" spans="1:9" ht="17.25" customHeight="1" x14ac:dyDescent="0.3">
      <c r="A20" s="107"/>
      <c r="B20" s="9" t="s">
        <v>16</v>
      </c>
      <c r="C20" s="60">
        <v>893334.37599999993</v>
      </c>
      <c r="D20" s="60">
        <v>898050.07599999988</v>
      </c>
      <c r="E20" s="30">
        <v>867430.02999999991</v>
      </c>
      <c r="F20" s="40">
        <f t="shared" si="0"/>
        <v>2658814.4819999998</v>
      </c>
    </row>
    <row r="21" spans="1:9" ht="15" thickBot="1" x14ac:dyDescent="0.35">
      <c r="A21" s="105"/>
      <c r="B21" s="25" t="s">
        <v>53</v>
      </c>
      <c r="C21" s="61">
        <f>SUM(C17:C20)</f>
        <v>13607611.696</v>
      </c>
      <c r="D21" s="61">
        <f t="shared" ref="D21:E21" si="2">SUM(D17:D20)</f>
        <v>14297564.416000001</v>
      </c>
      <c r="E21" s="61">
        <f t="shared" si="2"/>
        <v>13675926.33</v>
      </c>
      <c r="F21" s="44">
        <f t="shared" si="0"/>
        <v>41581102.442000002</v>
      </c>
    </row>
    <row r="22" spans="1:9" x14ac:dyDescent="0.3">
      <c r="A22" s="106" t="s">
        <v>44</v>
      </c>
      <c r="B22" s="10" t="s">
        <v>18</v>
      </c>
      <c r="C22" s="56">
        <v>5723904.9046</v>
      </c>
      <c r="D22" s="49">
        <v>5831062.8725999994</v>
      </c>
      <c r="E22" s="56">
        <v>5681839.2579999994</v>
      </c>
      <c r="F22" s="45">
        <f t="shared" si="0"/>
        <v>17236807.0352</v>
      </c>
    </row>
    <row r="23" spans="1:9" x14ac:dyDescent="0.3">
      <c r="A23" s="107"/>
      <c r="B23" s="11" t="s">
        <v>2</v>
      </c>
      <c r="C23" s="58">
        <v>2220882.5663999999</v>
      </c>
      <c r="D23" s="32">
        <v>2237298.5663999999</v>
      </c>
      <c r="E23" s="58">
        <v>2167552.0939354836</v>
      </c>
      <c r="F23" s="39">
        <f t="shared" si="0"/>
        <v>6625733.2267354839</v>
      </c>
    </row>
    <row r="24" spans="1:9" x14ac:dyDescent="0.3">
      <c r="A24" s="107"/>
      <c r="B24" s="9" t="s">
        <v>17</v>
      </c>
      <c r="C24" s="60">
        <v>369626.02599999995</v>
      </c>
      <c r="D24" s="48">
        <v>369609.06599999999</v>
      </c>
      <c r="E24" s="60">
        <v>376400.30599999998</v>
      </c>
      <c r="F24" s="40">
        <f t="shared" si="0"/>
        <v>1115635.398</v>
      </c>
    </row>
    <row r="25" spans="1:9" ht="15" thickBot="1" x14ac:dyDescent="0.35">
      <c r="A25" s="105"/>
      <c r="B25" s="25" t="s">
        <v>53</v>
      </c>
      <c r="C25" s="61">
        <f>SUM(C22:C24)</f>
        <v>8314413.4969999995</v>
      </c>
      <c r="D25" s="61">
        <f t="shared" ref="D25:E25" si="3">SUM(D22:D24)</f>
        <v>8437970.504999999</v>
      </c>
      <c r="E25" s="61">
        <f t="shared" si="3"/>
        <v>8225791.6579354834</v>
      </c>
      <c r="F25" s="44">
        <f t="shared" si="0"/>
        <v>24978175.659935482</v>
      </c>
    </row>
    <row r="26" spans="1:9" x14ac:dyDescent="0.3">
      <c r="A26" s="106" t="s">
        <v>45</v>
      </c>
      <c r="B26" s="12" t="s">
        <v>6</v>
      </c>
      <c r="C26" s="56">
        <v>6672509.1360000009</v>
      </c>
      <c r="D26" s="50">
        <v>6825717.9360000007</v>
      </c>
      <c r="E26" s="56">
        <v>6621576.4799999986</v>
      </c>
      <c r="F26" s="45">
        <f t="shared" si="0"/>
        <v>20119803.552000001</v>
      </c>
    </row>
    <row r="27" spans="1:9" x14ac:dyDescent="0.3">
      <c r="A27" s="107"/>
      <c r="B27" s="11" t="s">
        <v>19</v>
      </c>
      <c r="C27" s="58">
        <v>194316.22</v>
      </c>
      <c r="D27" s="30">
        <v>216224.07</v>
      </c>
      <c r="E27" s="58">
        <v>194756.78999999998</v>
      </c>
      <c r="F27" s="40">
        <f t="shared" si="0"/>
        <v>605297.08000000007</v>
      </c>
    </row>
    <row r="28" spans="1:9" x14ac:dyDescent="0.3">
      <c r="A28" s="107"/>
      <c r="B28" s="11" t="s">
        <v>20</v>
      </c>
      <c r="C28" s="58">
        <v>783023.22000000009</v>
      </c>
      <c r="D28" s="32">
        <v>789294.16000000015</v>
      </c>
      <c r="E28" s="58">
        <v>763081.21</v>
      </c>
      <c r="F28" s="40">
        <f t="shared" ref="F28:F41" si="4">SUM(C28:E28)</f>
        <v>2335398.5900000003</v>
      </c>
    </row>
    <row r="29" spans="1:9" ht="14.25" customHeight="1" x14ac:dyDescent="0.3">
      <c r="A29" s="107"/>
      <c r="B29" s="9" t="s">
        <v>21</v>
      </c>
      <c r="C29" s="58">
        <v>455078.58999999997</v>
      </c>
      <c r="D29" s="51">
        <v>463889.61</v>
      </c>
      <c r="E29" s="58">
        <v>450808.10741935484</v>
      </c>
      <c r="F29" s="39">
        <f t="shared" si="4"/>
        <v>1369776.3074193548</v>
      </c>
    </row>
    <row r="30" spans="1:9" ht="15" thickBot="1" x14ac:dyDescent="0.35">
      <c r="A30" s="105"/>
      <c r="B30" s="25" t="s">
        <v>53</v>
      </c>
      <c r="C30" s="61">
        <f>SUM(C26:C29)</f>
        <v>8104927.1660000002</v>
      </c>
      <c r="D30" s="61">
        <f t="shared" ref="D30:E30" si="5">SUM(D26:D29)</f>
        <v>8295125.7760000015</v>
      </c>
      <c r="E30" s="61">
        <f t="shared" si="5"/>
        <v>8030222.5874193534</v>
      </c>
      <c r="F30" s="41">
        <f>SUM(C30:E30)</f>
        <v>24430275.529419355</v>
      </c>
    </row>
    <row r="31" spans="1:9" x14ac:dyDescent="0.3">
      <c r="A31" s="106" t="s">
        <v>46</v>
      </c>
      <c r="B31" s="10" t="s">
        <v>1</v>
      </c>
      <c r="C31" s="56">
        <v>2752535.5215555555</v>
      </c>
      <c r="D31" s="33">
        <v>2732412.2415555557</v>
      </c>
      <c r="E31" s="56">
        <v>2685781.46</v>
      </c>
      <c r="F31" s="45">
        <f>SUM(C31:E31)</f>
        <v>8170729.2231111107</v>
      </c>
    </row>
    <row r="32" spans="1:9" x14ac:dyDescent="0.3">
      <c r="A32" s="107"/>
      <c r="B32" s="37" t="s">
        <v>10</v>
      </c>
      <c r="C32" s="64">
        <v>3802552.4439999992</v>
      </c>
      <c r="D32" s="32">
        <v>3832230.6539999992</v>
      </c>
      <c r="E32" s="64">
        <v>3465963.35</v>
      </c>
      <c r="F32" s="41">
        <f>SUM(C32:E32)</f>
        <v>11100746.447999999</v>
      </c>
    </row>
    <row r="33" spans="1:6" x14ac:dyDescent="0.3">
      <c r="A33" s="107"/>
      <c r="B33" s="9" t="s">
        <v>11</v>
      </c>
      <c r="C33" s="60">
        <v>443034.68</v>
      </c>
      <c r="D33" s="48">
        <v>451937.16</v>
      </c>
      <c r="E33" s="60">
        <v>449694.92999999993</v>
      </c>
      <c r="F33" s="40">
        <f t="shared" si="4"/>
        <v>1344666.77</v>
      </c>
    </row>
    <row r="34" spans="1:6" ht="15" thickBot="1" x14ac:dyDescent="0.35">
      <c r="A34" s="105"/>
      <c r="B34" s="25" t="s">
        <v>53</v>
      </c>
      <c r="C34" s="61">
        <f>SUM(C31:C33)</f>
        <v>6998122.645555554</v>
      </c>
      <c r="D34" s="61">
        <f t="shared" ref="D34:E34" si="6">SUM(D31:D33)</f>
        <v>7016580.055555555</v>
      </c>
      <c r="E34" s="61">
        <f t="shared" si="6"/>
        <v>6601439.7400000002</v>
      </c>
      <c r="F34" s="44">
        <f t="shared" si="4"/>
        <v>20616142.44111111</v>
      </c>
    </row>
    <row r="35" spans="1:6" ht="15" customHeight="1" x14ac:dyDescent="0.3">
      <c r="A35" s="106" t="s">
        <v>47</v>
      </c>
      <c r="B35" s="12" t="s">
        <v>22</v>
      </c>
      <c r="C35" s="56">
        <v>875316.0959999999</v>
      </c>
      <c r="D35" s="31">
        <v>892976.25599999982</v>
      </c>
      <c r="E35" s="56">
        <v>857740.32</v>
      </c>
      <c r="F35" s="45">
        <f t="shared" si="4"/>
        <v>2626032.6719999998</v>
      </c>
    </row>
    <row r="36" spans="1:6" ht="15" customHeight="1" x14ac:dyDescent="0.3">
      <c r="A36" s="107"/>
      <c r="B36" s="9" t="s">
        <v>4</v>
      </c>
      <c r="C36" s="60">
        <v>1021773.774</v>
      </c>
      <c r="D36" s="48">
        <v>1242416.4240000001</v>
      </c>
      <c r="E36" s="60">
        <v>1291646.55</v>
      </c>
      <c r="F36" s="41">
        <f t="shared" si="4"/>
        <v>3555836.7479999997</v>
      </c>
    </row>
    <row r="37" spans="1:6" ht="15" thickBot="1" x14ac:dyDescent="0.35">
      <c r="A37" s="105"/>
      <c r="B37" s="25" t="s">
        <v>53</v>
      </c>
      <c r="C37" s="61">
        <f>SUM(C35:C36)</f>
        <v>1897089.8699999999</v>
      </c>
      <c r="D37" s="61">
        <f t="shared" ref="D37:E37" si="7">SUM(D35:D36)</f>
        <v>2135392.6799999997</v>
      </c>
      <c r="E37" s="61">
        <f t="shared" si="7"/>
        <v>2149386.87</v>
      </c>
      <c r="F37" s="41">
        <f t="shared" si="4"/>
        <v>6181869.4199999999</v>
      </c>
    </row>
    <row r="38" spans="1:6" ht="15" customHeight="1" x14ac:dyDescent="0.3">
      <c r="A38" s="106" t="s">
        <v>48</v>
      </c>
      <c r="B38" s="12" t="s">
        <v>23</v>
      </c>
      <c r="C38" s="56">
        <v>1187966.6000000001</v>
      </c>
      <c r="D38" s="52">
        <v>1371735.94</v>
      </c>
      <c r="E38" s="56">
        <v>1287811.3599999999</v>
      </c>
      <c r="F38" s="45">
        <f t="shared" si="4"/>
        <v>3847513.9</v>
      </c>
    </row>
    <row r="39" spans="1:6" ht="15.75" customHeight="1" x14ac:dyDescent="0.3">
      <c r="A39" s="107"/>
      <c r="B39" s="11" t="s">
        <v>5</v>
      </c>
      <c r="C39" s="58">
        <v>453656.66399999999</v>
      </c>
      <c r="D39" s="29">
        <v>457589.66400000005</v>
      </c>
      <c r="E39" s="58">
        <v>450784.62</v>
      </c>
      <c r="F39" s="40">
        <f t="shared" si="4"/>
        <v>1362030.9479999999</v>
      </c>
    </row>
    <row r="40" spans="1:6" x14ac:dyDescent="0.3">
      <c r="A40" s="107"/>
      <c r="B40" s="11" t="s">
        <v>3</v>
      </c>
      <c r="C40" s="58">
        <v>1358472.7719999999</v>
      </c>
      <c r="D40" s="53">
        <v>1363434.102</v>
      </c>
      <c r="E40" s="58">
        <v>1369265.27</v>
      </c>
      <c r="F40" s="39">
        <f t="shared" si="4"/>
        <v>4091172.1439999999</v>
      </c>
    </row>
    <row r="41" spans="1:6" ht="15" thickBot="1" x14ac:dyDescent="0.35">
      <c r="A41" s="111"/>
      <c r="B41" s="25" t="s">
        <v>53</v>
      </c>
      <c r="C41" s="61">
        <f>SUM(C38:C40)</f>
        <v>3000096.0359999998</v>
      </c>
      <c r="D41" s="61">
        <f t="shared" ref="D41:E41" si="8">SUM(D38:D40)</f>
        <v>3192759.7060000002</v>
      </c>
      <c r="E41" s="61">
        <f t="shared" si="8"/>
        <v>3107861.25</v>
      </c>
      <c r="F41" s="38">
        <f t="shared" si="4"/>
        <v>9300716.9920000006</v>
      </c>
    </row>
    <row r="42" spans="1:6" ht="16.5" customHeight="1" thickTop="1" thickBot="1" x14ac:dyDescent="0.35">
      <c r="A42" s="109" t="s">
        <v>52</v>
      </c>
      <c r="B42" s="110"/>
      <c r="C42" s="65">
        <f>SUM(C11,C16,C21,C25,C30,C34,C37,C41)</f>
        <v>51052507.136555552</v>
      </c>
      <c r="D42" s="65">
        <f>SUM(D11,D16,D21,D25,D30,D34,D37,D41)</f>
        <v>52450355.79455556</v>
      </c>
      <c r="E42" s="65">
        <f>SUM(E11,E16,E21,E25,E30,E34,E37,E41)</f>
        <v>51125381.105354838</v>
      </c>
      <c r="F42" s="66">
        <f>SUM(F11,F16,F21,F25,F30,F34,F37,F41)</f>
        <v>154628244.03646597</v>
      </c>
    </row>
    <row r="43" spans="1:6" ht="15" thickTop="1" x14ac:dyDescent="0.3">
      <c r="C43" s="1"/>
      <c r="D43" s="1"/>
      <c r="E43" s="1"/>
      <c r="F43" s="46"/>
    </row>
    <row r="44" spans="1:6" x14ac:dyDescent="0.3">
      <c r="A44" t="s">
        <v>49</v>
      </c>
      <c r="C44" s="1"/>
      <c r="D44" s="1"/>
      <c r="E44" s="1"/>
      <c r="F44" s="1"/>
    </row>
    <row r="45" spans="1:6" x14ac:dyDescent="0.3">
      <c r="C45" s="1"/>
      <c r="D45" s="1"/>
      <c r="E45" s="1"/>
    </row>
    <row r="46" spans="1:6" ht="15" customHeight="1" x14ac:dyDescent="0.3"/>
    <row r="47" spans="1:6" ht="15" customHeight="1" x14ac:dyDescent="0.3">
      <c r="B47" s="108"/>
      <c r="C47" s="108"/>
      <c r="D47" s="108"/>
      <c r="E47" s="108"/>
      <c r="F47" s="108"/>
    </row>
    <row r="48" spans="1:6" ht="15.6" x14ac:dyDescent="0.3">
      <c r="B48" s="95"/>
      <c r="C48" s="95"/>
      <c r="D48" s="95"/>
      <c r="E48" s="95"/>
      <c r="F48" s="95"/>
    </row>
    <row r="49" spans="1:6" ht="15.6" x14ac:dyDescent="0.3">
      <c r="B49" s="95"/>
      <c r="C49" s="95"/>
      <c r="D49" s="95"/>
      <c r="E49" s="95"/>
      <c r="F49" s="95"/>
    </row>
    <row r="51" spans="1:6" ht="15.75" customHeight="1" x14ac:dyDescent="0.3"/>
    <row r="52" spans="1:6" ht="15.75" customHeight="1" x14ac:dyDescent="0.3"/>
    <row r="53" spans="1:6" s="3" customFormat="1" ht="12.75" customHeight="1" x14ac:dyDescent="0.3">
      <c r="A53"/>
      <c r="B53"/>
      <c r="C53"/>
      <c r="D53"/>
      <c r="E53"/>
      <c r="F53"/>
    </row>
    <row r="54" spans="1:6" ht="15" customHeight="1" x14ac:dyDescent="0.3"/>
    <row r="55" spans="1:6" ht="14.25" customHeight="1" x14ac:dyDescent="0.3"/>
    <row r="56" spans="1:6" ht="15.75" customHeight="1" x14ac:dyDescent="0.3"/>
  </sheetData>
  <mergeCells count="21">
    <mergeCell ref="A12:A16"/>
    <mergeCell ref="A17:A21"/>
    <mergeCell ref="A26:A30"/>
    <mergeCell ref="B49:F49"/>
    <mergeCell ref="B47:F47"/>
    <mergeCell ref="B48:F48"/>
    <mergeCell ref="A42:B42"/>
    <mergeCell ref="A35:A37"/>
    <mergeCell ref="A38:A41"/>
    <mergeCell ref="A22:A25"/>
    <mergeCell ref="A31:A34"/>
    <mergeCell ref="A7:F7"/>
    <mergeCell ref="C8:E8"/>
    <mergeCell ref="A8:A9"/>
    <mergeCell ref="B8:B9"/>
    <mergeCell ref="A10:A11"/>
    <mergeCell ref="A6:F6"/>
    <mergeCell ref="A2:F2"/>
    <mergeCell ref="A3:F3"/>
    <mergeCell ref="A4:F4"/>
    <mergeCell ref="A5:F5"/>
  </mergeCells>
  <printOptions horizontalCentered="1"/>
  <pageMargins left="0.39370078740157483" right="0.39370078740157483" top="0.3937007874015748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abSelected="1" zoomScale="90" zoomScaleNormal="90" workbookViewId="0">
      <selection activeCell="T21" sqref="T21"/>
    </sheetView>
  </sheetViews>
  <sheetFormatPr baseColWidth="10" defaultColWidth="9.109375" defaultRowHeight="14.4" x14ac:dyDescent="0.3"/>
  <cols>
    <col min="1" max="1" width="25.6640625" customWidth="1"/>
    <col min="2" max="2" width="22.6640625" customWidth="1"/>
    <col min="3" max="5" width="16.6640625" customWidth="1"/>
    <col min="6" max="6" width="19.33203125" customWidth="1"/>
  </cols>
  <sheetData>
    <row r="1" spans="1:6" ht="15.6" x14ac:dyDescent="0.3">
      <c r="A1" s="95"/>
      <c r="B1" s="95"/>
      <c r="C1" s="95"/>
      <c r="D1" s="95"/>
      <c r="E1" s="95"/>
      <c r="F1" s="95"/>
    </row>
    <row r="2" spans="1:6" ht="15.6" x14ac:dyDescent="0.3">
      <c r="A2" s="95" t="s">
        <v>31</v>
      </c>
      <c r="B2" s="95"/>
      <c r="C2" s="95"/>
      <c r="D2" s="95"/>
      <c r="E2" s="95"/>
      <c r="F2" s="95"/>
    </row>
    <row r="3" spans="1:6" ht="15.6" x14ac:dyDescent="0.3">
      <c r="A3" s="95" t="s">
        <v>28</v>
      </c>
      <c r="B3" s="95"/>
      <c r="C3" s="95"/>
      <c r="D3" s="95"/>
      <c r="E3" s="95"/>
      <c r="F3" s="95"/>
    </row>
    <row r="4" spans="1:6" ht="15.6" x14ac:dyDescent="0.3">
      <c r="A4" s="95" t="s">
        <v>29</v>
      </c>
      <c r="B4" s="95"/>
      <c r="C4" s="95"/>
      <c r="D4" s="95"/>
      <c r="E4" s="95"/>
      <c r="F4" s="95"/>
    </row>
    <row r="5" spans="1:6" ht="15.6" x14ac:dyDescent="0.3">
      <c r="A5" s="95" t="s">
        <v>30</v>
      </c>
      <c r="B5" s="95"/>
      <c r="C5" s="95"/>
      <c r="D5" s="95"/>
      <c r="E5" s="95"/>
      <c r="F5" s="95"/>
    </row>
    <row r="6" spans="1:6" ht="15.6" x14ac:dyDescent="0.3">
      <c r="A6" s="95" t="s">
        <v>63</v>
      </c>
      <c r="B6" s="95"/>
      <c r="C6" s="95"/>
      <c r="D6" s="95"/>
      <c r="E6" s="95"/>
      <c r="F6" s="95"/>
    </row>
    <row r="7" spans="1:6" ht="9.9" customHeight="1" thickBot="1" x14ac:dyDescent="0.35">
      <c r="A7" s="4"/>
      <c r="B7" s="4"/>
      <c r="C7" s="4"/>
      <c r="D7" s="14"/>
      <c r="E7" s="14"/>
      <c r="F7" s="4"/>
    </row>
    <row r="8" spans="1:6" ht="15.75" customHeight="1" thickTop="1" x14ac:dyDescent="0.3">
      <c r="A8" s="112" t="s">
        <v>32</v>
      </c>
      <c r="B8" s="114" t="s">
        <v>33</v>
      </c>
      <c r="C8" s="116" t="s">
        <v>55</v>
      </c>
      <c r="D8" s="116" t="s">
        <v>57</v>
      </c>
      <c r="E8" s="116" t="s">
        <v>56</v>
      </c>
      <c r="F8" s="118" t="s">
        <v>51</v>
      </c>
    </row>
    <row r="9" spans="1:6" s="5" customFormat="1" ht="16.5" customHeight="1" thickBot="1" x14ac:dyDescent="0.3">
      <c r="A9" s="113"/>
      <c r="B9" s="115"/>
      <c r="C9" s="117"/>
      <c r="D9" s="120"/>
      <c r="E9" s="120"/>
      <c r="F9" s="119"/>
    </row>
    <row r="10" spans="1:6" s="5" customFormat="1" ht="15" thickTop="1" thickBot="1" x14ac:dyDescent="0.3">
      <c r="A10" s="18" t="s">
        <v>34</v>
      </c>
      <c r="B10" s="19" t="s">
        <v>9</v>
      </c>
      <c r="C10" s="78">
        <v>658062.79000000015</v>
      </c>
      <c r="D10" s="78">
        <v>658062.79000000015</v>
      </c>
      <c r="E10" s="67">
        <v>637346.95000000007</v>
      </c>
      <c r="F10" s="86">
        <f>SUM(C10:E10)</f>
        <v>1953472.5300000003</v>
      </c>
    </row>
    <row r="11" spans="1:6" s="5" customFormat="1" ht="13.8" x14ac:dyDescent="0.25">
      <c r="A11" s="121" t="s">
        <v>35</v>
      </c>
      <c r="B11" s="20" t="s">
        <v>12</v>
      </c>
      <c r="C11" s="79">
        <v>3752274.662</v>
      </c>
      <c r="D11" s="79">
        <v>3761203.0719999997</v>
      </c>
      <c r="E11" s="68">
        <v>3665213.3699999996</v>
      </c>
      <c r="F11" s="91">
        <f>SUM(C11:E11)</f>
        <v>11178691.103999998</v>
      </c>
    </row>
    <row r="12" spans="1:6" s="5" customFormat="1" ht="13.8" x14ac:dyDescent="0.25">
      <c r="A12" s="122"/>
      <c r="B12" s="21" t="s">
        <v>13</v>
      </c>
      <c r="C12" s="80">
        <v>776688.76799999969</v>
      </c>
      <c r="D12" s="80">
        <v>789756.18799999985</v>
      </c>
      <c r="E12" s="69">
        <v>871344.00000000023</v>
      </c>
      <c r="F12" s="88">
        <f t="shared" ref="F12:F33" si="0">SUM(C12:E12)</f>
        <v>2437788.9559999998</v>
      </c>
    </row>
    <row r="13" spans="1:6" s="5" customFormat="1" ht="13.8" x14ac:dyDescent="0.25">
      <c r="A13" s="122"/>
      <c r="B13" s="21" t="s">
        <v>27</v>
      </c>
      <c r="C13" s="80">
        <v>2019374.4260000002</v>
      </c>
      <c r="D13" s="80">
        <v>1952371.2460000003</v>
      </c>
      <c r="E13" s="69">
        <v>2153793.56</v>
      </c>
      <c r="F13" s="88">
        <f t="shared" si="0"/>
        <v>6125539.2320000008</v>
      </c>
    </row>
    <row r="14" spans="1:6" s="5" customFormat="1" thickBot="1" x14ac:dyDescent="0.3">
      <c r="A14" s="123"/>
      <c r="B14" s="22" t="s">
        <v>14</v>
      </c>
      <c r="C14" s="81">
        <v>1923845.58</v>
      </c>
      <c r="D14" s="81">
        <v>1913569.3599999999</v>
      </c>
      <c r="E14" s="70">
        <v>2007054.79</v>
      </c>
      <c r="F14" s="89">
        <f t="shared" si="0"/>
        <v>5844469.7300000004</v>
      </c>
    </row>
    <row r="15" spans="1:6" s="5" customFormat="1" ht="13.8" x14ac:dyDescent="0.25">
      <c r="A15" s="121" t="s">
        <v>36</v>
      </c>
      <c r="B15" s="20" t="s">
        <v>15</v>
      </c>
      <c r="C15" s="79">
        <v>10613075.760000002</v>
      </c>
      <c r="D15" s="79">
        <v>11244515.760000002</v>
      </c>
      <c r="E15" s="71">
        <v>10653251.760000002</v>
      </c>
      <c r="F15" s="91">
        <f t="shared" si="0"/>
        <v>32510843.280000005</v>
      </c>
    </row>
    <row r="16" spans="1:6" s="5" customFormat="1" ht="13.8" x14ac:dyDescent="0.25">
      <c r="A16" s="122"/>
      <c r="B16" s="21" t="s">
        <v>0</v>
      </c>
      <c r="C16" s="82">
        <v>1434283.2000000002</v>
      </c>
      <c r="D16" s="82">
        <v>1434283.2000000002</v>
      </c>
      <c r="E16" s="72">
        <v>1434283.2000000002</v>
      </c>
      <c r="F16" s="88">
        <f t="shared" si="0"/>
        <v>4302849.6000000006</v>
      </c>
    </row>
    <row r="17" spans="1:6" s="5" customFormat="1" ht="13.8" x14ac:dyDescent="0.25">
      <c r="A17" s="122"/>
      <c r="B17" s="21" t="s">
        <v>8</v>
      </c>
      <c r="C17" s="80">
        <v>666918.36</v>
      </c>
      <c r="D17" s="80">
        <v>720715.38</v>
      </c>
      <c r="E17" s="69">
        <v>720961.34</v>
      </c>
      <c r="F17" s="88">
        <f t="shared" si="0"/>
        <v>2108595.08</v>
      </c>
    </row>
    <row r="18" spans="1:6" s="5" customFormat="1" thickBot="1" x14ac:dyDescent="0.3">
      <c r="A18" s="123"/>
      <c r="B18" s="22" t="s">
        <v>16</v>
      </c>
      <c r="C18" s="81">
        <v>893334.37599999993</v>
      </c>
      <c r="D18" s="81">
        <v>898050.07599999988</v>
      </c>
      <c r="E18" s="70">
        <v>867430.02999999991</v>
      </c>
      <c r="F18" s="89">
        <f t="shared" si="0"/>
        <v>2658814.4819999998</v>
      </c>
    </row>
    <row r="19" spans="1:6" s="5" customFormat="1" ht="13.8" x14ac:dyDescent="0.25">
      <c r="A19" s="121" t="s">
        <v>37</v>
      </c>
      <c r="B19" s="20" t="s">
        <v>18</v>
      </c>
      <c r="C19" s="79">
        <v>5723904.9046</v>
      </c>
      <c r="D19" s="79">
        <v>5831062.8725999994</v>
      </c>
      <c r="E19" s="73">
        <v>5681839.2579999994</v>
      </c>
      <c r="F19" s="91">
        <f t="shared" si="0"/>
        <v>17236807.0352</v>
      </c>
    </row>
    <row r="20" spans="1:6" s="5" customFormat="1" ht="13.8" x14ac:dyDescent="0.25">
      <c r="A20" s="122"/>
      <c r="B20" s="21" t="s">
        <v>2</v>
      </c>
      <c r="C20" s="80">
        <v>2220882.5663999999</v>
      </c>
      <c r="D20" s="80">
        <v>2237298.5663999999</v>
      </c>
      <c r="E20" s="72">
        <v>2167552.0939354836</v>
      </c>
      <c r="F20" s="89">
        <f t="shared" si="0"/>
        <v>6625733.2267354839</v>
      </c>
    </row>
    <row r="21" spans="1:6" s="5" customFormat="1" thickBot="1" x14ac:dyDescent="0.3">
      <c r="A21" s="123"/>
      <c r="B21" s="22" t="s">
        <v>17</v>
      </c>
      <c r="C21" s="81">
        <v>369626.02599999995</v>
      </c>
      <c r="D21" s="81">
        <v>369609.06599999999</v>
      </c>
      <c r="E21" s="70">
        <v>376400.30599999998</v>
      </c>
      <c r="F21" s="92">
        <f t="shared" si="0"/>
        <v>1115635.398</v>
      </c>
    </row>
    <row r="22" spans="1:6" s="5" customFormat="1" ht="13.8" x14ac:dyDescent="0.25">
      <c r="A22" s="121" t="s">
        <v>38</v>
      </c>
      <c r="B22" s="20" t="s">
        <v>6</v>
      </c>
      <c r="C22" s="79">
        <v>6672509.1360000009</v>
      </c>
      <c r="D22" s="79">
        <v>6825717.9360000007</v>
      </c>
      <c r="E22" s="71">
        <v>6621576.4799999986</v>
      </c>
      <c r="F22" s="89">
        <f t="shared" si="0"/>
        <v>20119803.552000001</v>
      </c>
    </row>
    <row r="23" spans="1:6" s="5" customFormat="1" ht="13.8" x14ac:dyDescent="0.25">
      <c r="A23" s="122"/>
      <c r="B23" s="21" t="s">
        <v>19</v>
      </c>
      <c r="C23" s="80">
        <v>194316.22</v>
      </c>
      <c r="D23" s="80">
        <v>216224.07</v>
      </c>
      <c r="E23" s="69">
        <v>194756.78999999998</v>
      </c>
      <c r="F23" s="90">
        <f t="shared" si="0"/>
        <v>605297.08000000007</v>
      </c>
    </row>
    <row r="24" spans="1:6" s="5" customFormat="1" ht="13.8" x14ac:dyDescent="0.25">
      <c r="A24" s="122"/>
      <c r="B24" s="21" t="s">
        <v>20</v>
      </c>
      <c r="C24" s="80">
        <v>783023.22000000009</v>
      </c>
      <c r="D24" s="80">
        <v>789294.16000000015</v>
      </c>
      <c r="E24" s="72">
        <v>763081.21</v>
      </c>
      <c r="F24" s="90">
        <f t="shared" si="0"/>
        <v>2335398.5900000003</v>
      </c>
    </row>
    <row r="25" spans="1:6" s="5" customFormat="1" thickBot="1" x14ac:dyDescent="0.3">
      <c r="A25" s="123"/>
      <c r="B25" s="34" t="s">
        <v>21</v>
      </c>
      <c r="C25" s="81">
        <v>455078.58999999997</v>
      </c>
      <c r="D25" s="81">
        <v>463889.61</v>
      </c>
      <c r="E25" s="74">
        <v>450808.10741935484</v>
      </c>
      <c r="F25" s="90">
        <f t="shared" si="0"/>
        <v>1369776.3074193548</v>
      </c>
    </row>
    <row r="26" spans="1:6" s="5" customFormat="1" ht="13.8" x14ac:dyDescent="0.25">
      <c r="A26" s="121" t="s">
        <v>39</v>
      </c>
      <c r="B26" s="35" t="s">
        <v>1</v>
      </c>
      <c r="C26" s="83">
        <v>2752535.5215555555</v>
      </c>
      <c r="D26" s="79">
        <v>2732412.2415555557</v>
      </c>
      <c r="E26" s="73">
        <v>2685781.46</v>
      </c>
      <c r="F26" s="91">
        <f t="shared" si="0"/>
        <v>8170729.2231111107</v>
      </c>
    </row>
    <row r="27" spans="1:6" s="5" customFormat="1" ht="13.8" x14ac:dyDescent="0.25">
      <c r="A27" s="122"/>
      <c r="B27" s="36" t="s">
        <v>10</v>
      </c>
      <c r="C27" s="84">
        <v>3802552.4439999992</v>
      </c>
      <c r="D27" s="85">
        <v>3832230.6539999992</v>
      </c>
      <c r="E27" s="75">
        <v>3465963.35</v>
      </c>
      <c r="F27" s="90">
        <f>SUM(C27:E27)</f>
        <v>11100746.447999999</v>
      </c>
    </row>
    <row r="28" spans="1:6" s="5" customFormat="1" thickBot="1" x14ac:dyDescent="0.3">
      <c r="A28" s="123"/>
      <c r="B28" s="22" t="s">
        <v>11</v>
      </c>
      <c r="C28" s="81">
        <v>443034.68</v>
      </c>
      <c r="D28" s="81">
        <v>451937.16</v>
      </c>
      <c r="E28" s="70">
        <v>449694.92999999993</v>
      </c>
      <c r="F28" s="90">
        <f t="shared" si="0"/>
        <v>1344666.77</v>
      </c>
    </row>
    <row r="29" spans="1:6" s="5" customFormat="1" ht="13.8" x14ac:dyDescent="0.25">
      <c r="A29" s="122" t="s">
        <v>40</v>
      </c>
      <c r="B29" s="23" t="s">
        <v>22</v>
      </c>
      <c r="C29" s="79">
        <v>875316.0959999999</v>
      </c>
      <c r="D29" s="79">
        <v>892976.25599999982</v>
      </c>
      <c r="E29" s="71">
        <v>857740.32</v>
      </c>
      <c r="F29" s="91">
        <f t="shared" si="0"/>
        <v>2626032.6719999998</v>
      </c>
    </row>
    <row r="30" spans="1:6" s="5" customFormat="1" thickBot="1" x14ac:dyDescent="0.3">
      <c r="A30" s="123"/>
      <c r="B30" s="22" t="s">
        <v>4</v>
      </c>
      <c r="C30" s="81">
        <v>1021773.774</v>
      </c>
      <c r="D30" s="81">
        <v>1242416.4240000001</v>
      </c>
      <c r="E30" s="76">
        <v>1291646.55</v>
      </c>
      <c r="F30" s="90">
        <f t="shared" si="0"/>
        <v>3555836.7479999997</v>
      </c>
    </row>
    <row r="31" spans="1:6" s="5" customFormat="1" ht="13.8" x14ac:dyDescent="0.25">
      <c r="A31" s="121" t="s">
        <v>41</v>
      </c>
      <c r="B31" s="20" t="s">
        <v>23</v>
      </c>
      <c r="C31" s="79">
        <v>1187966.6000000001</v>
      </c>
      <c r="D31" s="79">
        <v>1371735.94</v>
      </c>
      <c r="E31" s="68">
        <v>1287811.3599999999</v>
      </c>
      <c r="F31" s="91">
        <f t="shared" si="0"/>
        <v>3847513.9</v>
      </c>
    </row>
    <row r="32" spans="1:6" s="5" customFormat="1" ht="13.8" x14ac:dyDescent="0.25">
      <c r="A32" s="122"/>
      <c r="B32" s="22" t="s">
        <v>5</v>
      </c>
      <c r="C32" s="80">
        <v>453656.66399999999</v>
      </c>
      <c r="D32" s="80">
        <v>457589.66400000005</v>
      </c>
      <c r="E32" s="69">
        <v>450784.62</v>
      </c>
      <c r="F32" s="90">
        <f t="shared" si="0"/>
        <v>1362030.9479999999</v>
      </c>
    </row>
    <row r="33" spans="1:6" s="5" customFormat="1" thickBot="1" x14ac:dyDescent="0.3">
      <c r="A33" s="123"/>
      <c r="B33" s="24" t="s">
        <v>3</v>
      </c>
      <c r="C33" s="81">
        <v>1358472.7719999999</v>
      </c>
      <c r="D33" s="81">
        <v>1363434.102</v>
      </c>
      <c r="E33" s="77">
        <v>1369265.27</v>
      </c>
      <c r="F33" s="87">
        <f t="shared" si="0"/>
        <v>4091172.1439999999</v>
      </c>
    </row>
    <row r="34" spans="1:6" s="5" customFormat="1" ht="16.8" thickTop="1" thickBot="1" x14ac:dyDescent="0.35">
      <c r="A34" s="124" t="s">
        <v>54</v>
      </c>
      <c r="B34" s="125"/>
      <c r="C34" s="93">
        <f>SUM(C10:C33)</f>
        <v>51052507.136555552</v>
      </c>
      <c r="D34" s="93">
        <f>SUM(D10:D33)</f>
        <v>52450355.794555545</v>
      </c>
      <c r="E34" s="93">
        <f>SUM(E10:E33)</f>
        <v>51125381.105354838</v>
      </c>
      <c r="F34" s="94">
        <f>SUM(F10:F33)</f>
        <v>154628244.03646597</v>
      </c>
    </row>
    <row r="35" spans="1:6" ht="15" thickTop="1" x14ac:dyDescent="0.3">
      <c r="C35" s="2"/>
      <c r="D35" s="15"/>
      <c r="E35" s="26"/>
      <c r="F35" s="6"/>
    </row>
    <row r="36" spans="1:6" x14ac:dyDescent="0.3">
      <c r="A36" s="7"/>
      <c r="B36" s="7"/>
      <c r="F36" s="8"/>
    </row>
    <row r="37" spans="1:6" x14ac:dyDescent="0.3">
      <c r="A37" s="126"/>
      <c r="B37" s="126"/>
      <c r="F37" s="8"/>
    </row>
    <row r="38" spans="1:6" x14ac:dyDescent="0.3">
      <c r="A38" s="126"/>
      <c r="B38" s="126"/>
      <c r="F38" s="8"/>
    </row>
    <row r="39" spans="1:6" x14ac:dyDescent="0.3">
      <c r="A39" s="7"/>
      <c r="B39" s="7"/>
      <c r="F39" s="8"/>
    </row>
    <row r="40" spans="1:6" x14ac:dyDescent="0.3">
      <c r="A40" s="7"/>
      <c r="B40" s="7"/>
      <c r="F40" s="8"/>
    </row>
    <row r="41" spans="1:6" x14ac:dyDescent="0.3">
      <c r="A41" s="7"/>
      <c r="B41" s="7"/>
      <c r="F41" s="8"/>
    </row>
    <row r="94" spans="1:6" x14ac:dyDescent="0.3">
      <c r="A94" s="127"/>
      <c r="B94" s="127"/>
      <c r="C94" s="127"/>
      <c r="D94" s="127"/>
      <c r="E94" s="127"/>
      <c r="F94" s="127"/>
    </row>
    <row r="95" spans="1:6" ht="15.6" x14ac:dyDescent="0.3">
      <c r="A95" s="95"/>
      <c r="B95" s="95"/>
      <c r="C95" s="95"/>
      <c r="D95" s="95"/>
      <c r="E95" s="95"/>
      <c r="F95" s="95"/>
    </row>
    <row r="96" spans="1:6" ht="15.6" x14ac:dyDescent="0.3">
      <c r="A96" s="108"/>
      <c r="B96" s="108"/>
      <c r="C96" s="108"/>
      <c r="D96" s="108"/>
      <c r="E96" s="108"/>
      <c r="F96" s="108"/>
    </row>
  </sheetData>
  <mergeCells count="24">
    <mergeCell ref="A96:F96"/>
    <mergeCell ref="A11:A14"/>
    <mergeCell ref="A15:A18"/>
    <mergeCell ref="A19:A21"/>
    <mergeCell ref="A22:A25"/>
    <mergeCell ref="A26:A28"/>
    <mergeCell ref="A29:A30"/>
    <mergeCell ref="A31:A33"/>
    <mergeCell ref="A34:B34"/>
    <mergeCell ref="A37:B38"/>
    <mergeCell ref="A94:F94"/>
    <mergeCell ref="A95:F95"/>
    <mergeCell ref="A6:F6"/>
    <mergeCell ref="A8:A9"/>
    <mergeCell ref="B8:B9"/>
    <mergeCell ref="C8:C9"/>
    <mergeCell ref="F8:F9"/>
    <mergeCell ref="D8:D9"/>
    <mergeCell ref="E8:E9"/>
    <mergeCell ref="A1:F1"/>
    <mergeCell ref="A2:F2"/>
    <mergeCell ref="A3:F3"/>
    <mergeCell ref="A4:F4"/>
    <mergeCell ref="A5:F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ABRIL-JUNIO</vt:lpstr>
      <vt:lpstr>ABRIL -JUNIO II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Gabriel Solano Salcedo</dc:creator>
  <cp:lastModifiedBy>Lissette Pérez De Acosta</cp:lastModifiedBy>
  <cp:lastPrinted>2020-04-06T23:45:58Z</cp:lastPrinted>
  <dcterms:created xsi:type="dcterms:W3CDTF">2015-11-25T18:04:17Z</dcterms:created>
  <dcterms:modified xsi:type="dcterms:W3CDTF">2025-07-03T18:55:46Z</dcterms:modified>
</cp:coreProperties>
</file>