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fael.ramirez\Desktop\ESTADOS FINANCIEROS AL 30 DE JUNIO DE 2025\"/>
    </mc:Choice>
  </mc:AlternateContent>
  <bookViews>
    <workbookView xWindow="0" yWindow="0" windowWidth="28800" windowHeight="11400"/>
  </bookViews>
  <sheets>
    <sheet name="Estado Comparativo" sheetId="1" r:id="rId1"/>
  </sheets>
  <definedNames>
    <definedName name="_xlnm.Print_Area" localSheetId="0">'Estado Comparativo'!$A$5:$F$54</definedName>
    <definedName name="_xlnm.Print_Titles" localSheetId="0">'Estado Comparativo'!$1:$11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F38" i="1" s="1"/>
  <c r="E40" i="1"/>
  <c r="E38" i="1" s="1"/>
  <c r="D38" i="1"/>
  <c r="C38" i="1"/>
  <c r="F37" i="1"/>
  <c r="F36" i="1"/>
  <c r="F35" i="1"/>
  <c r="E35" i="1"/>
  <c r="F34" i="1"/>
  <c r="E34" i="1"/>
  <c r="F33" i="1"/>
  <c r="E33" i="1"/>
  <c r="F32" i="1"/>
  <c r="E32" i="1"/>
  <c r="F31" i="1"/>
  <c r="E31" i="1"/>
  <c r="F30" i="1"/>
  <c r="E30" i="1"/>
  <c r="F29" i="1"/>
  <c r="E29" i="1"/>
  <c r="D28" i="1"/>
  <c r="D42" i="1" s="1"/>
  <c r="C28" i="1"/>
  <c r="C42" i="1" s="1"/>
  <c r="F24" i="1"/>
  <c r="F23" i="1"/>
  <c r="E23" i="1"/>
  <c r="E22" i="1"/>
  <c r="D22" i="1"/>
  <c r="C22" i="1"/>
  <c r="F22" i="1" s="1"/>
  <c r="F21" i="1"/>
  <c r="E21" i="1"/>
  <c r="F20" i="1"/>
  <c r="E20" i="1"/>
  <c r="F19" i="1"/>
  <c r="E19" i="1"/>
  <c r="F18" i="1"/>
  <c r="E18" i="1"/>
  <c r="F17" i="1"/>
  <c r="E17" i="1"/>
  <c r="F16" i="1"/>
  <c r="E16" i="1"/>
  <c r="F15" i="1"/>
  <c r="F14" i="1"/>
  <c r="F13" i="1"/>
  <c r="E13" i="1"/>
  <c r="D12" i="1"/>
  <c r="D26" i="1" s="1"/>
  <c r="C12" i="1"/>
  <c r="C26" i="1" s="1"/>
  <c r="F42" i="1" l="1"/>
  <c r="E26" i="1"/>
  <c r="D44" i="1"/>
  <c r="E42" i="1"/>
  <c r="F26" i="1"/>
  <c r="F44" i="1" s="1"/>
  <c r="C44" i="1"/>
  <c r="F28" i="1"/>
  <c r="E12" i="1"/>
  <c r="E28" i="1"/>
  <c r="F12" i="1"/>
  <c r="E44" i="1" l="1"/>
</calcChain>
</file>

<file path=xl/sharedStrings.xml><?xml version="1.0" encoding="utf-8"?>
<sst xmlns="http://schemas.openxmlformats.org/spreadsheetml/2006/main" count="48" uniqueCount="48">
  <si>
    <t>INSTITUTO NACIONAL DE AGUAS POTABLES Y ALCANTARILLADOS</t>
  </si>
  <si>
    <t xml:space="preserve">Estado de Comparación de los Importes Presupuestados y Realizados </t>
  </si>
  <si>
    <t>Al 30 de Junio de 2025</t>
  </si>
  <si>
    <t xml:space="preserve"> </t>
  </si>
  <si>
    <t>Concepto</t>
  </si>
  <si>
    <t>Presupuesto Reformado (A)</t>
  </si>
  <si>
    <t>Presupuesto Ejecutado (B)</t>
  </si>
  <si>
    <t>% de Variac Ejecución (C=B/A)</t>
  </si>
  <si>
    <t>Variación (D=A-B)</t>
  </si>
  <si>
    <t>Ingresos totales</t>
  </si>
  <si>
    <r>
      <rPr>
        <sz val="11"/>
        <rFont val="Times New Roman"/>
        <family val="1"/>
      </rPr>
      <t>Impuestos</t>
    </r>
  </si>
  <si>
    <r>
      <rPr>
        <sz val="11"/>
        <rFont val="Times New Roman"/>
        <family val="1"/>
      </rPr>
      <t>Contribuciones Sociales</t>
    </r>
  </si>
  <si>
    <r>
      <rPr>
        <sz val="11"/>
        <rFont val="Times New Roman"/>
        <family val="1"/>
      </rPr>
      <t>Donaciones</t>
    </r>
  </si>
  <si>
    <r>
      <rPr>
        <sz val="11"/>
        <rFont val="Times New Roman"/>
        <family val="1"/>
      </rPr>
      <t>Transferencias</t>
    </r>
  </si>
  <si>
    <r>
      <rPr>
        <sz val="11"/>
        <rFont val="Times New Roman"/>
        <family val="1"/>
      </rPr>
      <t>Ingresos por contraprestación</t>
    </r>
  </si>
  <si>
    <r>
      <rPr>
        <sz val="11"/>
        <rFont val="Times New Roman"/>
        <family val="1"/>
      </rPr>
      <t>Otros ingresos</t>
    </r>
  </si>
  <si>
    <r>
      <rPr>
        <sz val="11"/>
        <rFont val="Times New Roman"/>
        <family val="1"/>
      </rPr>
      <t>Venta de activos no financieros</t>
    </r>
  </si>
  <si>
    <r>
      <rPr>
        <sz val="11"/>
        <rFont val="Times New Roman"/>
        <family val="1"/>
      </rPr>
      <t>Activos financieros con fines de política</t>
    </r>
  </si>
  <si>
    <r>
      <rPr>
        <sz val="11"/>
        <rFont val="Times New Roman"/>
        <family val="1"/>
      </rPr>
      <t>Ingresos a especificar</t>
    </r>
  </si>
  <si>
    <t>Fuentes Financieras Totales</t>
  </si>
  <si>
    <t>Disminución de Activos Financieros</t>
  </si>
  <si>
    <t>Incremento de pasivos</t>
  </si>
  <si>
    <t>1,3</t>
  </si>
  <si>
    <t>Ingresos totales mas Fuentes Financieras Totales</t>
  </si>
  <si>
    <t>Gastos totales</t>
  </si>
  <si>
    <r>
      <rPr>
        <sz val="11"/>
        <rFont val="Times New Roman"/>
        <family val="1"/>
      </rPr>
      <t>Remuneraciones y contribuciones</t>
    </r>
  </si>
  <si>
    <r>
      <rPr>
        <sz val="11"/>
        <rFont val="Times New Roman"/>
        <family val="1"/>
      </rPr>
      <t>Contratación de servicios</t>
    </r>
  </si>
  <si>
    <r>
      <rPr>
        <sz val="11"/>
        <rFont val="Times New Roman"/>
        <family val="1"/>
      </rPr>
      <t>Materiales y suministros</t>
    </r>
  </si>
  <si>
    <r>
      <rPr>
        <sz val="11"/>
        <rFont val="Times New Roman"/>
        <family val="1"/>
      </rPr>
      <t>Transferencias corrientes</t>
    </r>
  </si>
  <si>
    <r>
      <rPr>
        <sz val="11"/>
        <rFont val="Times New Roman"/>
        <family val="1"/>
      </rPr>
      <t>Transferencias de capital</t>
    </r>
  </si>
  <si>
    <r>
      <rPr>
        <sz val="11"/>
        <rFont val="Times New Roman"/>
        <family val="1"/>
      </rPr>
      <t>Bienes muebles, inmuebles e intangibles</t>
    </r>
  </si>
  <si>
    <r>
      <rPr>
        <sz val="11"/>
        <rFont val="Times New Roman"/>
        <family val="1"/>
      </rPr>
      <t>Obras</t>
    </r>
  </si>
  <si>
    <t>Adquisición de Activos Financieros con fines de Políticas</t>
  </si>
  <si>
    <r>
      <rPr>
        <sz val="11"/>
        <rFont val="Times New Roman"/>
        <family val="1"/>
      </rPr>
      <t>Gastos financieros</t>
    </r>
  </si>
  <si>
    <t>Aplicaciones financieras totales</t>
  </si>
  <si>
    <t>Incremento de disponibilidades internas</t>
  </si>
  <si>
    <t>Disminución de pasivos</t>
  </si>
  <si>
    <t>2,4</t>
  </si>
  <si>
    <t>Gastos totales mas Aplicaciones financieras totales</t>
  </si>
  <si>
    <t>Resultado financiero (1-2)</t>
  </si>
  <si>
    <t xml:space="preserve">NOTAS: </t>
  </si>
  <si>
    <t>La diferencia entre el presupuesto reformado y el ejecutado se debe a recursos por un monto de RD$350,000,000, los cuales corresponden a operaciones del año anterior. Estos fondos, provenientes de la fuente específica 0814 del programa de modernización del sector APS del Banco Mundial, fueron percibidos en enero de 2025.
Actualmente, la modificación para la adición de estos fondos al presupuesto de 2025 no se ha completado, ya que incluye proyectos que están en proceso de inclusión en el SIGEF.</t>
  </si>
  <si>
    <t xml:space="preserve">RAFAEL RAMIREZ          </t>
  </si>
  <si>
    <t xml:space="preserve"> FRANCIA D. AQUINO L.</t>
  </si>
  <si>
    <t>WELLINGTON A. ARNAUD B.</t>
  </si>
  <si>
    <t>ENC. DEPTO. CONTABILIDAD</t>
  </si>
  <si>
    <t>DIRECTOR FINANCIERO</t>
  </si>
  <si>
    <t>DIRECTOR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</si>
</sst>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0.0"/>
    <numFmt numFmtId="166" formatCode="_-* #,##0.00_-;\-* #,##0.00_-;_-* &quot;-&quot;??_-;_-@_-"/>
  </numFmts>
  <fonts count="19" x14ac:knownFonts="1">
    <font>
      <sz val="11"/>
      <color theme="1"/>
      <name val="Calibri"/>
      <family val="2"/>
      <scheme val="minor"/>
    </font>
    <font>
      <sz val="11"/>
      <color theme="1"/>
      <name val="Calibri"/>
      <family val="2"/>
      <scheme val="minor"/>
    </font>
    <font>
      <sz val="11"/>
      <color indexed="8"/>
      <name val="Calibri"/>
      <family val="2"/>
    </font>
    <font>
      <b/>
      <sz val="12"/>
      <color indexed="8"/>
      <name val="Calibri"/>
      <family val="2"/>
    </font>
    <font>
      <b/>
      <sz val="16"/>
      <color theme="8" tint="-0.499984740745262"/>
      <name val="Times New Roman"/>
      <family val="1"/>
    </font>
    <font>
      <b/>
      <sz val="14"/>
      <color indexed="63"/>
      <name val="Times New Roman"/>
      <family val="1"/>
    </font>
    <font>
      <b/>
      <sz val="14"/>
      <color indexed="8"/>
      <name val="Times New Roman"/>
      <family val="1"/>
    </font>
    <font>
      <b/>
      <sz val="12"/>
      <name val="Times New Roman"/>
      <family val="1"/>
    </font>
    <font>
      <b/>
      <sz val="12"/>
      <color indexed="8"/>
      <name val="Times New Roman"/>
      <family val="2"/>
    </font>
    <font>
      <b/>
      <sz val="12"/>
      <name val="Times New Roman"/>
      <family val="2"/>
    </font>
    <font>
      <sz val="11"/>
      <color indexed="8"/>
      <name val="Times New Roman"/>
      <family val="2"/>
    </font>
    <font>
      <sz val="11"/>
      <name val="Times New Roman"/>
      <family val="1"/>
    </font>
    <font>
      <sz val="11"/>
      <color theme="1"/>
      <name val="Times New Roman"/>
      <family val="1"/>
    </font>
    <font>
      <sz val="12"/>
      <name val="Times New Roman"/>
      <family val="1"/>
    </font>
    <font>
      <b/>
      <sz val="11"/>
      <name val="Times New Roman"/>
      <family val="1"/>
    </font>
    <font>
      <sz val="10"/>
      <name val="Times New Roman"/>
      <family val="1"/>
    </font>
    <font>
      <b/>
      <sz val="11"/>
      <color theme="1"/>
      <name val="Times New Roman"/>
      <family val="1"/>
    </font>
    <font>
      <sz val="13"/>
      <color theme="1"/>
      <name val="Calibri"/>
      <family val="2"/>
      <scheme val="minor"/>
    </font>
    <font>
      <sz val="13"/>
      <color theme="1"/>
      <name val="Times New Roman"/>
      <family val="1"/>
    </font>
  </fonts>
  <fills count="2">
    <fill>
      <patternFill patternType="none"/>
    </fill>
    <fill>
      <patternFill patternType="gray125"/>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45">
    <xf numFmtId="0" fontId="0" fillId="0" borderId="0" xfId="0"/>
    <xf numFmtId="43" fontId="2" fillId="0" borderId="0" xfId="1" applyFont="1"/>
    <xf numFmtId="0" fontId="2" fillId="0" borderId="0" xfId="3"/>
    <xf numFmtId="0" fontId="3" fillId="0" borderId="0" xfId="3" applyFont="1" applyFill="1"/>
    <xf numFmtId="0" fontId="2" fillId="0" borderId="0" xfId="3" applyFill="1"/>
    <xf numFmtId="0" fontId="2" fillId="0" borderId="0" xfId="3" applyFill="1" applyBorder="1" applyAlignment="1">
      <alignment vertical="top"/>
    </xf>
    <xf numFmtId="0" fontId="7" fillId="0" borderId="0" xfId="3" applyFont="1" applyFill="1" applyBorder="1" applyAlignment="1">
      <alignment horizontal="center" vertical="top" wrapText="1"/>
    </xf>
    <xf numFmtId="164" fontId="8" fillId="0" borderId="0" xfId="3" applyNumberFormat="1" applyFont="1" applyFill="1" applyBorder="1" applyAlignment="1">
      <alignment horizontal="left" vertical="top" wrapText="1"/>
    </xf>
    <xf numFmtId="0" fontId="9" fillId="0" borderId="0" xfId="3" applyFont="1" applyFill="1" applyBorder="1" applyAlignment="1">
      <alignment horizontal="left" vertical="top" wrapText="1"/>
    </xf>
    <xf numFmtId="43" fontId="9" fillId="0" borderId="0" xfId="3" applyNumberFormat="1" applyFont="1" applyFill="1" applyBorder="1" applyAlignment="1">
      <alignment horizontal="center" vertical="top" wrapText="1"/>
    </xf>
    <xf numFmtId="10" fontId="9" fillId="0" borderId="0" xfId="3" applyNumberFormat="1" applyFont="1" applyFill="1" applyBorder="1" applyAlignment="1">
      <alignment horizontal="center" vertical="top" wrapText="1"/>
    </xf>
    <xf numFmtId="165" fontId="10" fillId="0" borderId="0" xfId="3" applyNumberFormat="1" applyFont="1" applyFill="1" applyBorder="1" applyAlignment="1">
      <alignment horizontal="left" vertical="top" wrapText="1"/>
    </xf>
    <xf numFmtId="0" fontId="11" fillId="0" borderId="0" xfId="3" applyFont="1" applyFill="1" applyBorder="1" applyAlignment="1">
      <alignment horizontal="left" vertical="top" wrapText="1"/>
    </xf>
    <xf numFmtId="43" fontId="11" fillId="0" borderId="0" xfId="3" applyNumberFormat="1" applyFont="1" applyFill="1" applyBorder="1" applyAlignment="1">
      <alignment horizontal="center" vertical="top" wrapText="1"/>
    </xf>
    <xf numFmtId="10" fontId="11" fillId="0" borderId="0" xfId="3" applyNumberFormat="1" applyFont="1" applyFill="1" applyBorder="1" applyAlignment="1">
      <alignment horizontal="center" vertical="top" wrapText="1"/>
    </xf>
    <xf numFmtId="9" fontId="2" fillId="0" borderId="0" xfId="2" applyFont="1"/>
    <xf numFmtId="43" fontId="12" fillId="0" borderId="0" xfId="3" applyNumberFormat="1" applyFont="1" applyFill="1" applyBorder="1" applyAlignment="1">
      <alignment horizontal="center" vertical="top" wrapText="1"/>
    </xf>
    <xf numFmtId="43" fontId="12" fillId="0" borderId="0" xfId="0" applyNumberFormat="1" applyFont="1" applyFill="1" applyBorder="1" applyAlignment="1">
      <alignment horizontal="center" vertical="top" wrapText="1"/>
    </xf>
    <xf numFmtId="43" fontId="13" fillId="0" borderId="0" xfId="3" applyNumberFormat="1" applyFont="1" applyFill="1" applyBorder="1" applyAlignment="1">
      <alignment horizontal="center" vertical="top" wrapText="1"/>
    </xf>
    <xf numFmtId="43" fontId="9" fillId="0" borderId="0" xfId="1" applyFont="1" applyFill="1" applyBorder="1" applyAlignment="1">
      <alignment horizontal="center" vertical="top" wrapText="1"/>
    </xf>
    <xf numFmtId="10" fontId="11" fillId="0" borderId="0" xfId="2" applyNumberFormat="1" applyFont="1" applyFill="1" applyBorder="1" applyAlignment="1">
      <alignment horizontal="center" vertical="top" wrapText="1"/>
    </xf>
    <xf numFmtId="0" fontId="3" fillId="0" borderId="0" xfId="3" applyFont="1" applyFill="1" applyBorder="1" applyAlignment="1">
      <alignment horizontal="left" vertical="top" wrapText="1"/>
    </xf>
    <xf numFmtId="0" fontId="7" fillId="0" borderId="0" xfId="3" applyFont="1" applyFill="1" applyBorder="1" applyAlignment="1">
      <alignment horizontal="left" vertical="center" wrapText="1"/>
    </xf>
    <xf numFmtId="43" fontId="14" fillId="0" borderId="0" xfId="3" applyNumberFormat="1" applyFont="1" applyFill="1" applyBorder="1" applyAlignment="1">
      <alignment horizontal="center" vertical="top" wrapText="1"/>
    </xf>
    <xf numFmtId="0" fontId="2" fillId="0" borderId="0" xfId="3" applyFill="1" applyBorder="1" applyAlignment="1">
      <alignment horizontal="left" vertical="top" wrapText="1"/>
    </xf>
    <xf numFmtId="0" fontId="14" fillId="0" borderId="0" xfId="3" applyFont="1" applyFill="1" applyBorder="1" applyAlignment="1">
      <alignment horizontal="center" vertical="center" wrapText="1"/>
    </xf>
    <xf numFmtId="4" fontId="11" fillId="0" borderId="0" xfId="3" applyNumberFormat="1" applyFont="1" applyFill="1" applyBorder="1" applyAlignment="1">
      <alignment horizontal="center" vertical="center" wrapText="1"/>
    </xf>
    <xf numFmtId="43" fontId="11" fillId="0" borderId="0" xfId="1" applyFont="1" applyFill="1" applyBorder="1" applyAlignment="1">
      <alignment horizontal="center" vertical="center" wrapText="1"/>
    </xf>
    <xf numFmtId="0" fontId="13" fillId="0" borderId="0" xfId="3" applyFont="1" applyFill="1" applyBorder="1" applyAlignment="1">
      <alignment vertical="center" wrapText="1"/>
    </xf>
    <xf numFmtId="43" fontId="14" fillId="0" borderId="0" xfId="3" applyNumberFormat="1" applyFont="1" applyFill="1" applyBorder="1" applyAlignment="1">
      <alignment horizontal="center" vertical="center" wrapText="1"/>
    </xf>
    <xf numFmtId="166" fontId="14" fillId="0" borderId="0" xfId="3" applyNumberFormat="1" applyFont="1" applyFill="1" applyBorder="1" applyAlignment="1">
      <alignment horizontal="center" vertical="center" wrapText="1"/>
    </xf>
    <xf numFmtId="0" fontId="17" fillId="0" borderId="0" xfId="0" applyFont="1"/>
    <xf numFmtId="0" fontId="12" fillId="0" borderId="0" xfId="0" applyFont="1" applyAlignment="1">
      <alignment horizontal="center" vertical="center"/>
    </xf>
    <xf numFmtId="0" fontId="12" fillId="0" borderId="0" xfId="0" applyFont="1" applyAlignment="1">
      <alignment horizontal="center"/>
    </xf>
    <xf numFmtId="0" fontId="18" fillId="0" borderId="0" xfId="0" applyFont="1" applyAlignment="1">
      <alignment horizontal="left" vertical="center"/>
    </xf>
    <xf numFmtId="0" fontId="18" fillId="0" borderId="0" xfId="0" applyFont="1" applyAlignment="1">
      <alignment horizontal="center" vertical="center"/>
    </xf>
    <xf numFmtId="0" fontId="7" fillId="0" borderId="0" xfId="3" applyFont="1" applyFill="1" applyBorder="1" applyAlignment="1">
      <alignment horizontal="left" vertical="center" wrapText="1"/>
    </xf>
    <xf numFmtId="0" fontId="14" fillId="0" borderId="0" xfId="3" applyFont="1" applyFill="1" applyBorder="1" applyAlignment="1">
      <alignment horizontal="left" vertical="center" wrapText="1"/>
    </xf>
    <xf numFmtId="0" fontId="15" fillId="0" borderId="0" xfId="3" applyFont="1" applyFill="1" applyBorder="1" applyAlignment="1">
      <alignment horizontal="left" vertical="center" wrapText="1"/>
    </xf>
    <xf numFmtId="0" fontId="16" fillId="0" borderId="0" xfId="0" applyFont="1" applyAlignment="1">
      <alignment horizontal="center" vertical="center"/>
    </xf>
    <xf numFmtId="0" fontId="16" fillId="0" borderId="0" xfId="0" applyFont="1" applyAlignment="1">
      <alignment horizontal="center"/>
    </xf>
    <xf numFmtId="0" fontId="2" fillId="0" borderId="0" xfId="3" applyFill="1" applyAlignment="1">
      <alignment horizontal="center"/>
    </xf>
    <xf numFmtId="0" fontId="4" fillId="0" borderId="0" xfId="3" applyFont="1" applyFill="1" applyBorder="1" applyAlignment="1">
      <alignment horizontal="center" vertical="center"/>
    </xf>
    <xf numFmtId="0" fontId="5" fillId="0" borderId="0" xfId="3" applyFont="1" applyFill="1" applyBorder="1" applyAlignment="1">
      <alignment horizontal="center" vertical="center"/>
    </xf>
    <xf numFmtId="0" fontId="6" fillId="0" borderId="0" xfId="3" applyFont="1" applyFill="1" applyBorder="1" applyAlignment="1">
      <alignment horizontal="center" vertical="center"/>
    </xf>
  </cellXfs>
  <cellStyles count="4">
    <cellStyle name="Millares" xfId="1" builtinId="3"/>
    <cellStyle name="Normal" xfId="0" builtinId="0"/>
    <cellStyle name="Normal 2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5</xdr:row>
      <xdr:rowOff>28575</xdr:rowOff>
    </xdr:from>
    <xdr:to>
      <xdr:col>1</xdr:col>
      <xdr:colOff>495648</xdr:colOff>
      <xdr:row>7</xdr:row>
      <xdr:rowOff>180975</xdr:rowOff>
    </xdr:to>
    <xdr:pic>
      <xdr:nvPicPr>
        <xdr:cNvPr id="2" name="Imagen 1"/>
        <xdr:cNvPicPr>
          <a:picLocks noChangeAspect="1"/>
        </xdr:cNvPicPr>
      </xdr:nvPicPr>
      <xdr:blipFill>
        <a:blip xmlns:r="http://schemas.openxmlformats.org/officeDocument/2006/relationships" r:embed="rId1"/>
        <a:stretch>
          <a:fillRect/>
        </a:stretch>
      </xdr:blipFill>
      <xdr:spPr>
        <a:xfrm>
          <a:off x="171450" y="1057275"/>
          <a:ext cx="619473"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tabSelected="1" zoomScaleNormal="100" workbookViewId="0">
      <selection activeCell="A7" sqref="A7:F7"/>
    </sheetView>
  </sheetViews>
  <sheetFormatPr baseColWidth="10" defaultColWidth="10.7109375" defaultRowHeight="15" x14ac:dyDescent="0.25"/>
  <cols>
    <col min="1" max="1" width="4.42578125" style="2" bestFit="1" customWidth="1"/>
    <col min="2" max="2" width="37.140625" style="2" customWidth="1"/>
    <col min="3" max="3" width="20.7109375" style="2" bestFit="1" customWidth="1"/>
    <col min="4" max="4" width="19.42578125" style="2" bestFit="1" customWidth="1"/>
    <col min="5" max="5" width="16.42578125" style="2" customWidth="1"/>
    <col min="6" max="6" width="20.28515625" style="2" bestFit="1" customWidth="1"/>
    <col min="7" max="7" width="17.85546875" style="1" bestFit="1" customWidth="1"/>
    <col min="8" max="235" width="10.7109375" style="2"/>
    <col min="236" max="236" width="4.42578125" style="2" bestFit="1" customWidth="1"/>
    <col min="237" max="237" width="38.5703125" style="2" customWidth="1"/>
    <col min="238" max="238" width="15.28515625" style="2" customWidth="1"/>
    <col min="239" max="239" width="15" style="2" customWidth="1"/>
    <col min="240" max="240" width="16.42578125" style="2" customWidth="1"/>
    <col min="241" max="241" width="15" style="2" customWidth="1"/>
    <col min="242" max="242" width="13.42578125" style="2" bestFit="1" customWidth="1"/>
    <col min="243" max="243" width="13.140625" style="2" bestFit="1" customWidth="1"/>
    <col min="244" max="491" width="10.7109375" style="2"/>
    <col min="492" max="492" width="4.42578125" style="2" bestFit="1" customWidth="1"/>
    <col min="493" max="493" width="38.5703125" style="2" customWidth="1"/>
    <col min="494" max="494" width="15.28515625" style="2" customWidth="1"/>
    <col min="495" max="495" width="15" style="2" customWidth="1"/>
    <col min="496" max="496" width="16.42578125" style="2" customWidth="1"/>
    <col min="497" max="497" width="15" style="2" customWidth="1"/>
    <col min="498" max="498" width="13.42578125" style="2" bestFit="1" customWidth="1"/>
    <col min="499" max="499" width="13.140625" style="2" bestFit="1" customWidth="1"/>
    <col min="500" max="747" width="10.7109375" style="2"/>
    <col min="748" max="748" width="4.42578125" style="2" bestFit="1" customWidth="1"/>
    <col min="749" max="749" width="38.5703125" style="2" customWidth="1"/>
    <col min="750" max="750" width="15.28515625" style="2" customWidth="1"/>
    <col min="751" max="751" width="15" style="2" customWidth="1"/>
    <col min="752" max="752" width="16.42578125" style="2" customWidth="1"/>
    <col min="753" max="753" width="15" style="2" customWidth="1"/>
    <col min="754" max="754" width="13.42578125" style="2" bestFit="1" customWidth="1"/>
    <col min="755" max="755" width="13.140625" style="2" bestFit="1" customWidth="1"/>
    <col min="756" max="1003" width="10.7109375" style="2"/>
    <col min="1004" max="1004" width="4.42578125" style="2" bestFit="1" customWidth="1"/>
    <col min="1005" max="1005" width="38.5703125" style="2" customWidth="1"/>
    <col min="1006" max="1006" width="15.28515625" style="2" customWidth="1"/>
    <col min="1007" max="1007" width="15" style="2" customWidth="1"/>
    <col min="1008" max="1008" width="16.42578125" style="2" customWidth="1"/>
    <col min="1009" max="1009" width="15" style="2" customWidth="1"/>
    <col min="1010" max="1010" width="13.42578125" style="2" bestFit="1" customWidth="1"/>
    <col min="1011" max="1011" width="13.140625" style="2" bestFit="1" customWidth="1"/>
    <col min="1012" max="1259" width="10.7109375" style="2"/>
    <col min="1260" max="1260" width="4.42578125" style="2" bestFit="1" customWidth="1"/>
    <col min="1261" max="1261" width="38.5703125" style="2" customWidth="1"/>
    <col min="1262" max="1262" width="15.28515625" style="2" customWidth="1"/>
    <col min="1263" max="1263" width="15" style="2" customWidth="1"/>
    <col min="1264" max="1264" width="16.42578125" style="2" customWidth="1"/>
    <col min="1265" max="1265" width="15" style="2" customWidth="1"/>
    <col min="1266" max="1266" width="13.42578125" style="2" bestFit="1" customWidth="1"/>
    <col min="1267" max="1267" width="13.140625" style="2" bestFit="1" customWidth="1"/>
    <col min="1268" max="1515" width="10.7109375" style="2"/>
    <col min="1516" max="1516" width="4.42578125" style="2" bestFit="1" customWidth="1"/>
    <col min="1517" max="1517" width="38.5703125" style="2" customWidth="1"/>
    <col min="1518" max="1518" width="15.28515625" style="2" customWidth="1"/>
    <col min="1519" max="1519" width="15" style="2" customWidth="1"/>
    <col min="1520" max="1520" width="16.42578125" style="2" customWidth="1"/>
    <col min="1521" max="1521" width="15" style="2" customWidth="1"/>
    <col min="1522" max="1522" width="13.42578125" style="2" bestFit="1" customWidth="1"/>
    <col min="1523" max="1523" width="13.140625" style="2" bestFit="1" customWidth="1"/>
    <col min="1524" max="1771" width="10.7109375" style="2"/>
    <col min="1772" max="1772" width="4.42578125" style="2" bestFit="1" customWidth="1"/>
    <col min="1773" max="1773" width="38.5703125" style="2" customWidth="1"/>
    <col min="1774" max="1774" width="15.28515625" style="2" customWidth="1"/>
    <col min="1775" max="1775" width="15" style="2" customWidth="1"/>
    <col min="1776" max="1776" width="16.42578125" style="2" customWidth="1"/>
    <col min="1777" max="1777" width="15" style="2" customWidth="1"/>
    <col min="1778" max="1778" width="13.42578125" style="2" bestFit="1" customWidth="1"/>
    <col min="1779" max="1779" width="13.140625" style="2" bestFit="1" customWidth="1"/>
    <col min="1780" max="2027" width="10.7109375" style="2"/>
    <col min="2028" max="2028" width="4.42578125" style="2" bestFit="1" customWidth="1"/>
    <col min="2029" max="2029" width="38.5703125" style="2" customWidth="1"/>
    <col min="2030" max="2030" width="15.28515625" style="2" customWidth="1"/>
    <col min="2031" max="2031" width="15" style="2" customWidth="1"/>
    <col min="2032" max="2032" width="16.42578125" style="2" customWidth="1"/>
    <col min="2033" max="2033" width="15" style="2" customWidth="1"/>
    <col min="2034" max="2034" width="13.42578125" style="2" bestFit="1" customWidth="1"/>
    <col min="2035" max="2035" width="13.140625" style="2" bestFit="1" customWidth="1"/>
    <col min="2036" max="2283" width="10.7109375" style="2"/>
    <col min="2284" max="2284" width="4.42578125" style="2" bestFit="1" customWidth="1"/>
    <col min="2285" max="2285" width="38.5703125" style="2" customWidth="1"/>
    <col min="2286" max="2286" width="15.28515625" style="2" customWidth="1"/>
    <col min="2287" max="2287" width="15" style="2" customWidth="1"/>
    <col min="2288" max="2288" width="16.42578125" style="2" customWidth="1"/>
    <col min="2289" max="2289" width="15" style="2" customWidth="1"/>
    <col min="2290" max="2290" width="13.42578125" style="2" bestFit="1" customWidth="1"/>
    <col min="2291" max="2291" width="13.140625" style="2" bestFit="1" customWidth="1"/>
    <col min="2292" max="2539" width="10.7109375" style="2"/>
    <col min="2540" max="2540" width="4.42578125" style="2" bestFit="1" customWidth="1"/>
    <col min="2541" max="2541" width="38.5703125" style="2" customWidth="1"/>
    <col min="2542" max="2542" width="15.28515625" style="2" customWidth="1"/>
    <col min="2543" max="2543" width="15" style="2" customWidth="1"/>
    <col min="2544" max="2544" width="16.42578125" style="2" customWidth="1"/>
    <col min="2545" max="2545" width="15" style="2" customWidth="1"/>
    <col min="2546" max="2546" width="13.42578125" style="2" bestFit="1" customWidth="1"/>
    <col min="2547" max="2547" width="13.140625" style="2" bestFit="1" customWidth="1"/>
    <col min="2548" max="2795" width="10.7109375" style="2"/>
    <col min="2796" max="2796" width="4.42578125" style="2" bestFit="1" customWidth="1"/>
    <col min="2797" max="2797" width="38.5703125" style="2" customWidth="1"/>
    <col min="2798" max="2798" width="15.28515625" style="2" customWidth="1"/>
    <col min="2799" max="2799" width="15" style="2" customWidth="1"/>
    <col min="2800" max="2800" width="16.42578125" style="2" customWidth="1"/>
    <col min="2801" max="2801" width="15" style="2" customWidth="1"/>
    <col min="2802" max="2802" width="13.42578125" style="2" bestFit="1" customWidth="1"/>
    <col min="2803" max="2803" width="13.140625" style="2" bestFit="1" customWidth="1"/>
    <col min="2804" max="3051" width="10.7109375" style="2"/>
    <col min="3052" max="3052" width="4.42578125" style="2" bestFit="1" customWidth="1"/>
    <col min="3053" max="3053" width="38.5703125" style="2" customWidth="1"/>
    <col min="3054" max="3054" width="15.28515625" style="2" customWidth="1"/>
    <col min="3055" max="3055" width="15" style="2" customWidth="1"/>
    <col min="3056" max="3056" width="16.42578125" style="2" customWidth="1"/>
    <col min="3057" max="3057" width="15" style="2" customWidth="1"/>
    <col min="3058" max="3058" width="13.42578125" style="2" bestFit="1" customWidth="1"/>
    <col min="3059" max="3059" width="13.140625" style="2" bestFit="1" customWidth="1"/>
    <col min="3060" max="3307" width="10.7109375" style="2"/>
    <col min="3308" max="3308" width="4.42578125" style="2" bestFit="1" customWidth="1"/>
    <col min="3309" max="3309" width="38.5703125" style="2" customWidth="1"/>
    <col min="3310" max="3310" width="15.28515625" style="2" customWidth="1"/>
    <col min="3311" max="3311" width="15" style="2" customWidth="1"/>
    <col min="3312" max="3312" width="16.42578125" style="2" customWidth="1"/>
    <col min="3313" max="3313" width="15" style="2" customWidth="1"/>
    <col min="3314" max="3314" width="13.42578125" style="2" bestFit="1" customWidth="1"/>
    <col min="3315" max="3315" width="13.140625" style="2" bestFit="1" customWidth="1"/>
    <col min="3316" max="3563" width="10.7109375" style="2"/>
    <col min="3564" max="3564" width="4.42578125" style="2" bestFit="1" customWidth="1"/>
    <col min="3565" max="3565" width="38.5703125" style="2" customWidth="1"/>
    <col min="3566" max="3566" width="15.28515625" style="2" customWidth="1"/>
    <col min="3567" max="3567" width="15" style="2" customWidth="1"/>
    <col min="3568" max="3568" width="16.42578125" style="2" customWidth="1"/>
    <col min="3569" max="3569" width="15" style="2" customWidth="1"/>
    <col min="3570" max="3570" width="13.42578125" style="2" bestFit="1" customWidth="1"/>
    <col min="3571" max="3571" width="13.140625" style="2" bestFit="1" customWidth="1"/>
    <col min="3572" max="3819" width="10.7109375" style="2"/>
    <col min="3820" max="3820" width="4.42578125" style="2" bestFit="1" customWidth="1"/>
    <col min="3821" max="3821" width="38.5703125" style="2" customWidth="1"/>
    <col min="3822" max="3822" width="15.28515625" style="2" customWidth="1"/>
    <col min="3823" max="3823" width="15" style="2" customWidth="1"/>
    <col min="3824" max="3824" width="16.42578125" style="2" customWidth="1"/>
    <col min="3825" max="3825" width="15" style="2" customWidth="1"/>
    <col min="3826" max="3826" width="13.42578125" style="2" bestFit="1" customWidth="1"/>
    <col min="3827" max="3827" width="13.140625" style="2" bestFit="1" customWidth="1"/>
    <col min="3828" max="4075" width="10.7109375" style="2"/>
    <col min="4076" max="4076" width="4.42578125" style="2" bestFit="1" customWidth="1"/>
    <col min="4077" max="4077" width="38.5703125" style="2" customWidth="1"/>
    <col min="4078" max="4078" width="15.28515625" style="2" customWidth="1"/>
    <col min="4079" max="4079" width="15" style="2" customWidth="1"/>
    <col min="4080" max="4080" width="16.42578125" style="2" customWidth="1"/>
    <col min="4081" max="4081" width="15" style="2" customWidth="1"/>
    <col min="4082" max="4082" width="13.42578125" style="2" bestFit="1" customWidth="1"/>
    <col min="4083" max="4083" width="13.140625" style="2" bestFit="1" customWidth="1"/>
    <col min="4084" max="4331" width="10.7109375" style="2"/>
    <col min="4332" max="4332" width="4.42578125" style="2" bestFit="1" customWidth="1"/>
    <col min="4333" max="4333" width="38.5703125" style="2" customWidth="1"/>
    <col min="4334" max="4334" width="15.28515625" style="2" customWidth="1"/>
    <col min="4335" max="4335" width="15" style="2" customWidth="1"/>
    <col min="4336" max="4336" width="16.42578125" style="2" customWidth="1"/>
    <col min="4337" max="4337" width="15" style="2" customWidth="1"/>
    <col min="4338" max="4338" width="13.42578125" style="2" bestFit="1" customWidth="1"/>
    <col min="4339" max="4339" width="13.140625" style="2" bestFit="1" customWidth="1"/>
    <col min="4340" max="4587" width="10.7109375" style="2"/>
    <col min="4588" max="4588" width="4.42578125" style="2" bestFit="1" customWidth="1"/>
    <col min="4589" max="4589" width="38.5703125" style="2" customWidth="1"/>
    <col min="4590" max="4590" width="15.28515625" style="2" customWidth="1"/>
    <col min="4591" max="4591" width="15" style="2" customWidth="1"/>
    <col min="4592" max="4592" width="16.42578125" style="2" customWidth="1"/>
    <col min="4593" max="4593" width="15" style="2" customWidth="1"/>
    <col min="4594" max="4594" width="13.42578125" style="2" bestFit="1" customWidth="1"/>
    <col min="4595" max="4595" width="13.140625" style="2" bestFit="1" customWidth="1"/>
    <col min="4596" max="4843" width="10.7109375" style="2"/>
    <col min="4844" max="4844" width="4.42578125" style="2" bestFit="1" customWidth="1"/>
    <col min="4845" max="4845" width="38.5703125" style="2" customWidth="1"/>
    <col min="4846" max="4846" width="15.28515625" style="2" customWidth="1"/>
    <col min="4847" max="4847" width="15" style="2" customWidth="1"/>
    <col min="4848" max="4848" width="16.42578125" style="2" customWidth="1"/>
    <col min="4849" max="4849" width="15" style="2" customWidth="1"/>
    <col min="4850" max="4850" width="13.42578125" style="2" bestFit="1" customWidth="1"/>
    <col min="4851" max="4851" width="13.140625" style="2" bestFit="1" customWidth="1"/>
    <col min="4852" max="5099" width="10.7109375" style="2"/>
    <col min="5100" max="5100" width="4.42578125" style="2" bestFit="1" customWidth="1"/>
    <col min="5101" max="5101" width="38.5703125" style="2" customWidth="1"/>
    <col min="5102" max="5102" width="15.28515625" style="2" customWidth="1"/>
    <col min="5103" max="5103" width="15" style="2" customWidth="1"/>
    <col min="5104" max="5104" width="16.42578125" style="2" customWidth="1"/>
    <col min="5105" max="5105" width="15" style="2" customWidth="1"/>
    <col min="5106" max="5106" width="13.42578125" style="2" bestFit="1" customWidth="1"/>
    <col min="5107" max="5107" width="13.140625" style="2" bestFit="1" customWidth="1"/>
    <col min="5108" max="5355" width="10.7109375" style="2"/>
    <col min="5356" max="5356" width="4.42578125" style="2" bestFit="1" customWidth="1"/>
    <col min="5357" max="5357" width="38.5703125" style="2" customWidth="1"/>
    <col min="5358" max="5358" width="15.28515625" style="2" customWidth="1"/>
    <col min="5359" max="5359" width="15" style="2" customWidth="1"/>
    <col min="5360" max="5360" width="16.42578125" style="2" customWidth="1"/>
    <col min="5361" max="5361" width="15" style="2" customWidth="1"/>
    <col min="5362" max="5362" width="13.42578125" style="2" bestFit="1" customWidth="1"/>
    <col min="5363" max="5363" width="13.140625" style="2" bestFit="1" customWidth="1"/>
    <col min="5364" max="5611" width="10.7109375" style="2"/>
    <col min="5612" max="5612" width="4.42578125" style="2" bestFit="1" customWidth="1"/>
    <col min="5613" max="5613" width="38.5703125" style="2" customWidth="1"/>
    <col min="5614" max="5614" width="15.28515625" style="2" customWidth="1"/>
    <col min="5615" max="5615" width="15" style="2" customWidth="1"/>
    <col min="5616" max="5616" width="16.42578125" style="2" customWidth="1"/>
    <col min="5617" max="5617" width="15" style="2" customWidth="1"/>
    <col min="5618" max="5618" width="13.42578125" style="2" bestFit="1" customWidth="1"/>
    <col min="5619" max="5619" width="13.140625" style="2" bestFit="1" customWidth="1"/>
    <col min="5620" max="5867" width="10.7109375" style="2"/>
    <col min="5868" max="5868" width="4.42578125" style="2" bestFit="1" customWidth="1"/>
    <col min="5869" max="5869" width="38.5703125" style="2" customWidth="1"/>
    <col min="5870" max="5870" width="15.28515625" style="2" customWidth="1"/>
    <col min="5871" max="5871" width="15" style="2" customWidth="1"/>
    <col min="5872" max="5872" width="16.42578125" style="2" customWidth="1"/>
    <col min="5873" max="5873" width="15" style="2" customWidth="1"/>
    <col min="5874" max="5874" width="13.42578125" style="2" bestFit="1" customWidth="1"/>
    <col min="5875" max="5875" width="13.140625" style="2" bestFit="1" customWidth="1"/>
    <col min="5876" max="6123" width="10.7109375" style="2"/>
    <col min="6124" max="6124" width="4.42578125" style="2" bestFit="1" customWidth="1"/>
    <col min="6125" max="6125" width="38.5703125" style="2" customWidth="1"/>
    <col min="6126" max="6126" width="15.28515625" style="2" customWidth="1"/>
    <col min="6127" max="6127" width="15" style="2" customWidth="1"/>
    <col min="6128" max="6128" width="16.42578125" style="2" customWidth="1"/>
    <col min="6129" max="6129" width="15" style="2" customWidth="1"/>
    <col min="6130" max="6130" width="13.42578125" style="2" bestFit="1" customWidth="1"/>
    <col min="6131" max="6131" width="13.140625" style="2" bestFit="1" customWidth="1"/>
    <col min="6132" max="6379" width="10.7109375" style="2"/>
    <col min="6380" max="6380" width="4.42578125" style="2" bestFit="1" customWidth="1"/>
    <col min="6381" max="6381" width="38.5703125" style="2" customWidth="1"/>
    <col min="6382" max="6382" width="15.28515625" style="2" customWidth="1"/>
    <col min="6383" max="6383" width="15" style="2" customWidth="1"/>
    <col min="6384" max="6384" width="16.42578125" style="2" customWidth="1"/>
    <col min="6385" max="6385" width="15" style="2" customWidth="1"/>
    <col min="6386" max="6386" width="13.42578125" style="2" bestFit="1" customWidth="1"/>
    <col min="6387" max="6387" width="13.140625" style="2" bestFit="1" customWidth="1"/>
    <col min="6388" max="6635" width="10.7109375" style="2"/>
    <col min="6636" max="6636" width="4.42578125" style="2" bestFit="1" customWidth="1"/>
    <col min="6637" max="6637" width="38.5703125" style="2" customWidth="1"/>
    <col min="6638" max="6638" width="15.28515625" style="2" customWidth="1"/>
    <col min="6639" max="6639" width="15" style="2" customWidth="1"/>
    <col min="6640" max="6640" width="16.42578125" style="2" customWidth="1"/>
    <col min="6641" max="6641" width="15" style="2" customWidth="1"/>
    <col min="6642" max="6642" width="13.42578125" style="2" bestFit="1" customWidth="1"/>
    <col min="6643" max="6643" width="13.140625" style="2" bestFit="1" customWidth="1"/>
    <col min="6644" max="6891" width="10.7109375" style="2"/>
    <col min="6892" max="6892" width="4.42578125" style="2" bestFit="1" customWidth="1"/>
    <col min="6893" max="6893" width="38.5703125" style="2" customWidth="1"/>
    <col min="6894" max="6894" width="15.28515625" style="2" customWidth="1"/>
    <col min="6895" max="6895" width="15" style="2" customWidth="1"/>
    <col min="6896" max="6896" width="16.42578125" style="2" customWidth="1"/>
    <col min="6897" max="6897" width="15" style="2" customWidth="1"/>
    <col min="6898" max="6898" width="13.42578125" style="2" bestFit="1" customWidth="1"/>
    <col min="6899" max="6899" width="13.140625" style="2" bestFit="1" customWidth="1"/>
    <col min="6900" max="7147" width="10.7109375" style="2"/>
    <col min="7148" max="7148" width="4.42578125" style="2" bestFit="1" customWidth="1"/>
    <col min="7149" max="7149" width="38.5703125" style="2" customWidth="1"/>
    <col min="7150" max="7150" width="15.28515625" style="2" customWidth="1"/>
    <col min="7151" max="7151" width="15" style="2" customWidth="1"/>
    <col min="7152" max="7152" width="16.42578125" style="2" customWidth="1"/>
    <col min="7153" max="7153" width="15" style="2" customWidth="1"/>
    <col min="7154" max="7154" width="13.42578125" style="2" bestFit="1" customWidth="1"/>
    <col min="7155" max="7155" width="13.140625" style="2" bestFit="1" customWidth="1"/>
    <col min="7156" max="7403" width="10.7109375" style="2"/>
    <col min="7404" max="7404" width="4.42578125" style="2" bestFit="1" customWidth="1"/>
    <col min="7405" max="7405" width="38.5703125" style="2" customWidth="1"/>
    <col min="7406" max="7406" width="15.28515625" style="2" customWidth="1"/>
    <col min="7407" max="7407" width="15" style="2" customWidth="1"/>
    <col min="7408" max="7408" width="16.42578125" style="2" customWidth="1"/>
    <col min="7409" max="7409" width="15" style="2" customWidth="1"/>
    <col min="7410" max="7410" width="13.42578125" style="2" bestFit="1" customWidth="1"/>
    <col min="7411" max="7411" width="13.140625" style="2" bestFit="1" customWidth="1"/>
    <col min="7412" max="7659" width="10.7109375" style="2"/>
    <col min="7660" max="7660" width="4.42578125" style="2" bestFit="1" customWidth="1"/>
    <col min="7661" max="7661" width="38.5703125" style="2" customWidth="1"/>
    <col min="7662" max="7662" width="15.28515625" style="2" customWidth="1"/>
    <col min="7663" max="7663" width="15" style="2" customWidth="1"/>
    <col min="7664" max="7664" width="16.42578125" style="2" customWidth="1"/>
    <col min="7665" max="7665" width="15" style="2" customWidth="1"/>
    <col min="7666" max="7666" width="13.42578125" style="2" bestFit="1" customWidth="1"/>
    <col min="7667" max="7667" width="13.140625" style="2" bestFit="1" customWidth="1"/>
    <col min="7668" max="7915" width="10.7109375" style="2"/>
    <col min="7916" max="7916" width="4.42578125" style="2" bestFit="1" customWidth="1"/>
    <col min="7917" max="7917" width="38.5703125" style="2" customWidth="1"/>
    <col min="7918" max="7918" width="15.28515625" style="2" customWidth="1"/>
    <col min="7919" max="7919" width="15" style="2" customWidth="1"/>
    <col min="7920" max="7920" width="16.42578125" style="2" customWidth="1"/>
    <col min="7921" max="7921" width="15" style="2" customWidth="1"/>
    <col min="7922" max="7922" width="13.42578125" style="2" bestFit="1" customWidth="1"/>
    <col min="7923" max="7923" width="13.140625" style="2" bestFit="1" customWidth="1"/>
    <col min="7924" max="8171" width="10.7109375" style="2"/>
    <col min="8172" max="8172" width="4.42578125" style="2" bestFit="1" customWidth="1"/>
    <col min="8173" max="8173" width="38.5703125" style="2" customWidth="1"/>
    <col min="8174" max="8174" width="15.28515625" style="2" customWidth="1"/>
    <col min="8175" max="8175" width="15" style="2" customWidth="1"/>
    <col min="8176" max="8176" width="16.42578125" style="2" customWidth="1"/>
    <col min="8177" max="8177" width="15" style="2" customWidth="1"/>
    <col min="8178" max="8178" width="13.42578125" style="2" bestFit="1" customWidth="1"/>
    <col min="8179" max="8179" width="13.140625" style="2" bestFit="1" customWidth="1"/>
    <col min="8180" max="8427" width="10.7109375" style="2"/>
    <col min="8428" max="8428" width="4.42578125" style="2" bestFit="1" customWidth="1"/>
    <col min="8429" max="8429" width="38.5703125" style="2" customWidth="1"/>
    <col min="8430" max="8430" width="15.28515625" style="2" customWidth="1"/>
    <col min="8431" max="8431" width="15" style="2" customWidth="1"/>
    <col min="8432" max="8432" width="16.42578125" style="2" customWidth="1"/>
    <col min="8433" max="8433" width="15" style="2" customWidth="1"/>
    <col min="8434" max="8434" width="13.42578125" style="2" bestFit="1" customWidth="1"/>
    <col min="8435" max="8435" width="13.140625" style="2" bestFit="1" customWidth="1"/>
    <col min="8436" max="8683" width="10.7109375" style="2"/>
    <col min="8684" max="8684" width="4.42578125" style="2" bestFit="1" customWidth="1"/>
    <col min="8685" max="8685" width="38.5703125" style="2" customWidth="1"/>
    <col min="8686" max="8686" width="15.28515625" style="2" customWidth="1"/>
    <col min="8687" max="8687" width="15" style="2" customWidth="1"/>
    <col min="8688" max="8688" width="16.42578125" style="2" customWidth="1"/>
    <col min="8689" max="8689" width="15" style="2" customWidth="1"/>
    <col min="8690" max="8690" width="13.42578125" style="2" bestFit="1" customWidth="1"/>
    <col min="8691" max="8691" width="13.140625" style="2" bestFit="1" customWidth="1"/>
    <col min="8692" max="8939" width="10.7109375" style="2"/>
    <col min="8940" max="8940" width="4.42578125" style="2" bestFit="1" customWidth="1"/>
    <col min="8941" max="8941" width="38.5703125" style="2" customWidth="1"/>
    <col min="8942" max="8942" width="15.28515625" style="2" customWidth="1"/>
    <col min="8943" max="8943" width="15" style="2" customWidth="1"/>
    <col min="8944" max="8944" width="16.42578125" style="2" customWidth="1"/>
    <col min="8945" max="8945" width="15" style="2" customWidth="1"/>
    <col min="8946" max="8946" width="13.42578125" style="2" bestFit="1" customWidth="1"/>
    <col min="8947" max="8947" width="13.140625" style="2" bestFit="1" customWidth="1"/>
    <col min="8948" max="9195" width="10.7109375" style="2"/>
    <col min="9196" max="9196" width="4.42578125" style="2" bestFit="1" customWidth="1"/>
    <col min="9197" max="9197" width="38.5703125" style="2" customWidth="1"/>
    <col min="9198" max="9198" width="15.28515625" style="2" customWidth="1"/>
    <col min="9199" max="9199" width="15" style="2" customWidth="1"/>
    <col min="9200" max="9200" width="16.42578125" style="2" customWidth="1"/>
    <col min="9201" max="9201" width="15" style="2" customWidth="1"/>
    <col min="9202" max="9202" width="13.42578125" style="2" bestFit="1" customWidth="1"/>
    <col min="9203" max="9203" width="13.140625" style="2" bestFit="1" customWidth="1"/>
    <col min="9204" max="9451" width="10.7109375" style="2"/>
    <col min="9452" max="9452" width="4.42578125" style="2" bestFit="1" customWidth="1"/>
    <col min="9453" max="9453" width="38.5703125" style="2" customWidth="1"/>
    <col min="9454" max="9454" width="15.28515625" style="2" customWidth="1"/>
    <col min="9455" max="9455" width="15" style="2" customWidth="1"/>
    <col min="9456" max="9456" width="16.42578125" style="2" customWidth="1"/>
    <col min="9457" max="9457" width="15" style="2" customWidth="1"/>
    <col min="9458" max="9458" width="13.42578125" style="2" bestFit="1" customWidth="1"/>
    <col min="9459" max="9459" width="13.140625" style="2" bestFit="1" customWidth="1"/>
    <col min="9460" max="9707" width="10.7109375" style="2"/>
    <col min="9708" max="9708" width="4.42578125" style="2" bestFit="1" customWidth="1"/>
    <col min="9709" max="9709" width="38.5703125" style="2" customWidth="1"/>
    <col min="9710" max="9710" width="15.28515625" style="2" customWidth="1"/>
    <col min="9711" max="9711" width="15" style="2" customWidth="1"/>
    <col min="9712" max="9712" width="16.42578125" style="2" customWidth="1"/>
    <col min="9713" max="9713" width="15" style="2" customWidth="1"/>
    <col min="9714" max="9714" width="13.42578125" style="2" bestFit="1" customWidth="1"/>
    <col min="9715" max="9715" width="13.140625" style="2" bestFit="1" customWidth="1"/>
    <col min="9716" max="9963" width="10.7109375" style="2"/>
    <col min="9964" max="9964" width="4.42578125" style="2" bestFit="1" customWidth="1"/>
    <col min="9965" max="9965" width="38.5703125" style="2" customWidth="1"/>
    <col min="9966" max="9966" width="15.28515625" style="2" customWidth="1"/>
    <col min="9967" max="9967" width="15" style="2" customWidth="1"/>
    <col min="9968" max="9968" width="16.42578125" style="2" customWidth="1"/>
    <col min="9969" max="9969" width="15" style="2" customWidth="1"/>
    <col min="9970" max="9970" width="13.42578125" style="2" bestFit="1" customWidth="1"/>
    <col min="9971" max="9971" width="13.140625" style="2" bestFit="1" customWidth="1"/>
    <col min="9972" max="10219" width="10.7109375" style="2"/>
    <col min="10220" max="10220" width="4.42578125" style="2" bestFit="1" customWidth="1"/>
    <col min="10221" max="10221" width="38.5703125" style="2" customWidth="1"/>
    <col min="10222" max="10222" width="15.28515625" style="2" customWidth="1"/>
    <col min="10223" max="10223" width="15" style="2" customWidth="1"/>
    <col min="10224" max="10224" width="16.42578125" style="2" customWidth="1"/>
    <col min="10225" max="10225" width="15" style="2" customWidth="1"/>
    <col min="10226" max="10226" width="13.42578125" style="2" bestFit="1" customWidth="1"/>
    <col min="10227" max="10227" width="13.140625" style="2" bestFit="1" customWidth="1"/>
    <col min="10228" max="10475" width="10.7109375" style="2"/>
    <col min="10476" max="10476" width="4.42578125" style="2" bestFit="1" customWidth="1"/>
    <col min="10477" max="10477" width="38.5703125" style="2" customWidth="1"/>
    <col min="10478" max="10478" width="15.28515625" style="2" customWidth="1"/>
    <col min="10479" max="10479" width="15" style="2" customWidth="1"/>
    <col min="10480" max="10480" width="16.42578125" style="2" customWidth="1"/>
    <col min="10481" max="10481" width="15" style="2" customWidth="1"/>
    <col min="10482" max="10482" width="13.42578125" style="2" bestFit="1" customWidth="1"/>
    <col min="10483" max="10483" width="13.140625" style="2" bestFit="1" customWidth="1"/>
    <col min="10484" max="10731" width="10.7109375" style="2"/>
    <col min="10732" max="10732" width="4.42578125" style="2" bestFit="1" customWidth="1"/>
    <col min="10733" max="10733" width="38.5703125" style="2" customWidth="1"/>
    <col min="10734" max="10734" width="15.28515625" style="2" customWidth="1"/>
    <col min="10735" max="10735" width="15" style="2" customWidth="1"/>
    <col min="10736" max="10736" width="16.42578125" style="2" customWidth="1"/>
    <col min="10737" max="10737" width="15" style="2" customWidth="1"/>
    <col min="10738" max="10738" width="13.42578125" style="2" bestFit="1" customWidth="1"/>
    <col min="10739" max="10739" width="13.140625" style="2" bestFit="1" customWidth="1"/>
    <col min="10740" max="10987" width="10.7109375" style="2"/>
    <col min="10988" max="10988" width="4.42578125" style="2" bestFit="1" customWidth="1"/>
    <col min="10989" max="10989" width="38.5703125" style="2" customWidth="1"/>
    <col min="10990" max="10990" width="15.28515625" style="2" customWidth="1"/>
    <col min="10991" max="10991" width="15" style="2" customWidth="1"/>
    <col min="10992" max="10992" width="16.42578125" style="2" customWidth="1"/>
    <col min="10993" max="10993" width="15" style="2" customWidth="1"/>
    <col min="10994" max="10994" width="13.42578125" style="2" bestFit="1" customWidth="1"/>
    <col min="10995" max="10995" width="13.140625" style="2" bestFit="1" customWidth="1"/>
    <col min="10996" max="11243" width="10.7109375" style="2"/>
    <col min="11244" max="11244" width="4.42578125" style="2" bestFit="1" customWidth="1"/>
    <col min="11245" max="11245" width="38.5703125" style="2" customWidth="1"/>
    <col min="11246" max="11246" width="15.28515625" style="2" customWidth="1"/>
    <col min="11247" max="11247" width="15" style="2" customWidth="1"/>
    <col min="11248" max="11248" width="16.42578125" style="2" customWidth="1"/>
    <col min="11249" max="11249" width="15" style="2" customWidth="1"/>
    <col min="11250" max="11250" width="13.42578125" style="2" bestFit="1" customWidth="1"/>
    <col min="11251" max="11251" width="13.140625" style="2" bestFit="1" customWidth="1"/>
    <col min="11252" max="11499" width="10.7109375" style="2"/>
    <col min="11500" max="11500" width="4.42578125" style="2" bestFit="1" customWidth="1"/>
    <col min="11501" max="11501" width="38.5703125" style="2" customWidth="1"/>
    <col min="11502" max="11502" width="15.28515625" style="2" customWidth="1"/>
    <col min="11503" max="11503" width="15" style="2" customWidth="1"/>
    <col min="11504" max="11504" width="16.42578125" style="2" customWidth="1"/>
    <col min="11505" max="11505" width="15" style="2" customWidth="1"/>
    <col min="11506" max="11506" width="13.42578125" style="2" bestFit="1" customWidth="1"/>
    <col min="11507" max="11507" width="13.140625" style="2" bestFit="1" customWidth="1"/>
    <col min="11508" max="11755" width="10.7109375" style="2"/>
    <col min="11756" max="11756" width="4.42578125" style="2" bestFit="1" customWidth="1"/>
    <col min="11757" max="11757" width="38.5703125" style="2" customWidth="1"/>
    <col min="11758" max="11758" width="15.28515625" style="2" customWidth="1"/>
    <col min="11759" max="11759" width="15" style="2" customWidth="1"/>
    <col min="11760" max="11760" width="16.42578125" style="2" customWidth="1"/>
    <col min="11761" max="11761" width="15" style="2" customWidth="1"/>
    <col min="11762" max="11762" width="13.42578125" style="2" bestFit="1" customWidth="1"/>
    <col min="11763" max="11763" width="13.140625" style="2" bestFit="1" customWidth="1"/>
    <col min="11764" max="12011" width="10.7109375" style="2"/>
    <col min="12012" max="12012" width="4.42578125" style="2" bestFit="1" customWidth="1"/>
    <col min="12013" max="12013" width="38.5703125" style="2" customWidth="1"/>
    <col min="12014" max="12014" width="15.28515625" style="2" customWidth="1"/>
    <col min="12015" max="12015" width="15" style="2" customWidth="1"/>
    <col min="12016" max="12016" width="16.42578125" style="2" customWidth="1"/>
    <col min="12017" max="12017" width="15" style="2" customWidth="1"/>
    <col min="12018" max="12018" width="13.42578125" style="2" bestFit="1" customWidth="1"/>
    <col min="12019" max="12019" width="13.140625" style="2" bestFit="1" customWidth="1"/>
    <col min="12020" max="12267" width="10.7109375" style="2"/>
    <col min="12268" max="12268" width="4.42578125" style="2" bestFit="1" customWidth="1"/>
    <col min="12269" max="12269" width="38.5703125" style="2" customWidth="1"/>
    <col min="12270" max="12270" width="15.28515625" style="2" customWidth="1"/>
    <col min="12271" max="12271" width="15" style="2" customWidth="1"/>
    <col min="12272" max="12272" width="16.42578125" style="2" customWidth="1"/>
    <col min="12273" max="12273" width="15" style="2" customWidth="1"/>
    <col min="12274" max="12274" width="13.42578125" style="2" bestFit="1" customWidth="1"/>
    <col min="12275" max="12275" width="13.140625" style="2" bestFit="1" customWidth="1"/>
    <col min="12276" max="12523" width="10.7109375" style="2"/>
    <col min="12524" max="12524" width="4.42578125" style="2" bestFit="1" customWidth="1"/>
    <col min="12525" max="12525" width="38.5703125" style="2" customWidth="1"/>
    <col min="12526" max="12526" width="15.28515625" style="2" customWidth="1"/>
    <col min="12527" max="12527" width="15" style="2" customWidth="1"/>
    <col min="12528" max="12528" width="16.42578125" style="2" customWidth="1"/>
    <col min="12529" max="12529" width="15" style="2" customWidth="1"/>
    <col min="12530" max="12530" width="13.42578125" style="2" bestFit="1" customWidth="1"/>
    <col min="12531" max="12531" width="13.140625" style="2" bestFit="1" customWidth="1"/>
    <col min="12532" max="12779" width="10.7109375" style="2"/>
    <col min="12780" max="12780" width="4.42578125" style="2" bestFit="1" customWidth="1"/>
    <col min="12781" max="12781" width="38.5703125" style="2" customWidth="1"/>
    <col min="12782" max="12782" width="15.28515625" style="2" customWidth="1"/>
    <col min="12783" max="12783" width="15" style="2" customWidth="1"/>
    <col min="12784" max="12784" width="16.42578125" style="2" customWidth="1"/>
    <col min="12785" max="12785" width="15" style="2" customWidth="1"/>
    <col min="12786" max="12786" width="13.42578125" style="2" bestFit="1" customWidth="1"/>
    <col min="12787" max="12787" width="13.140625" style="2" bestFit="1" customWidth="1"/>
    <col min="12788" max="13035" width="10.7109375" style="2"/>
    <col min="13036" max="13036" width="4.42578125" style="2" bestFit="1" customWidth="1"/>
    <col min="13037" max="13037" width="38.5703125" style="2" customWidth="1"/>
    <col min="13038" max="13038" width="15.28515625" style="2" customWidth="1"/>
    <col min="13039" max="13039" width="15" style="2" customWidth="1"/>
    <col min="13040" max="13040" width="16.42578125" style="2" customWidth="1"/>
    <col min="13041" max="13041" width="15" style="2" customWidth="1"/>
    <col min="13042" max="13042" width="13.42578125" style="2" bestFit="1" customWidth="1"/>
    <col min="13043" max="13043" width="13.140625" style="2" bestFit="1" customWidth="1"/>
    <col min="13044" max="13291" width="10.7109375" style="2"/>
    <col min="13292" max="13292" width="4.42578125" style="2" bestFit="1" customWidth="1"/>
    <col min="13293" max="13293" width="38.5703125" style="2" customWidth="1"/>
    <col min="13294" max="13294" width="15.28515625" style="2" customWidth="1"/>
    <col min="13295" max="13295" width="15" style="2" customWidth="1"/>
    <col min="13296" max="13296" width="16.42578125" style="2" customWidth="1"/>
    <col min="13297" max="13297" width="15" style="2" customWidth="1"/>
    <col min="13298" max="13298" width="13.42578125" style="2" bestFit="1" customWidth="1"/>
    <col min="13299" max="13299" width="13.140625" style="2" bestFit="1" customWidth="1"/>
    <col min="13300" max="13547" width="10.7109375" style="2"/>
    <col min="13548" max="13548" width="4.42578125" style="2" bestFit="1" customWidth="1"/>
    <col min="13549" max="13549" width="38.5703125" style="2" customWidth="1"/>
    <col min="13550" max="13550" width="15.28515625" style="2" customWidth="1"/>
    <col min="13551" max="13551" width="15" style="2" customWidth="1"/>
    <col min="13552" max="13552" width="16.42578125" style="2" customWidth="1"/>
    <col min="13553" max="13553" width="15" style="2" customWidth="1"/>
    <col min="13554" max="13554" width="13.42578125" style="2" bestFit="1" customWidth="1"/>
    <col min="13555" max="13555" width="13.140625" style="2" bestFit="1" customWidth="1"/>
    <col min="13556" max="13803" width="10.7109375" style="2"/>
    <col min="13804" max="13804" width="4.42578125" style="2" bestFit="1" customWidth="1"/>
    <col min="13805" max="13805" width="38.5703125" style="2" customWidth="1"/>
    <col min="13806" max="13806" width="15.28515625" style="2" customWidth="1"/>
    <col min="13807" max="13807" width="15" style="2" customWidth="1"/>
    <col min="13808" max="13808" width="16.42578125" style="2" customWidth="1"/>
    <col min="13809" max="13809" width="15" style="2" customWidth="1"/>
    <col min="13810" max="13810" width="13.42578125" style="2" bestFit="1" customWidth="1"/>
    <col min="13811" max="13811" width="13.140625" style="2" bestFit="1" customWidth="1"/>
    <col min="13812" max="14059" width="10.7109375" style="2"/>
    <col min="14060" max="14060" width="4.42578125" style="2" bestFit="1" customWidth="1"/>
    <col min="14061" max="14061" width="38.5703125" style="2" customWidth="1"/>
    <col min="14062" max="14062" width="15.28515625" style="2" customWidth="1"/>
    <col min="14063" max="14063" width="15" style="2" customWidth="1"/>
    <col min="14064" max="14064" width="16.42578125" style="2" customWidth="1"/>
    <col min="14065" max="14065" width="15" style="2" customWidth="1"/>
    <col min="14066" max="14066" width="13.42578125" style="2" bestFit="1" customWidth="1"/>
    <col min="14067" max="14067" width="13.140625" style="2" bestFit="1" customWidth="1"/>
    <col min="14068" max="14315" width="10.7109375" style="2"/>
    <col min="14316" max="14316" width="4.42578125" style="2" bestFit="1" customWidth="1"/>
    <col min="14317" max="14317" width="38.5703125" style="2" customWidth="1"/>
    <col min="14318" max="14318" width="15.28515625" style="2" customWidth="1"/>
    <col min="14319" max="14319" width="15" style="2" customWidth="1"/>
    <col min="14320" max="14320" width="16.42578125" style="2" customWidth="1"/>
    <col min="14321" max="14321" width="15" style="2" customWidth="1"/>
    <col min="14322" max="14322" width="13.42578125" style="2" bestFit="1" customWidth="1"/>
    <col min="14323" max="14323" width="13.140625" style="2" bestFit="1" customWidth="1"/>
    <col min="14324" max="14571" width="10.7109375" style="2"/>
    <col min="14572" max="14572" width="4.42578125" style="2" bestFit="1" customWidth="1"/>
    <col min="14573" max="14573" width="38.5703125" style="2" customWidth="1"/>
    <col min="14574" max="14574" width="15.28515625" style="2" customWidth="1"/>
    <col min="14575" max="14575" width="15" style="2" customWidth="1"/>
    <col min="14576" max="14576" width="16.42578125" style="2" customWidth="1"/>
    <col min="14577" max="14577" width="15" style="2" customWidth="1"/>
    <col min="14578" max="14578" width="13.42578125" style="2" bestFit="1" customWidth="1"/>
    <col min="14579" max="14579" width="13.140625" style="2" bestFit="1" customWidth="1"/>
    <col min="14580" max="14827" width="10.7109375" style="2"/>
    <col min="14828" max="14828" width="4.42578125" style="2" bestFit="1" customWidth="1"/>
    <col min="14829" max="14829" width="38.5703125" style="2" customWidth="1"/>
    <col min="14830" max="14830" width="15.28515625" style="2" customWidth="1"/>
    <col min="14831" max="14831" width="15" style="2" customWidth="1"/>
    <col min="14832" max="14832" width="16.42578125" style="2" customWidth="1"/>
    <col min="14833" max="14833" width="15" style="2" customWidth="1"/>
    <col min="14834" max="14834" width="13.42578125" style="2" bestFit="1" customWidth="1"/>
    <col min="14835" max="14835" width="13.140625" style="2" bestFit="1" customWidth="1"/>
    <col min="14836" max="15083" width="10.7109375" style="2"/>
    <col min="15084" max="15084" width="4.42578125" style="2" bestFit="1" customWidth="1"/>
    <col min="15085" max="15085" width="38.5703125" style="2" customWidth="1"/>
    <col min="15086" max="15086" width="15.28515625" style="2" customWidth="1"/>
    <col min="15087" max="15087" width="15" style="2" customWidth="1"/>
    <col min="15088" max="15088" width="16.42578125" style="2" customWidth="1"/>
    <col min="15089" max="15089" width="15" style="2" customWidth="1"/>
    <col min="15090" max="15090" width="13.42578125" style="2" bestFit="1" customWidth="1"/>
    <col min="15091" max="15091" width="13.140625" style="2" bestFit="1" customWidth="1"/>
    <col min="15092" max="15339" width="10.7109375" style="2"/>
    <col min="15340" max="15340" width="4.42578125" style="2" bestFit="1" customWidth="1"/>
    <col min="15341" max="15341" width="38.5703125" style="2" customWidth="1"/>
    <col min="15342" max="15342" width="15.28515625" style="2" customWidth="1"/>
    <col min="15343" max="15343" width="15" style="2" customWidth="1"/>
    <col min="15344" max="15344" width="16.42578125" style="2" customWidth="1"/>
    <col min="15345" max="15345" width="15" style="2" customWidth="1"/>
    <col min="15346" max="15346" width="13.42578125" style="2" bestFit="1" customWidth="1"/>
    <col min="15347" max="15347" width="13.140625" style="2" bestFit="1" customWidth="1"/>
    <col min="15348" max="15595" width="10.7109375" style="2"/>
    <col min="15596" max="15596" width="4.42578125" style="2" bestFit="1" customWidth="1"/>
    <col min="15597" max="15597" width="38.5703125" style="2" customWidth="1"/>
    <col min="15598" max="15598" width="15.28515625" style="2" customWidth="1"/>
    <col min="15599" max="15599" width="15" style="2" customWidth="1"/>
    <col min="15600" max="15600" width="16.42578125" style="2" customWidth="1"/>
    <col min="15601" max="15601" width="15" style="2" customWidth="1"/>
    <col min="15602" max="15602" width="13.42578125" style="2" bestFit="1" customWidth="1"/>
    <col min="15603" max="15603" width="13.140625" style="2" bestFit="1" customWidth="1"/>
    <col min="15604" max="15851" width="10.7109375" style="2"/>
    <col min="15852" max="15852" width="4.42578125" style="2" bestFit="1" customWidth="1"/>
    <col min="15853" max="15853" width="38.5703125" style="2" customWidth="1"/>
    <col min="15854" max="15854" width="15.28515625" style="2" customWidth="1"/>
    <col min="15855" max="15855" width="15" style="2" customWidth="1"/>
    <col min="15856" max="15856" width="16.42578125" style="2" customWidth="1"/>
    <col min="15857" max="15857" width="15" style="2" customWidth="1"/>
    <col min="15858" max="15858" width="13.42578125" style="2" bestFit="1" customWidth="1"/>
    <col min="15859" max="15859" width="13.140625" style="2" bestFit="1" customWidth="1"/>
    <col min="15860" max="16107" width="10.7109375" style="2"/>
    <col min="16108" max="16108" width="4.42578125" style="2" bestFit="1" customWidth="1"/>
    <col min="16109" max="16109" width="38.5703125" style="2" customWidth="1"/>
    <col min="16110" max="16110" width="15.28515625" style="2" customWidth="1"/>
    <col min="16111" max="16111" width="15" style="2" customWidth="1"/>
    <col min="16112" max="16112" width="16.42578125" style="2" customWidth="1"/>
    <col min="16113" max="16113" width="15" style="2" customWidth="1"/>
    <col min="16114" max="16114" width="13.42578125" style="2" bestFit="1" customWidth="1"/>
    <col min="16115" max="16115" width="13.140625" style="2" bestFit="1" customWidth="1"/>
    <col min="16116" max="16384" width="10.7109375" style="2"/>
  </cols>
  <sheetData>
    <row r="1" spans="1:7" x14ac:dyDescent="0.25">
      <c r="A1" s="41"/>
      <c r="B1" s="41"/>
      <c r="C1" s="41"/>
      <c r="D1" s="41"/>
      <c r="E1" s="41"/>
      <c r="F1" s="41"/>
    </row>
    <row r="2" spans="1:7" ht="15.75" x14ac:dyDescent="0.25">
      <c r="A2" s="3"/>
      <c r="B2" s="4"/>
      <c r="C2" s="4"/>
      <c r="D2" s="4"/>
      <c r="E2" s="4"/>
      <c r="F2" s="4"/>
    </row>
    <row r="3" spans="1:7" x14ac:dyDescent="0.25">
      <c r="A3" s="4"/>
      <c r="B3" s="4"/>
      <c r="C3" s="4"/>
      <c r="D3" s="4"/>
      <c r="E3" s="4"/>
      <c r="F3" s="4"/>
    </row>
    <row r="4" spans="1:7" x14ac:dyDescent="0.25">
      <c r="A4" s="4"/>
      <c r="B4" s="4"/>
      <c r="C4" s="4"/>
      <c r="D4" s="4"/>
      <c r="E4" s="4"/>
      <c r="F4" s="4"/>
    </row>
    <row r="5" spans="1:7" ht="20.25" x14ac:dyDescent="0.25">
      <c r="A5" s="42" t="s">
        <v>0</v>
      </c>
      <c r="B5" s="42"/>
      <c r="C5" s="42"/>
      <c r="D5" s="42"/>
      <c r="E5" s="42"/>
      <c r="F5" s="42"/>
    </row>
    <row r="6" spans="1:7" ht="18.75" x14ac:dyDescent="0.25">
      <c r="A6" s="43" t="s">
        <v>1</v>
      </c>
      <c r="B6" s="43"/>
      <c r="C6" s="43"/>
      <c r="D6" s="43"/>
      <c r="E6" s="43"/>
      <c r="F6" s="43"/>
    </row>
    <row r="7" spans="1:7" ht="18.75" x14ac:dyDescent="0.25">
      <c r="A7" s="43" t="s">
        <v>2</v>
      </c>
      <c r="B7" s="43"/>
      <c r="C7" s="43"/>
      <c r="D7" s="43"/>
      <c r="E7" s="43"/>
      <c r="F7" s="43"/>
    </row>
    <row r="8" spans="1:7" ht="18.75" x14ac:dyDescent="0.25">
      <c r="A8" s="43" t="s">
        <v>3</v>
      </c>
      <c r="B8" s="43"/>
      <c r="C8" s="43"/>
      <c r="D8" s="43"/>
      <c r="E8" s="43"/>
      <c r="F8" s="43"/>
    </row>
    <row r="9" spans="1:7" ht="18.75" x14ac:dyDescent="0.25">
      <c r="A9" s="44"/>
      <c r="B9" s="44"/>
      <c r="C9" s="44"/>
      <c r="D9" s="44"/>
      <c r="E9" s="44"/>
      <c r="F9" s="44"/>
    </row>
    <row r="10" spans="1:7" x14ac:dyDescent="0.25">
      <c r="A10" s="5"/>
      <c r="B10" s="5"/>
      <c r="C10" s="5"/>
      <c r="D10" s="5"/>
      <c r="E10" s="5"/>
      <c r="F10" s="5"/>
    </row>
    <row r="11" spans="1:7" ht="47.25" x14ac:dyDescent="0.25">
      <c r="A11" s="36" t="s">
        <v>4</v>
      </c>
      <c r="B11" s="36"/>
      <c r="C11" s="6" t="s">
        <v>5</v>
      </c>
      <c r="D11" s="6" t="s">
        <v>6</v>
      </c>
      <c r="E11" s="6" t="s">
        <v>7</v>
      </c>
      <c r="F11" s="6" t="s">
        <v>8</v>
      </c>
    </row>
    <row r="12" spans="1:7" ht="15.75" x14ac:dyDescent="0.25">
      <c r="A12" s="7">
        <v>1</v>
      </c>
      <c r="B12" s="8" t="s">
        <v>9</v>
      </c>
      <c r="C12" s="9">
        <f>SUM(C13:C19)</f>
        <v>13806786861</v>
      </c>
      <c r="D12" s="9">
        <f>SUM(D13:D19)</f>
        <v>5689378104.5099993</v>
      </c>
      <c r="E12" s="10">
        <f>D12/C12</f>
        <v>0.4120711184859942</v>
      </c>
      <c r="F12" s="9">
        <f>C12-D12</f>
        <v>8117408756.4900007</v>
      </c>
    </row>
    <row r="13" spans="1:7" hidden="1" x14ac:dyDescent="0.25">
      <c r="A13" s="11">
        <v>1.1000000000000001</v>
      </c>
      <c r="B13" s="12" t="s">
        <v>10</v>
      </c>
      <c r="C13" s="13"/>
      <c r="D13" s="13"/>
      <c r="E13" s="14" t="e">
        <f>D13/C13</f>
        <v>#DIV/0!</v>
      </c>
      <c r="F13" s="13">
        <f t="shared" ref="F13:F24" si="0">C13-D13</f>
        <v>0</v>
      </c>
    </row>
    <row r="14" spans="1:7" ht="15" hidden="1" customHeight="1" x14ac:dyDescent="0.25">
      <c r="A14" s="11">
        <v>1.2</v>
      </c>
      <c r="B14" s="12" t="s">
        <v>11</v>
      </c>
      <c r="C14" s="13"/>
      <c r="D14" s="13"/>
      <c r="E14" s="14"/>
      <c r="F14" s="13">
        <f t="shared" si="0"/>
        <v>0</v>
      </c>
    </row>
    <row r="15" spans="1:7" ht="15" hidden="1" customHeight="1" x14ac:dyDescent="0.25">
      <c r="A15" s="11">
        <v>1.3</v>
      </c>
      <c r="B15" s="12" t="s">
        <v>12</v>
      </c>
      <c r="C15" s="13"/>
      <c r="D15" s="13"/>
      <c r="E15" s="14"/>
      <c r="F15" s="13">
        <f t="shared" si="0"/>
        <v>0</v>
      </c>
    </row>
    <row r="16" spans="1:7" x14ac:dyDescent="0.25">
      <c r="A16" s="11">
        <v>1.4</v>
      </c>
      <c r="B16" s="12" t="s">
        <v>13</v>
      </c>
      <c r="C16" s="13">
        <v>11956786861</v>
      </c>
      <c r="D16" s="13">
        <v>4948855298.8599997</v>
      </c>
      <c r="E16" s="14">
        <f>D16/C16</f>
        <v>0.413895083720352</v>
      </c>
      <c r="F16" s="13">
        <f>C16-D16</f>
        <v>7007931562.1400003</v>
      </c>
      <c r="G16" s="15"/>
    </row>
    <row r="17" spans="1:6" x14ac:dyDescent="0.25">
      <c r="A17" s="11">
        <v>1.5</v>
      </c>
      <c r="B17" s="12" t="s">
        <v>14</v>
      </c>
      <c r="C17" s="13">
        <v>1800000000</v>
      </c>
      <c r="D17" s="13">
        <v>725646532.12</v>
      </c>
      <c r="E17" s="14">
        <f t="shared" ref="E17:E21" si="1">D17/C17</f>
        <v>0.4031369622888889</v>
      </c>
      <c r="F17" s="13">
        <f>C17-D17</f>
        <v>1074353467.8800001</v>
      </c>
    </row>
    <row r="18" spans="1:6" x14ac:dyDescent="0.25">
      <c r="A18" s="11">
        <v>1.6</v>
      </c>
      <c r="B18" s="12" t="s">
        <v>15</v>
      </c>
      <c r="C18" s="13">
        <v>50000000</v>
      </c>
      <c r="D18" s="13">
        <v>14876273.529999999</v>
      </c>
      <c r="E18" s="14">
        <f t="shared" si="1"/>
        <v>0.29752547060000001</v>
      </c>
      <c r="F18" s="13">
        <f t="shared" si="0"/>
        <v>35123726.469999999</v>
      </c>
    </row>
    <row r="19" spans="1:6" hidden="1" x14ac:dyDescent="0.25">
      <c r="A19" s="11">
        <v>1.7</v>
      </c>
      <c r="B19" s="12" t="s">
        <v>16</v>
      </c>
      <c r="C19" s="13">
        <v>0</v>
      </c>
      <c r="D19" s="13">
        <v>0</v>
      </c>
      <c r="E19" s="14" t="e">
        <f t="shared" si="1"/>
        <v>#DIV/0!</v>
      </c>
      <c r="F19" s="13">
        <f t="shared" si="0"/>
        <v>0</v>
      </c>
    </row>
    <row r="20" spans="1:6" hidden="1" x14ac:dyDescent="0.25">
      <c r="A20" s="11">
        <v>1.8</v>
      </c>
      <c r="B20" s="12" t="s">
        <v>17</v>
      </c>
      <c r="C20" s="13">
        <v>0</v>
      </c>
      <c r="D20" s="13">
        <v>0</v>
      </c>
      <c r="E20" s="14" t="e">
        <f t="shared" si="1"/>
        <v>#DIV/0!</v>
      </c>
      <c r="F20" s="13">
        <f t="shared" si="0"/>
        <v>0</v>
      </c>
    </row>
    <row r="21" spans="1:6" hidden="1" x14ac:dyDescent="0.25">
      <c r="A21" s="11">
        <v>1.9</v>
      </c>
      <c r="B21" s="12" t="s">
        <v>18</v>
      </c>
      <c r="C21" s="13">
        <v>0</v>
      </c>
      <c r="D21" s="13">
        <v>0</v>
      </c>
      <c r="E21" s="14" t="e">
        <f t="shared" si="1"/>
        <v>#DIV/0!</v>
      </c>
      <c r="F21" s="13">
        <f t="shared" si="0"/>
        <v>0</v>
      </c>
    </row>
    <row r="22" spans="1:6" ht="15.75" x14ac:dyDescent="0.25">
      <c r="A22" s="7">
        <v>3</v>
      </c>
      <c r="B22" s="8" t="s">
        <v>19</v>
      </c>
      <c r="C22" s="9">
        <f>SUM(C23:C24)</f>
        <v>4968933932.9200001</v>
      </c>
      <c r="D22" s="9">
        <f>SUM(D23:D24)</f>
        <v>5318933932.9200001</v>
      </c>
      <c r="E22" s="10">
        <f>+E23+E24</f>
        <v>1.0704376441154093</v>
      </c>
      <c r="F22" s="9">
        <f t="shared" si="0"/>
        <v>-350000000</v>
      </c>
    </row>
    <row r="23" spans="1:6" x14ac:dyDescent="0.25">
      <c r="A23" s="11">
        <v>3.1</v>
      </c>
      <c r="B23" s="12" t="s">
        <v>20</v>
      </c>
      <c r="C23" s="16">
        <v>4968933932.9200001</v>
      </c>
      <c r="D23" s="17">
        <v>5318933932.9200001</v>
      </c>
      <c r="E23" s="14">
        <f>D23/C23</f>
        <v>1.0704376441154093</v>
      </c>
      <c r="F23" s="13">
        <f>C23-D23</f>
        <v>-350000000</v>
      </c>
    </row>
    <row r="24" spans="1:6" hidden="1" x14ac:dyDescent="0.25">
      <c r="A24" s="11">
        <v>3.2</v>
      </c>
      <c r="B24" s="12" t="s">
        <v>21</v>
      </c>
      <c r="C24" s="13">
        <v>0</v>
      </c>
      <c r="D24" s="13">
        <v>0</v>
      </c>
      <c r="E24" s="14">
        <v>0</v>
      </c>
      <c r="F24" s="13">
        <f t="shared" si="0"/>
        <v>0</v>
      </c>
    </row>
    <row r="25" spans="1:6" x14ac:dyDescent="0.25">
      <c r="A25" s="11"/>
      <c r="B25" s="12"/>
      <c r="C25" s="13"/>
      <c r="D25" s="13"/>
      <c r="E25" s="14"/>
      <c r="F25" s="13"/>
    </row>
    <row r="26" spans="1:6" ht="31.5" x14ac:dyDescent="0.25">
      <c r="A26" s="7" t="s">
        <v>22</v>
      </c>
      <c r="B26" s="8" t="s">
        <v>23</v>
      </c>
      <c r="C26" s="9">
        <f>C12+C22</f>
        <v>18775720793.919998</v>
      </c>
      <c r="D26" s="9">
        <f>D12+D22</f>
        <v>11008312037.43</v>
      </c>
      <c r="E26" s="10">
        <f>D26/C26</f>
        <v>0.58630569543805422</v>
      </c>
      <c r="F26" s="9">
        <f>C26-D26</f>
        <v>7767408756.4899979</v>
      </c>
    </row>
    <row r="27" spans="1:6" ht="15.75" x14ac:dyDescent="0.25">
      <c r="A27" s="7"/>
      <c r="B27" s="8"/>
      <c r="C27" s="9"/>
      <c r="D27" s="9"/>
      <c r="E27" s="10"/>
      <c r="F27" s="9"/>
    </row>
    <row r="28" spans="1:6" ht="15.75" x14ac:dyDescent="0.25">
      <c r="A28" s="7">
        <v>2</v>
      </c>
      <c r="B28" s="8" t="s">
        <v>24</v>
      </c>
      <c r="C28" s="9">
        <f>SUM(C29:C37)</f>
        <v>18753384006.709999</v>
      </c>
      <c r="D28" s="9">
        <f>SUM(D29:D37)</f>
        <v>6365345684.710001</v>
      </c>
      <c r="E28" s="10">
        <f t="shared" ref="E28:E33" si="2">D28/C28</f>
        <v>0.33942384384772728</v>
      </c>
      <c r="F28" s="9">
        <f>C28-D28</f>
        <v>12388038321.999998</v>
      </c>
    </row>
    <row r="29" spans="1:6" x14ac:dyDescent="0.25">
      <c r="A29" s="11">
        <v>2.1</v>
      </c>
      <c r="B29" s="12" t="s">
        <v>25</v>
      </c>
      <c r="C29" s="13">
        <v>3349081113.6699996</v>
      </c>
      <c r="D29" s="13">
        <v>1391270470.95</v>
      </c>
      <c r="E29" s="14">
        <f>D29/C29</f>
        <v>0.4154185651912784</v>
      </c>
      <c r="F29" s="13">
        <f>C29-D29</f>
        <v>1957810642.7199996</v>
      </c>
    </row>
    <row r="30" spans="1:6" x14ac:dyDescent="0.25">
      <c r="A30" s="11">
        <v>2.2000000000000002</v>
      </c>
      <c r="B30" s="12" t="s">
        <v>26</v>
      </c>
      <c r="C30" s="13">
        <v>3647660009.5499997</v>
      </c>
      <c r="D30" s="13">
        <v>1340003646.96</v>
      </c>
      <c r="E30" s="14">
        <f t="shared" si="2"/>
        <v>0.36735979873445279</v>
      </c>
      <c r="F30" s="13">
        <f t="shared" ref="F30:F36" si="3">C30-D30</f>
        <v>2307656362.5899997</v>
      </c>
    </row>
    <row r="31" spans="1:6" x14ac:dyDescent="0.25">
      <c r="A31" s="11">
        <v>2.2999999999999998</v>
      </c>
      <c r="B31" s="12" t="s">
        <v>27</v>
      </c>
      <c r="C31" s="13">
        <v>1320513532.29</v>
      </c>
      <c r="D31" s="13">
        <v>192207193.39999998</v>
      </c>
      <c r="E31" s="14">
        <f t="shared" si="2"/>
        <v>0.14555488353586146</v>
      </c>
      <c r="F31" s="13">
        <f t="shared" si="3"/>
        <v>1128306338.8899999</v>
      </c>
    </row>
    <row r="32" spans="1:6" x14ac:dyDescent="0.25">
      <c r="A32" s="11">
        <v>2.4</v>
      </c>
      <c r="B32" s="12" t="s">
        <v>28</v>
      </c>
      <c r="C32" s="13">
        <v>19756317.699999999</v>
      </c>
      <c r="D32" s="13">
        <v>1838150.4</v>
      </c>
      <c r="E32" s="14">
        <f t="shared" si="2"/>
        <v>9.3041143998205691E-2</v>
      </c>
      <c r="F32" s="13">
        <f t="shared" si="3"/>
        <v>17918167.300000001</v>
      </c>
    </row>
    <row r="33" spans="1:6" x14ac:dyDescent="0.25">
      <c r="A33" s="11">
        <v>2.5</v>
      </c>
      <c r="B33" s="12" t="s">
        <v>29</v>
      </c>
      <c r="C33" s="13">
        <v>240000000</v>
      </c>
      <c r="D33" s="13">
        <v>60000000</v>
      </c>
      <c r="E33" s="14">
        <f t="shared" si="2"/>
        <v>0.25</v>
      </c>
      <c r="F33" s="13">
        <f>C33-D33</f>
        <v>180000000</v>
      </c>
    </row>
    <row r="34" spans="1:6" x14ac:dyDescent="0.25">
      <c r="A34" s="11">
        <v>2.6</v>
      </c>
      <c r="B34" s="12" t="s">
        <v>30</v>
      </c>
      <c r="C34" s="13">
        <v>593717945.68000007</v>
      </c>
      <c r="D34" s="13">
        <v>105755864.92000002</v>
      </c>
      <c r="E34" s="14">
        <f>D34/C34</f>
        <v>0.17812475720078694</v>
      </c>
      <c r="F34" s="13">
        <f t="shared" si="3"/>
        <v>487962080.76000005</v>
      </c>
    </row>
    <row r="35" spans="1:6" x14ac:dyDescent="0.25">
      <c r="A35" s="11">
        <v>2.7</v>
      </c>
      <c r="B35" s="12" t="s">
        <v>31</v>
      </c>
      <c r="C35" s="13">
        <v>9582655087.8199997</v>
      </c>
      <c r="D35" s="13">
        <v>3274270358.0800004</v>
      </c>
      <c r="E35" s="14">
        <f>D35/C35</f>
        <v>0.34168717626514078</v>
      </c>
      <c r="F35" s="13">
        <f t="shared" si="3"/>
        <v>6308384729.7399998</v>
      </c>
    </row>
    <row r="36" spans="1:6" ht="30" hidden="1" x14ac:dyDescent="0.25">
      <c r="A36" s="11">
        <v>2.8</v>
      </c>
      <c r="B36" s="12" t="s">
        <v>32</v>
      </c>
      <c r="C36" s="13"/>
      <c r="D36" s="13"/>
      <c r="E36" s="14"/>
      <c r="F36" s="13">
        <f t="shared" si="3"/>
        <v>0</v>
      </c>
    </row>
    <row r="37" spans="1:6" hidden="1" x14ac:dyDescent="0.25">
      <c r="A37" s="11">
        <v>2.9</v>
      </c>
      <c r="B37" s="12" t="s">
        <v>33</v>
      </c>
      <c r="C37" s="13"/>
      <c r="D37" s="13"/>
      <c r="E37" s="14"/>
      <c r="F37" s="13">
        <f>C37-D37</f>
        <v>0</v>
      </c>
    </row>
    <row r="38" spans="1:6" ht="15.75" x14ac:dyDescent="0.25">
      <c r="A38" s="7">
        <v>4</v>
      </c>
      <c r="B38" s="8" t="s">
        <v>34</v>
      </c>
      <c r="C38" s="9">
        <f>SUM(C39+C40)</f>
        <v>22336787.210000001</v>
      </c>
      <c r="D38" s="9">
        <f>SUM(D39+D40)</f>
        <v>8373962.1000000006</v>
      </c>
      <c r="E38" s="10">
        <f>SUM(E39+E40)</f>
        <v>0.37489554882140996</v>
      </c>
      <c r="F38" s="9">
        <f>SUM(F39+F40)</f>
        <v>13962825.109999999</v>
      </c>
    </row>
    <row r="39" spans="1:6" ht="15.75" x14ac:dyDescent="0.25">
      <c r="A39" s="11">
        <v>4.0999999999999996</v>
      </c>
      <c r="B39" s="12" t="s">
        <v>35</v>
      </c>
      <c r="C39" s="9"/>
      <c r="D39" s="18"/>
      <c r="E39" s="19"/>
      <c r="F39" s="9"/>
    </row>
    <row r="40" spans="1:6" x14ac:dyDescent="0.25">
      <c r="A40" s="11">
        <v>4.2</v>
      </c>
      <c r="B40" s="12" t="s">
        <v>36</v>
      </c>
      <c r="C40" s="13">
        <v>22336787.210000001</v>
      </c>
      <c r="D40" s="13">
        <v>8373962.1000000006</v>
      </c>
      <c r="E40" s="20">
        <f>D40/C40</f>
        <v>0.37489554882140996</v>
      </c>
      <c r="F40" s="13">
        <f>C40-D40</f>
        <v>13962825.109999999</v>
      </c>
    </row>
    <row r="41" spans="1:6" x14ac:dyDescent="0.25">
      <c r="A41" s="11"/>
      <c r="B41" s="12"/>
      <c r="C41" s="13"/>
      <c r="D41" s="13"/>
      <c r="E41" s="14"/>
      <c r="F41" s="13"/>
    </row>
    <row r="42" spans="1:6" ht="31.5" x14ac:dyDescent="0.25">
      <c r="A42" s="7" t="s">
        <v>37</v>
      </c>
      <c r="B42" s="8" t="s">
        <v>38</v>
      </c>
      <c r="C42" s="9">
        <f>C28+C38</f>
        <v>18775720793.919998</v>
      </c>
      <c r="D42" s="9">
        <f>D28+D38</f>
        <v>6373719646.8100014</v>
      </c>
      <c r="E42" s="10">
        <f>D42/C42</f>
        <v>0.3394660432356853</v>
      </c>
      <c r="F42" s="9">
        <f>C42-D42</f>
        <v>12402001147.109997</v>
      </c>
    </row>
    <row r="43" spans="1:6" x14ac:dyDescent="0.25">
      <c r="A43" s="11"/>
      <c r="B43" s="12"/>
      <c r="C43" s="13"/>
      <c r="D43" s="13"/>
      <c r="E43" s="14"/>
      <c r="F43" s="13"/>
    </row>
    <row r="44" spans="1:6" ht="15.75" x14ac:dyDescent="0.25">
      <c r="A44" s="21"/>
      <c r="B44" s="22" t="s">
        <v>39</v>
      </c>
      <c r="C44" s="23">
        <f>C26-C42</f>
        <v>0</v>
      </c>
      <c r="D44" s="23">
        <f>D26-D42</f>
        <v>4634592390.6199989</v>
      </c>
      <c r="E44" s="10">
        <f>E26-E42</f>
        <v>0.24683965220236892</v>
      </c>
      <c r="F44" s="23">
        <f>F26-F42</f>
        <v>-4634592390.6199989</v>
      </c>
    </row>
    <row r="45" spans="1:6" ht="15.75" x14ac:dyDescent="0.25">
      <c r="A45" s="24"/>
      <c r="B45" s="22"/>
      <c r="C45" s="25"/>
      <c r="D45" s="25"/>
      <c r="E45" s="25"/>
      <c r="F45" s="25"/>
    </row>
    <row r="46" spans="1:6" ht="15.75" x14ac:dyDescent="0.25">
      <c r="A46" s="24"/>
      <c r="B46" s="22"/>
      <c r="C46" s="26"/>
      <c r="D46" s="27"/>
      <c r="E46" s="25"/>
      <c r="F46" s="25"/>
    </row>
    <row r="47" spans="1:6" x14ac:dyDescent="0.25">
      <c r="A47" s="24"/>
      <c r="B47" s="37" t="s">
        <v>40</v>
      </c>
      <c r="C47" s="37"/>
      <c r="D47" s="37"/>
      <c r="E47" s="37"/>
      <c r="F47" s="37"/>
    </row>
    <row r="48" spans="1:6" ht="66" customHeight="1" x14ac:dyDescent="0.25">
      <c r="A48" s="24"/>
      <c r="B48" s="38" t="s">
        <v>41</v>
      </c>
      <c r="C48" s="38"/>
      <c r="D48" s="38"/>
      <c r="E48" s="38"/>
      <c r="F48" s="38"/>
    </row>
    <row r="49" spans="1:6" ht="15.75" x14ac:dyDescent="0.25">
      <c r="A49" s="24"/>
      <c r="B49" s="28"/>
      <c r="C49" s="28"/>
      <c r="D49" s="28"/>
      <c r="E49" s="28"/>
      <c r="F49" s="28"/>
    </row>
    <row r="50" spans="1:6" ht="15.75" x14ac:dyDescent="0.25">
      <c r="A50" s="24"/>
      <c r="B50" s="22"/>
      <c r="C50" s="25"/>
      <c r="D50" s="25"/>
      <c r="E50" s="25"/>
      <c r="F50" s="25"/>
    </row>
    <row r="51" spans="1:6" ht="15.75" x14ac:dyDescent="0.25">
      <c r="A51" s="24"/>
      <c r="B51" s="22"/>
      <c r="C51" s="29"/>
      <c r="D51" s="30"/>
      <c r="E51" s="25"/>
      <c r="F51" s="25"/>
    </row>
    <row r="52" spans="1:6" x14ac:dyDescent="0.25">
      <c r="A52" s="39" t="s">
        <v>42</v>
      </c>
      <c r="B52" s="39"/>
      <c r="C52" s="40" t="s">
        <v>43</v>
      </c>
      <c r="D52" s="40"/>
      <c r="E52" s="39" t="s">
        <v>44</v>
      </c>
      <c r="F52" s="39"/>
    </row>
    <row r="53" spans="1:6" x14ac:dyDescent="0.25">
      <c r="A53" s="32" t="s">
        <v>45</v>
      </c>
      <c r="B53" s="32"/>
      <c r="C53" s="33" t="s">
        <v>46</v>
      </c>
      <c r="D53" s="33"/>
      <c r="E53" s="32" t="s">
        <v>47</v>
      </c>
      <c r="F53" s="32"/>
    </row>
    <row r="54" spans="1:6" ht="17.25" x14ac:dyDescent="0.3">
      <c r="B54" s="31"/>
      <c r="C54" s="31"/>
      <c r="D54" s="31"/>
    </row>
    <row r="55" spans="1:6" ht="17.25" x14ac:dyDescent="0.3">
      <c r="B55" s="31"/>
      <c r="C55" s="31"/>
      <c r="D55" s="31"/>
    </row>
    <row r="56" spans="1:6" ht="17.25" x14ac:dyDescent="0.3">
      <c r="B56" s="31"/>
      <c r="C56" s="31"/>
      <c r="D56" s="31"/>
    </row>
    <row r="57" spans="1:6" ht="17.25" x14ac:dyDescent="0.3">
      <c r="B57" s="31"/>
      <c r="C57" s="31"/>
      <c r="D57" s="31"/>
    </row>
    <row r="58" spans="1:6" ht="17.25" x14ac:dyDescent="0.3">
      <c r="B58" s="31"/>
      <c r="C58" s="31"/>
      <c r="D58" s="31"/>
    </row>
    <row r="59" spans="1:6" ht="16.5" x14ac:dyDescent="0.25">
      <c r="B59" s="34"/>
      <c r="C59" s="34"/>
      <c r="D59" s="34"/>
      <c r="E59" s="34"/>
      <c r="F59" s="34"/>
    </row>
    <row r="60" spans="1:6" ht="16.5" x14ac:dyDescent="0.25">
      <c r="B60" s="35"/>
      <c r="C60" s="35"/>
      <c r="D60" s="35"/>
      <c r="E60" s="35"/>
      <c r="F60" s="35"/>
    </row>
  </sheetData>
  <mergeCells count="17">
    <mergeCell ref="A9:F9"/>
    <mergeCell ref="A1:F1"/>
    <mergeCell ref="A5:F5"/>
    <mergeCell ref="A6:F6"/>
    <mergeCell ref="A7:F7"/>
    <mergeCell ref="A8:F8"/>
    <mergeCell ref="A11:B11"/>
    <mergeCell ref="B47:F47"/>
    <mergeCell ref="B48:F48"/>
    <mergeCell ref="A52:B52"/>
    <mergeCell ref="C52:D52"/>
    <mergeCell ref="E52:F52"/>
    <mergeCell ref="A53:B53"/>
    <mergeCell ref="C53:D53"/>
    <mergeCell ref="E53:F53"/>
    <mergeCell ref="B59:F59"/>
    <mergeCell ref="B60:F60"/>
  </mergeCells>
  <printOptions horizontalCentered="1"/>
  <pageMargins left="0.7" right="0.7" top="0.75" bottom="0.75" header="0.3" footer="0.3"/>
  <pageSetup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Estado Comparativo</vt:lpstr>
      <vt:lpstr>'Estado Comparativo'!Área_de_impresión</vt:lpstr>
      <vt:lpstr>'Estado Comparativo'!Títulos_a_imprimir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Deyris Reyes Ramírez</dc:creator>
  <cp:lastModifiedBy>Rafael Eliseo Ramírez Peña</cp:lastModifiedBy>
  <dcterms:created xsi:type="dcterms:W3CDTF">2025-07-14T13:02:18Z</dcterms:created>
  <dcterms:modified xsi:type="dcterms:W3CDTF">2025-07-14T13:31:26Z</dcterms:modified>
</cp:coreProperties>
</file>