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6" yWindow="-120" windowWidth="29040" windowHeight="15840" activeTab="1"/>
  </bookViews>
  <sheets>
    <sheet name="Enero-Marzo" sheetId="1" r:id="rId1"/>
    <sheet name="Enero-Marzo(2)" sheetId="3" r:id="rId2"/>
  </sheets>
  <calcPr calcId="152511"/>
</workbook>
</file>

<file path=xl/calcChain.xml><?xml version="1.0" encoding="utf-8"?>
<calcChain xmlns="http://schemas.openxmlformats.org/spreadsheetml/2006/main">
  <c r="L39" i="3" l="1"/>
  <c r="I39" i="3"/>
  <c r="F39" i="3"/>
  <c r="D39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14" i="3"/>
  <c r="N14" i="3"/>
  <c r="M14" i="3"/>
  <c r="O39" i="3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3" i="1"/>
  <c r="N13" i="1"/>
  <c r="M37" i="1" l="1"/>
  <c r="M35" i="1"/>
  <c r="M36" i="1"/>
  <c r="M14" i="1" l="1"/>
  <c r="N15" i="3" l="1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9" i="3" l="1"/>
  <c r="N39" i="3"/>
  <c r="E39" i="3"/>
  <c r="G39" i="3"/>
  <c r="H39" i="3"/>
  <c r="J39" i="3"/>
  <c r="K39" i="3"/>
  <c r="M13" i="1" l="1"/>
</calcChain>
</file>

<file path=xl/sharedStrings.xml><?xml version="1.0" encoding="utf-8"?>
<sst xmlns="http://schemas.openxmlformats.org/spreadsheetml/2006/main" count="132" uniqueCount="77">
  <si>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</si>
  <si>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</si>
  <si>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</si>
  <si>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</si>
  <si>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</si>
  <si>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</si>
  <si>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</si>
  <si>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</si>
  <si>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</si>
  <si>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</si>
  <si>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</si>
  <si>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</si>
  <si>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</si>
  <si>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</si>
  <si>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</si>
  <si>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</si>
  <si>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</si>
  <si>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</si>
  <si>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</si>
  <si>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</si>
  <si>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</si>
  <si>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</si>
  <si>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</si>
  <si>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</si>
  <si>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</si>
  <si>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</si>
  <si>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Enero</t>
  </si>
  <si>
    <t>Febrero</t>
  </si>
  <si>
    <t>Marzo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</si>
  <si>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</si>
  <si>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</si>
  <si>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</si>
  <si>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</si>
  <si>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</si>
  <si>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</si>
  <si>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</si>
  <si>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</si>
  <si>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</si>
  <si>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</si>
  <si>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</si>
  <si>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</si>
  <si>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</si>
  <si>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</si>
  <si>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</si>
  <si>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</si>
  <si>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</si>
  <si>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</si>
  <si>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</si>
  <si>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</si>
  <si>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</si>
  <si>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</si>
  <si>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</si>
  <si>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</si>
  <si>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</si>
  <si>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</si>
  <si>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</si>
  <si>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</si>
  <si>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</si>
  <si>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</si>
  <si>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</si>
  <si>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 xml:space="preserve">TOTALES </t>
  </si>
  <si>
    <t>Santiago de los Caballeros</t>
  </si>
  <si>
    <t>Región I  : Cibao Norte</t>
  </si>
  <si>
    <t>Región I: Cibao Norte</t>
  </si>
  <si>
    <t>Promedio Trimestral de Cloro Residual 2025</t>
  </si>
  <si>
    <t>Co.% (Según Norma)</t>
  </si>
  <si>
    <t>PROMEDIO TRIMESTRAL (Co.% Según Norma)</t>
  </si>
  <si>
    <r>
      <rPr>
        <b/>
        <sz val="12"/>
        <color theme="1"/>
        <rFont val="Calibri"/>
        <family val="2"/>
        <scheme val="minor"/>
      </rPr>
      <t>R.P.M</t>
    </r>
    <r>
      <rPr>
        <sz val="12"/>
        <color theme="1"/>
        <rFont val="Calibri"/>
        <family val="2"/>
        <scheme val="minor"/>
      </rPr>
      <t xml:space="preserve">= Reesidual </t>
    </r>
  </si>
  <si>
    <r>
      <rPr>
        <b/>
        <sz val="12"/>
        <color theme="1"/>
        <rFont val="Calibri"/>
        <family val="2"/>
        <scheme val="minor"/>
      </rPr>
      <t>(Co.% Según Norma)</t>
    </r>
    <r>
      <rPr>
        <sz val="12"/>
        <color theme="1"/>
        <rFont val="Calibri"/>
        <family val="2"/>
        <scheme val="minor"/>
      </rPr>
      <t xml:space="preserve"> Decreto 42-05</t>
    </r>
  </si>
  <si>
    <r>
      <t>Co.%</t>
    </r>
    <r>
      <rPr>
        <sz val="12"/>
        <color theme="1"/>
        <rFont val="Calibri"/>
        <family val="2"/>
        <scheme val="minor"/>
      </rPr>
      <t xml:space="preserve"> = Porcentaje de Cobertura de Cloracion </t>
    </r>
  </si>
  <si>
    <t xml:space="preserve">Leyenda: </t>
  </si>
  <si>
    <r>
      <rPr>
        <b/>
        <sz val="12"/>
        <color theme="1"/>
        <rFont val="Calibri"/>
        <family val="2"/>
        <scheme val="minor"/>
      </rPr>
      <t>Co.%</t>
    </r>
    <r>
      <rPr>
        <sz val="12"/>
        <color theme="1"/>
        <rFont val="Calibri"/>
        <family val="2"/>
        <scheme val="minor"/>
      </rPr>
      <t xml:space="preserve"> = Porcentaje de Cobertura de Cloracion </t>
    </r>
  </si>
  <si>
    <r>
      <rPr>
        <b/>
        <sz val="12"/>
        <color theme="1"/>
        <rFont val="Calibri"/>
        <family val="2"/>
        <scheme val="minor"/>
      </rPr>
      <t xml:space="preserve">R.P.M </t>
    </r>
    <r>
      <rPr>
        <sz val="12"/>
        <color theme="1"/>
        <rFont val="Calibri"/>
        <family val="2"/>
        <scheme val="minor"/>
      </rPr>
      <t xml:space="preserve">= Residual Promedio Mensual </t>
    </r>
  </si>
  <si>
    <r>
      <rPr>
        <b/>
        <sz val="12"/>
        <color theme="1"/>
        <rFont val="Calibri"/>
        <family val="2"/>
        <scheme val="minor"/>
      </rPr>
      <t>(Co.% Según norma)</t>
    </r>
    <r>
      <rPr>
        <sz val="12"/>
        <color theme="1"/>
        <rFont val="Calibri"/>
        <family val="2"/>
        <scheme val="minor"/>
      </rPr>
      <t xml:space="preserve"> = Decreto 42-05</t>
    </r>
  </si>
  <si>
    <t>PROMEDIO TRIMESTRAL  Co.% (Según Norma)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</si>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</sst>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9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 applyAlignment="1"/>
    <xf numFmtId="0" fontId="2" fillId="0" borderId="4" xfId="0" applyFont="1" applyBorder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9" xfId="0" applyFont="1" applyBorder="1" applyAlignment="1">
      <alignment horizontal="left"/>
    </xf>
    <xf numFmtId="39" fontId="2" fillId="0" borderId="15" xfId="1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9" fontId="1" fillId="4" borderId="24" xfId="1" applyNumberFormat="1" applyFont="1" applyFill="1" applyBorder="1" applyAlignment="1">
      <alignment horizontal="center"/>
    </xf>
    <xf numFmtId="4" fontId="1" fillId="4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39" fontId="2" fillId="0" borderId="2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10" fontId="2" fillId="0" borderId="15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25" xfId="1" applyNumberFormat="1" applyFont="1" applyBorder="1" applyAlignment="1">
      <alignment horizontal="center"/>
    </xf>
    <xf numFmtId="10" fontId="2" fillId="0" borderId="15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2" fillId="0" borderId="21" xfId="2" applyNumberFormat="1" applyFont="1" applyBorder="1" applyAlignment="1">
      <alignment horizontal="center"/>
    </xf>
    <xf numFmtId="10" fontId="2" fillId="0" borderId="28" xfId="2" applyNumberFormat="1" applyFont="1" applyBorder="1" applyAlignment="1">
      <alignment horizontal="center"/>
    </xf>
    <xf numFmtId="10" fontId="2" fillId="0" borderId="29" xfId="2" applyNumberFormat="1" applyFont="1" applyBorder="1" applyAlignment="1">
      <alignment horizontal="center"/>
    </xf>
    <xf numFmtId="10" fontId="2" fillId="0" borderId="30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1" fillId="4" borderId="24" xfId="1" applyNumberFormat="1" applyFont="1" applyFill="1" applyBorder="1" applyAlignment="1">
      <alignment horizontal="center"/>
    </xf>
    <xf numFmtId="39" fontId="2" fillId="0" borderId="25" xfId="1" applyNumberFormat="1" applyFont="1" applyFill="1" applyBorder="1" applyAlignment="1">
      <alignment horizontal="center"/>
    </xf>
    <xf numFmtId="10" fontId="2" fillId="0" borderId="25" xfId="2" applyNumberFormat="1" applyFont="1" applyFill="1" applyBorder="1" applyAlignment="1">
      <alignment horizontal="center"/>
    </xf>
    <xf numFmtId="39" fontId="2" fillId="0" borderId="15" xfId="1" applyNumberFormat="1" applyFont="1" applyFill="1" applyBorder="1" applyAlignment="1">
      <alignment horizontal="center"/>
    </xf>
    <xf numFmtId="10" fontId="2" fillId="0" borderId="15" xfId="2" applyNumberFormat="1" applyFont="1" applyFill="1" applyBorder="1" applyAlignment="1">
      <alignment horizontal="center"/>
    </xf>
    <xf numFmtId="39" fontId="2" fillId="0" borderId="4" xfId="1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39" fontId="2" fillId="0" borderId="16" xfId="1" applyNumberFormat="1" applyFont="1" applyFill="1" applyBorder="1" applyAlignment="1">
      <alignment horizontal="center"/>
    </xf>
    <xf numFmtId="10" fontId="2" fillId="0" borderId="16" xfId="2" applyNumberFormat="1" applyFont="1" applyFill="1" applyBorder="1" applyAlignment="1">
      <alignment horizontal="center"/>
    </xf>
    <xf numFmtId="39" fontId="2" fillId="0" borderId="7" xfId="1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39" fontId="2" fillId="0" borderId="6" xfId="1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39" fontId="2" fillId="0" borderId="13" xfId="1" applyNumberFormat="1" applyFont="1" applyFill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10" fontId="2" fillId="0" borderId="40" xfId="2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" fillId="0" borderId="40" xfId="0" applyFont="1" applyBorder="1"/>
    <xf numFmtId="10" fontId="2" fillId="0" borderId="13" xfId="1" applyNumberFormat="1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10" fontId="2" fillId="0" borderId="28" xfId="2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10" fontId="2" fillId="0" borderId="30" xfId="2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0" fontId="2" fillId="0" borderId="31" xfId="2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5" xfId="1" applyNumberFormat="1" applyFont="1" applyFill="1" applyBorder="1" applyAlignment="1">
      <alignment horizontal="center"/>
    </xf>
    <xf numFmtId="0" fontId="7" fillId="0" borderId="4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10" fontId="2" fillId="0" borderId="6" xfId="1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1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left"/>
    </xf>
    <xf numFmtId="4" fontId="2" fillId="0" borderId="0" xfId="0" applyNumberFormat="1" applyFont="1" applyBorder="1"/>
    <xf numFmtId="10" fontId="2" fillId="0" borderId="9" xfId="2" applyNumberFormat="1" applyFont="1" applyBorder="1" applyAlignment="1">
      <alignment horizontal="center"/>
    </xf>
    <xf numFmtId="0" fontId="8" fillId="0" borderId="51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39" fontId="2" fillId="0" borderId="18" xfId="1" applyNumberFormat="1" applyFont="1" applyFill="1" applyBorder="1" applyAlignment="1">
      <alignment horizontal="center"/>
    </xf>
    <xf numFmtId="10" fontId="2" fillId="0" borderId="18" xfId="2" applyNumberFormat="1" applyFont="1" applyFill="1" applyBorder="1" applyAlignment="1">
      <alignment horizontal="center"/>
    </xf>
    <xf numFmtId="39" fontId="2" fillId="0" borderId="18" xfId="1" applyNumberFormat="1" applyFont="1" applyBorder="1" applyAlignment="1">
      <alignment horizontal="center"/>
    </xf>
    <xf numFmtId="10" fontId="2" fillId="0" borderId="18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9" fontId="2" fillId="0" borderId="0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2" borderId="40" xfId="2" applyNumberFormat="1" applyFont="1" applyFill="1" applyBorder="1" applyAlignment="1">
      <alignment horizontal="center" vertical="center" wrapText="1"/>
    </xf>
    <xf numFmtId="10" fontId="2" fillId="2" borderId="15" xfId="2" applyNumberFormat="1" applyFont="1" applyFill="1" applyBorder="1" applyAlignment="1">
      <alignment horizontal="center" vertical="center" wrapText="1"/>
    </xf>
    <xf numFmtId="10" fontId="2" fillId="2" borderId="16" xfId="2" applyNumberFormat="1" applyFont="1" applyFill="1" applyBorder="1" applyAlignment="1">
      <alignment horizontal="center" vertical="center" wrapText="1"/>
    </xf>
    <xf numFmtId="10" fontId="2" fillId="2" borderId="4" xfId="2" applyNumberFormat="1" applyFont="1" applyFill="1" applyBorder="1" applyAlignment="1">
      <alignment horizontal="center" vertical="center" wrapText="1"/>
    </xf>
    <xf numFmtId="10" fontId="2" fillId="2" borderId="13" xfId="2" applyNumberFormat="1" applyFont="1" applyFill="1" applyBorder="1" applyAlignment="1">
      <alignment horizontal="center" vertical="center" wrapText="1"/>
    </xf>
    <xf numFmtId="10" fontId="2" fillId="2" borderId="17" xfId="2" applyNumberFormat="1" applyFont="1" applyFill="1" applyBorder="1" applyAlignment="1">
      <alignment horizontal="center" vertical="center" wrapText="1"/>
    </xf>
    <xf numFmtId="10" fontId="2" fillId="0" borderId="15" xfId="2" applyNumberFormat="1" applyFont="1" applyFill="1" applyBorder="1" applyAlignment="1">
      <alignment horizontal="center" vertical="center" wrapText="1"/>
    </xf>
    <xf numFmtId="10" fontId="2" fillId="0" borderId="4" xfId="2" applyNumberFormat="1" applyFont="1" applyFill="1" applyBorder="1" applyAlignment="1">
      <alignment horizontal="center" vertical="center" wrapText="1"/>
    </xf>
    <xf numFmtId="10" fontId="2" fillId="0" borderId="6" xfId="2" applyNumberFormat="1" applyFont="1" applyFill="1" applyBorder="1" applyAlignment="1">
      <alignment horizontal="center" vertical="center" wrapText="1"/>
    </xf>
    <xf numFmtId="10" fontId="2" fillId="2" borderId="6" xfId="2" applyNumberFormat="1" applyFont="1" applyFill="1" applyBorder="1" applyAlignment="1">
      <alignment horizontal="center" vertical="center" wrapText="1"/>
    </xf>
    <xf numFmtId="10" fontId="2" fillId="2" borderId="36" xfId="2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wrapText="1"/>
    </xf>
    <xf numFmtId="10" fontId="2" fillId="2" borderId="18" xfId="2" applyNumberFormat="1" applyFont="1" applyFill="1" applyBorder="1" applyAlignment="1">
      <alignment horizontal="center" vertical="center" wrapText="1"/>
    </xf>
    <xf numFmtId="10" fontId="2" fillId="0" borderId="13" xfId="2" applyNumberFormat="1" applyFont="1" applyFill="1" applyBorder="1" applyAlignment="1">
      <alignment horizontal="center" vertical="center" wrapText="1"/>
    </xf>
    <xf numFmtId="2" fontId="2" fillId="2" borderId="40" xfId="9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wrapText="1"/>
    </xf>
    <xf numFmtId="2" fontId="2" fillId="2" borderId="7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41" xfId="9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2" fontId="2" fillId="2" borderId="13" xfId="0" applyNumberFormat="1" applyFont="1" applyFill="1" applyBorder="1" applyAlignment="1">
      <alignment horizontal="center" wrapText="1"/>
    </xf>
    <xf numFmtId="2" fontId="2" fillId="2" borderId="9" xfId="0" applyNumberFormat="1" applyFont="1" applyFill="1" applyBorder="1" applyAlignment="1">
      <alignment horizontal="center" wrapText="1"/>
    </xf>
    <xf numFmtId="10" fontId="2" fillId="0" borderId="54" xfId="2" applyNumberFormat="1" applyFont="1" applyBorder="1" applyAlignment="1">
      <alignment horizontal="center"/>
    </xf>
    <xf numFmtId="10" fontId="2" fillId="0" borderId="34" xfId="2" applyNumberFormat="1" applyFont="1" applyBorder="1" applyAlignment="1">
      <alignment horizontal="center"/>
    </xf>
    <xf numFmtId="10" fontId="2" fillId="0" borderId="21" xfId="2" applyNumberFormat="1" applyFont="1" applyFill="1" applyBorder="1" applyAlignment="1">
      <alignment horizontal="center"/>
    </xf>
    <xf numFmtId="10" fontId="2" fillId="0" borderId="54" xfId="2" applyNumberFormat="1" applyFont="1" applyFill="1" applyBorder="1" applyAlignment="1">
      <alignment horizontal="center"/>
    </xf>
    <xf numFmtId="10" fontId="2" fillId="0" borderId="55" xfId="2" applyNumberFormat="1" applyFont="1" applyBorder="1" applyAlignment="1">
      <alignment horizontal="center"/>
    </xf>
    <xf numFmtId="0" fontId="1" fillId="3" borderId="40" xfId="0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10" fontId="2" fillId="0" borderId="13" xfId="2" applyNumberFormat="1" applyFont="1" applyBorder="1" applyAlignment="1">
      <alignment horizontal="center"/>
    </xf>
    <xf numFmtId="10" fontId="2" fillId="0" borderId="16" xfId="2" applyNumberFormat="1" applyFont="1" applyBorder="1" applyAlignment="1">
      <alignment horizontal="center"/>
    </xf>
    <xf numFmtId="10" fontId="2" fillId="0" borderId="17" xfId="2" applyNumberFormat="1" applyFont="1" applyBorder="1" applyAlignment="1">
      <alignment horizontal="center"/>
    </xf>
    <xf numFmtId="10" fontId="2" fillId="0" borderId="18" xfId="2" applyNumberFormat="1" applyFont="1" applyBorder="1" applyAlignment="1">
      <alignment horizontal="center"/>
    </xf>
    <xf numFmtId="9" fontId="2" fillId="0" borderId="60" xfId="2" applyFont="1" applyBorder="1"/>
    <xf numFmtId="10" fontId="2" fillId="0" borderId="49" xfId="2" applyNumberFormat="1" applyFont="1" applyBorder="1" applyAlignment="1">
      <alignment horizontal="center" vertical="center" wrapText="1"/>
    </xf>
    <xf numFmtId="10" fontId="2" fillId="0" borderId="12" xfId="2" applyNumberFormat="1" applyFont="1" applyBorder="1" applyAlignment="1">
      <alignment horizontal="center" vertical="center" wrapText="1"/>
    </xf>
    <xf numFmtId="10" fontId="2" fillId="0" borderId="44" xfId="2" applyNumberFormat="1" applyFont="1" applyBorder="1" applyAlignment="1">
      <alignment horizontal="center" vertical="center" wrapText="1"/>
    </xf>
    <xf numFmtId="10" fontId="2" fillId="0" borderId="48" xfId="2" applyNumberFormat="1" applyFont="1" applyBorder="1" applyAlignment="1">
      <alignment horizontal="center" vertical="center" wrapText="1"/>
    </xf>
    <xf numFmtId="10" fontId="2" fillId="0" borderId="46" xfId="2" applyNumberFormat="1" applyFont="1" applyBorder="1" applyAlignment="1">
      <alignment horizontal="center" vertical="center" wrapText="1"/>
    </xf>
    <xf numFmtId="10" fontId="2" fillId="0" borderId="47" xfId="2" applyNumberFormat="1" applyFont="1" applyBorder="1" applyAlignment="1">
      <alignment horizontal="center" vertical="center" wrapText="1"/>
    </xf>
    <xf numFmtId="10" fontId="2" fillId="0" borderId="45" xfId="2" applyNumberFormat="1" applyFont="1" applyBorder="1" applyAlignment="1">
      <alignment horizontal="center" vertical="center" wrapText="1"/>
    </xf>
    <xf numFmtId="0" fontId="2" fillId="0" borderId="53" xfId="0" applyFont="1" applyBorder="1"/>
    <xf numFmtId="0" fontId="12" fillId="0" borderId="0" xfId="0" applyFont="1" applyAlignment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/>
    <xf numFmtId="2" fontId="13" fillId="0" borderId="0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0" fillId="0" borderId="0" xfId="0" applyBorder="1"/>
    <xf numFmtId="39" fontId="2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13" fillId="0" borderId="0" xfId="0" applyFont="1" applyAlignment="1"/>
    <xf numFmtId="10" fontId="2" fillId="0" borderId="17" xfId="1" applyNumberFormat="1" applyFont="1" applyBorder="1" applyAlignment="1">
      <alignment horizontal="center"/>
    </xf>
    <xf numFmtId="10" fontId="2" fillId="0" borderId="13" xfId="1" applyNumberFormat="1" applyFont="1" applyFill="1" applyBorder="1" applyAlignment="1">
      <alignment horizontal="center"/>
    </xf>
    <xf numFmtId="10" fontId="2" fillId="0" borderId="17" xfId="1" applyNumberFormat="1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0" fillId="0" borderId="53" xfId="0" applyBorder="1"/>
    <xf numFmtId="0" fontId="0" fillId="0" borderId="65" xfId="0" applyBorder="1"/>
    <xf numFmtId="10" fontId="9" fillId="2" borderId="77" xfId="2" applyNumberFormat="1" applyFont="1" applyFill="1" applyBorder="1" applyAlignment="1">
      <alignment horizontal="center" vertical="center" wrapText="1"/>
    </xf>
    <xf numFmtId="10" fontId="9" fillId="2" borderId="78" xfId="2" applyNumberFormat="1" applyFont="1" applyFill="1" applyBorder="1" applyAlignment="1">
      <alignment horizontal="center" vertical="center" wrapText="1"/>
    </xf>
    <xf numFmtId="10" fontId="9" fillId="2" borderId="79" xfId="2" applyNumberFormat="1" applyFont="1" applyFill="1" applyBorder="1" applyAlignment="1">
      <alignment horizontal="center" vertical="center" wrapText="1"/>
    </xf>
    <xf numFmtId="10" fontId="9" fillId="2" borderId="80" xfId="2" applyNumberFormat="1" applyFont="1" applyFill="1" applyBorder="1" applyAlignment="1">
      <alignment horizontal="center" vertical="center" wrapText="1"/>
    </xf>
    <xf numFmtId="10" fontId="9" fillId="2" borderId="81" xfId="2" applyNumberFormat="1" applyFont="1" applyFill="1" applyBorder="1" applyAlignment="1">
      <alignment horizontal="center" vertical="center" wrapText="1"/>
    </xf>
    <xf numFmtId="10" fontId="9" fillId="2" borderId="82" xfId="2" applyNumberFormat="1" applyFont="1" applyFill="1" applyBorder="1" applyAlignment="1">
      <alignment horizontal="center" vertical="center" wrapText="1"/>
    </xf>
    <xf numFmtId="10" fontId="9" fillId="2" borderId="83" xfId="2" applyNumberFormat="1" applyFont="1" applyFill="1" applyBorder="1" applyAlignment="1">
      <alignment horizontal="center" vertical="center" wrapText="1"/>
    </xf>
    <xf numFmtId="10" fontId="9" fillId="2" borderId="84" xfId="2" applyNumberFormat="1" applyFont="1" applyFill="1" applyBorder="1" applyAlignment="1">
      <alignment horizontal="center" vertical="center" wrapText="1"/>
    </xf>
    <xf numFmtId="10" fontId="9" fillId="2" borderId="85" xfId="2" applyNumberFormat="1" applyFont="1" applyFill="1" applyBorder="1" applyAlignment="1">
      <alignment horizontal="center" vertical="center" wrapText="1"/>
    </xf>
    <xf numFmtId="10" fontId="9" fillId="2" borderId="86" xfId="2" applyNumberFormat="1" applyFont="1" applyFill="1" applyBorder="1" applyAlignment="1">
      <alignment horizontal="center" vertical="center" wrapText="1"/>
    </xf>
    <xf numFmtId="4" fontId="9" fillId="2" borderId="67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center" vertical="center" wrapText="1"/>
    </xf>
    <xf numFmtId="4" fontId="9" fillId="2" borderId="73" xfId="0" applyNumberFormat="1" applyFont="1" applyFill="1" applyBorder="1" applyAlignment="1">
      <alignment horizontal="center" vertical="center" wrapText="1"/>
    </xf>
    <xf numFmtId="4" fontId="9" fillId="2" borderId="69" xfId="0" applyNumberFormat="1" applyFont="1" applyFill="1" applyBorder="1" applyAlignment="1">
      <alignment horizontal="center" vertical="center" wrapText="1"/>
    </xf>
    <xf numFmtId="4" fontId="9" fillId="2" borderId="70" xfId="0" applyNumberFormat="1" applyFont="1" applyFill="1" applyBorder="1" applyAlignment="1">
      <alignment horizontal="center" vertical="center" wrapText="1"/>
    </xf>
    <xf numFmtId="4" fontId="9" fillId="2" borderId="71" xfId="0" applyNumberFormat="1" applyFont="1" applyFill="1" applyBorder="1" applyAlignment="1">
      <alignment horizontal="center" vertical="center" wrapText="1"/>
    </xf>
    <xf numFmtId="4" fontId="9" fillId="2" borderId="72" xfId="0" applyNumberFormat="1" applyFont="1" applyFill="1" applyBorder="1" applyAlignment="1">
      <alignment horizontal="center" vertical="center" wrapText="1"/>
    </xf>
    <xf numFmtId="4" fontId="9" fillId="2" borderId="74" xfId="0" applyNumberFormat="1" applyFont="1" applyFill="1" applyBorder="1" applyAlignment="1">
      <alignment horizontal="center" vertical="center" wrapText="1"/>
    </xf>
    <xf numFmtId="10" fontId="2" fillId="0" borderId="25" xfId="2" applyNumberFormat="1" applyFont="1" applyFill="1" applyBorder="1" applyAlignment="1">
      <alignment horizontal="center" vertical="center" wrapText="1"/>
    </xf>
    <xf numFmtId="10" fontId="2" fillId="2" borderId="7" xfId="2" applyNumberFormat="1" applyFont="1" applyFill="1" applyBorder="1" applyAlignment="1">
      <alignment horizontal="center" vertical="center" wrapText="1"/>
    </xf>
    <xf numFmtId="2" fontId="2" fillId="0" borderId="25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 vertical="center" wrapText="1"/>
    </xf>
    <xf numFmtId="2" fontId="2" fillId="2" borderId="15" xfId="1" applyNumberFormat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15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10" fontId="2" fillId="0" borderId="38" xfId="2" applyNumberFormat="1" applyFont="1" applyBorder="1" applyAlignment="1">
      <alignment horizontal="center" vertical="center"/>
    </xf>
    <xf numFmtId="10" fontId="2" fillId="0" borderId="61" xfId="2" applyNumberFormat="1" applyFont="1" applyBorder="1" applyAlignment="1">
      <alignment horizontal="center" vertical="center"/>
    </xf>
    <xf numFmtId="10" fontId="2" fillId="0" borderId="93" xfId="2" applyNumberFormat="1" applyFont="1" applyBorder="1" applyAlignment="1">
      <alignment horizontal="center" vertical="center"/>
    </xf>
    <xf numFmtId="10" fontId="2" fillId="0" borderId="90" xfId="2" applyNumberFormat="1" applyFont="1" applyBorder="1" applyAlignment="1">
      <alignment horizontal="center" vertical="center"/>
    </xf>
    <xf numFmtId="10" fontId="2" fillId="0" borderId="91" xfId="2" applyNumberFormat="1" applyFont="1" applyBorder="1" applyAlignment="1">
      <alignment horizontal="center" vertical="center"/>
    </xf>
    <xf numFmtId="10" fontId="2" fillId="0" borderId="63" xfId="2" applyNumberFormat="1" applyFont="1" applyBorder="1" applyAlignment="1">
      <alignment horizontal="center" vertical="center"/>
    </xf>
    <xf numFmtId="10" fontId="2" fillId="0" borderId="92" xfId="2" applyNumberFormat="1" applyFont="1" applyBorder="1" applyAlignment="1">
      <alignment horizontal="center" vertical="center"/>
    </xf>
    <xf numFmtId="10" fontId="2" fillId="0" borderId="62" xfId="2" applyNumberFormat="1" applyFont="1" applyBorder="1" applyAlignment="1">
      <alignment horizontal="center" vertical="center"/>
    </xf>
    <xf numFmtId="10" fontId="2" fillId="0" borderId="89" xfId="2" applyNumberFormat="1" applyFont="1" applyBorder="1" applyAlignment="1">
      <alignment horizontal="center" vertical="center"/>
    </xf>
    <xf numFmtId="10" fontId="1" fillId="4" borderId="39" xfId="2" applyNumberFormat="1" applyFont="1" applyFill="1" applyBorder="1" applyAlignment="1">
      <alignment horizontal="center" vertical="center" wrapText="1"/>
    </xf>
    <xf numFmtId="10" fontId="1" fillId="4" borderId="64" xfId="2" applyNumberFormat="1" applyFont="1" applyFill="1" applyBorder="1" applyAlignment="1">
      <alignment horizontal="center" vertical="center" wrapText="1"/>
    </xf>
    <xf numFmtId="39" fontId="2" fillId="0" borderId="40" xfId="1" applyNumberFormat="1" applyFont="1" applyFill="1" applyBorder="1" applyAlignment="1">
      <alignment horizontal="center" vertical="center"/>
    </xf>
    <xf numFmtId="10" fontId="2" fillId="0" borderId="40" xfId="2" applyNumberFormat="1" applyFont="1" applyFill="1" applyBorder="1" applyAlignment="1">
      <alignment horizontal="center" vertical="center"/>
    </xf>
    <xf numFmtId="39" fontId="2" fillId="0" borderId="15" xfId="1" applyNumberFormat="1" applyFont="1" applyFill="1" applyBorder="1" applyAlignment="1">
      <alignment horizontal="center" vertical="center"/>
    </xf>
    <xf numFmtId="10" fontId="2" fillId="0" borderId="15" xfId="2" applyNumberFormat="1" applyFont="1" applyFill="1" applyBorder="1" applyAlignment="1">
      <alignment horizontal="center" vertical="center"/>
    </xf>
    <xf numFmtId="39" fontId="2" fillId="0" borderId="16" xfId="1" applyNumberFormat="1" applyFont="1" applyFill="1" applyBorder="1" applyAlignment="1">
      <alignment horizontal="center" vertical="center"/>
    </xf>
    <xf numFmtId="10" fontId="2" fillId="0" borderId="4" xfId="2" applyNumberFormat="1" applyFont="1" applyFill="1" applyBorder="1" applyAlignment="1">
      <alignment horizontal="center" vertical="center"/>
    </xf>
    <xf numFmtId="10" fontId="2" fillId="0" borderId="7" xfId="2" applyNumberFormat="1" applyFont="1" applyFill="1" applyBorder="1" applyAlignment="1">
      <alignment horizontal="center" vertical="center"/>
    </xf>
    <xf numFmtId="39" fontId="2" fillId="0" borderId="4" xfId="1" applyNumberFormat="1" applyFont="1" applyFill="1" applyBorder="1" applyAlignment="1">
      <alignment horizontal="center" vertical="center"/>
    </xf>
    <xf numFmtId="10" fontId="2" fillId="0" borderId="16" xfId="2" applyNumberFormat="1" applyFont="1" applyFill="1" applyBorder="1" applyAlignment="1">
      <alignment horizontal="center" vertical="center"/>
    </xf>
    <xf numFmtId="10" fontId="2" fillId="0" borderId="6" xfId="2" applyNumberFormat="1" applyFont="1" applyFill="1" applyBorder="1" applyAlignment="1">
      <alignment horizontal="center" vertical="center"/>
    </xf>
    <xf numFmtId="39" fontId="2" fillId="0" borderId="7" xfId="1" applyNumberFormat="1" applyFont="1" applyFill="1" applyBorder="1" applyAlignment="1">
      <alignment horizontal="center" vertical="center"/>
    </xf>
    <xf numFmtId="10" fontId="2" fillId="0" borderId="13" xfId="2" applyNumberFormat="1" applyFont="1" applyFill="1" applyBorder="1" applyAlignment="1">
      <alignment horizontal="center" vertical="center"/>
    </xf>
    <xf numFmtId="39" fontId="2" fillId="0" borderId="6" xfId="1" applyNumberFormat="1" applyFont="1" applyFill="1" applyBorder="1" applyAlignment="1">
      <alignment horizontal="center" vertical="center"/>
    </xf>
    <xf numFmtId="39" fontId="2" fillId="0" borderId="9" xfId="1" applyNumberFormat="1" applyFont="1" applyFill="1" applyBorder="1" applyAlignment="1">
      <alignment horizontal="center" vertical="center"/>
    </xf>
    <xf numFmtId="10" fontId="2" fillId="0" borderId="9" xfId="2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1" fillId="3" borderId="87" xfId="0" applyFont="1" applyFill="1" applyBorder="1" applyAlignment="1">
      <alignment horizontal="center" vertical="center" wrapText="1"/>
    </xf>
    <xf numFmtId="0" fontId="1" fillId="3" borderId="79" xfId="0" applyFont="1" applyFill="1" applyBorder="1" applyAlignment="1">
      <alignment horizontal="center" vertic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2" xfId="9"/>
    <cellStyle name="Millares 4" xfId="3"/>
    <cellStyle name="Millares 4 2" xfId="7"/>
    <cellStyle name="Normal" xfId="0" builtinId="0"/>
    <cellStyle name="Normal 2" xfId="4"/>
    <cellStyle name="Normal 3" xfId="5"/>
    <cellStyle name="Normal 4" xfId="6"/>
    <cellStyle name="Porcentaje" xfId="2" builtinId="5"/>
    <cellStyle name="Porcentaje 2" xfId="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Enero-Marzo 2025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430287789885443"/>
          <c:y val="7.43839965467083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2317378550475"/>
          <c:y val="0.19317983194124336"/>
          <c:w val="0.879055443001307"/>
          <c:h val="0.53093436151211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'Enero-Marzo(2)'!$M$11:$M$13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'Enero-Marzo(2)'!$M$14:$M$38</c:f>
              <c:numCache>
                <c:formatCode>#,##0.00</c:formatCode>
                <c:ptCount val="25"/>
                <c:pt idx="0">
                  <c:v>1.325</c:v>
                </c:pt>
                <c:pt idx="1">
                  <c:v>0.34444444444444439</c:v>
                </c:pt>
                <c:pt idx="2">
                  <c:v>0.89833333333333343</c:v>
                </c:pt>
                <c:pt idx="3">
                  <c:v>1.095</c:v>
                </c:pt>
                <c:pt idx="4">
                  <c:v>0.66449999999999998</c:v>
                </c:pt>
                <c:pt idx="5">
                  <c:v>1.0155000000000001</c:v>
                </c:pt>
                <c:pt idx="6">
                  <c:v>1.0972222222222223</c:v>
                </c:pt>
                <c:pt idx="7">
                  <c:v>0.8899999999999999</c:v>
                </c:pt>
                <c:pt idx="8">
                  <c:v>0.98111111111111116</c:v>
                </c:pt>
                <c:pt idx="9">
                  <c:v>0.65</c:v>
                </c:pt>
                <c:pt idx="10">
                  <c:v>0.58333333333333337</c:v>
                </c:pt>
                <c:pt idx="11">
                  <c:v>0.79866666666666664</c:v>
                </c:pt>
                <c:pt idx="12">
                  <c:v>0.9335</c:v>
                </c:pt>
                <c:pt idx="13">
                  <c:v>0.96433333333333326</c:v>
                </c:pt>
                <c:pt idx="14">
                  <c:v>1.0874999999999999</c:v>
                </c:pt>
                <c:pt idx="15">
                  <c:v>0.92</c:v>
                </c:pt>
                <c:pt idx="16">
                  <c:v>1.0105555555555554</c:v>
                </c:pt>
                <c:pt idx="17">
                  <c:v>0.88216666666666665</c:v>
                </c:pt>
                <c:pt idx="18">
                  <c:v>1.1575</c:v>
                </c:pt>
                <c:pt idx="19">
                  <c:v>0.90416666666666679</c:v>
                </c:pt>
                <c:pt idx="20">
                  <c:v>0.91933333333333334</c:v>
                </c:pt>
                <c:pt idx="21">
                  <c:v>0.40250000000000002</c:v>
                </c:pt>
                <c:pt idx="22">
                  <c:v>0.73216666666666663</c:v>
                </c:pt>
                <c:pt idx="23">
                  <c:v>1.0188333333333333</c:v>
                </c:pt>
                <c:pt idx="24">
                  <c:v>0.70733333333333326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'Enero-Marzo(2)'!$N$11:$N$13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'Enero-Marzo(2)'!$N$14:$N$38</c:f>
              <c:numCache>
                <c:formatCode>0.00%</c:formatCode>
                <c:ptCount val="25"/>
                <c:pt idx="0">
                  <c:v>1</c:v>
                </c:pt>
                <c:pt idx="1">
                  <c:v>0.31227777777777777</c:v>
                </c:pt>
                <c:pt idx="2">
                  <c:v>0.98933333333333329</c:v>
                </c:pt>
                <c:pt idx="3">
                  <c:v>1</c:v>
                </c:pt>
                <c:pt idx="4">
                  <c:v>0.8610000000000001</c:v>
                </c:pt>
                <c:pt idx="5">
                  <c:v>0.9345</c:v>
                </c:pt>
                <c:pt idx="6">
                  <c:v>0.94750000000000012</c:v>
                </c:pt>
                <c:pt idx="7">
                  <c:v>1</c:v>
                </c:pt>
                <c:pt idx="8">
                  <c:v>0.84</c:v>
                </c:pt>
                <c:pt idx="9">
                  <c:v>0.93916666666666659</c:v>
                </c:pt>
                <c:pt idx="10">
                  <c:v>0.8135</c:v>
                </c:pt>
                <c:pt idx="11">
                  <c:v>0.83333333333333337</c:v>
                </c:pt>
                <c:pt idx="12">
                  <c:v>0.97499999999999998</c:v>
                </c:pt>
                <c:pt idx="13">
                  <c:v>0.91283333333333339</c:v>
                </c:pt>
                <c:pt idx="14">
                  <c:v>0.99583333333333324</c:v>
                </c:pt>
                <c:pt idx="15">
                  <c:v>1</c:v>
                </c:pt>
                <c:pt idx="16">
                  <c:v>0.92888888888888888</c:v>
                </c:pt>
                <c:pt idx="17">
                  <c:v>0.93633333333333335</c:v>
                </c:pt>
                <c:pt idx="18">
                  <c:v>0.9458333333333333</c:v>
                </c:pt>
                <c:pt idx="19">
                  <c:v>0.98499999999999999</c:v>
                </c:pt>
                <c:pt idx="20">
                  <c:v>0.99049999999999994</c:v>
                </c:pt>
                <c:pt idx="21">
                  <c:v>0.97250000000000003</c:v>
                </c:pt>
                <c:pt idx="22">
                  <c:v>0.92233333333333334</c:v>
                </c:pt>
                <c:pt idx="23">
                  <c:v>0.99749999999999994</c:v>
                </c:pt>
                <c:pt idx="24">
                  <c:v>0.79033333333333333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ser>
          <c:idx val="2"/>
          <c:order val="2"/>
          <c:tx>
            <c:strRef>
              <c:f>'Enero-Marzo(2)'!$O$11:$O$13</c:f>
              <c:strCache>
                <c:ptCount val="3"/>
                <c:pt idx="0">
                  <c:v>PROMEDIO TRIMESTRAL  Co.% (Según Norma)</c:v>
                </c:pt>
              </c:strCache>
            </c:strRef>
          </c:tx>
          <c:invertIfNegative val="0"/>
          <c:cat>
            <c:strRef>
              <c:f>'Enero-Marzo(2)'!$C$14:$C$38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'Enero-Marzo(2)'!$O$14:$O$38</c:f>
              <c:numCache>
                <c:formatCode>0.00%</c:formatCode>
                <c:ptCount val="25"/>
                <c:pt idx="0">
                  <c:v>0.13333333333333333</c:v>
                </c:pt>
                <c:pt idx="1">
                  <c:v>0.20222222222222222</c:v>
                </c:pt>
                <c:pt idx="2">
                  <c:v>0.87790000000000001</c:v>
                </c:pt>
                <c:pt idx="3">
                  <c:v>0.58583333333333343</c:v>
                </c:pt>
                <c:pt idx="4">
                  <c:v>0.81366666666666665</c:v>
                </c:pt>
                <c:pt idx="5">
                  <c:v>0.40366666666666662</c:v>
                </c:pt>
                <c:pt idx="6">
                  <c:v>0.39694444444444449</c:v>
                </c:pt>
                <c:pt idx="7">
                  <c:v>0.91249999999999998</c:v>
                </c:pt>
                <c:pt idx="8">
                  <c:v>0.46555555555555556</c:v>
                </c:pt>
                <c:pt idx="9">
                  <c:v>0.89833333333333332</c:v>
                </c:pt>
                <c:pt idx="10">
                  <c:v>0.77233333333333343</c:v>
                </c:pt>
                <c:pt idx="11">
                  <c:v>0.47933333333333333</c:v>
                </c:pt>
                <c:pt idx="12">
                  <c:v>0.9425</c:v>
                </c:pt>
                <c:pt idx="13">
                  <c:v>0.54733333333333334</c:v>
                </c:pt>
                <c:pt idx="14">
                  <c:v>0.68699999999999994</c:v>
                </c:pt>
                <c:pt idx="15">
                  <c:v>0.67</c:v>
                </c:pt>
                <c:pt idx="16">
                  <c:v>0.52</c:v>
                </c:pt>
                <c:pt idx="17">
                  <c:v>0.74833333333333341</c:v>
                </c:pt>
                <c:pt idx="18">
                  <c:v>0.27166666666666667</c:v>
                </c:pt>
                <c:pt idx="19">
                  <c:v>0.91416666666666657</c:v>
                </c:pt>
                <c:pt idx="20">
                  <c:v>0.77899999999999991</c:v>
                </c:pt>
                <c:pt idx="21">
                  <c:v>0.96416666666666673</c:v>
                </c:pt>
                <c:pt idx="22">
                  <c:v>0.79050000000000009</c:v>
                </c:pt>
                <c:pt idx="23">
                  <c:v>0.61383333333333334</c:v>
                </c:pt>
                <c:pt idx="24">
                  <c:v>0.57783333333333331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C-4BFB-AD65-8AC486FDC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5802864"/>
        <c:axId val="-650597840"/>
      </c:barChart>
      <c:catAx>
        <c:axId val="-65580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50597840"/>
        <c:crosses val="autoZero"/>
        <c:auto val="1"/>
        <c:lblAlgn val="ctr"/>
        <c:lblOffset val="100"/>
        <c:noMultiLvlLbl val="0"/>
      </c:catAx>
      <c:valAx>
        <c:axId val="-65059784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-655802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1285875</xdr:colOff>
      <xdr:row>37</xdr:row>
      <xdr:rowOff>97366</xdr:rowOff>
    </xdr:from>
    <xdr:to>
      <xdr:col>6</xdr:col>
      <xdr:colOff>356083</xdr:colOff>
      <xdr:row>43</xdr:row>
      <xdr:rowOff>146364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9708" y="7484533"/>
          <a:ext cx="2933125" cy="1191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114299</xdr:colOff>
      <xdr:row>9</xdr:row>
      <xdr:rowOff>95250</xdr:rowOff>
    </xdr:from>
    <xdr:to>
      <xdr:col>29</xdr:col>
      <xdr:colOff>417634</xdr:colOff>
      <xdr:row>32</xdr:row>
      <xdr:rowOff>109903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1326357</xdr:colOff>
      <xdr:row>39</xdr:row>
      <xdr:rowOff>114300</xdr:rowOff>
    </xdr:from>
    <xdr:to>
      <xdr:col>6</xdr:col>
      <xdr:colOff>455499</xdr:colOff>
      <xdr:row>45</xdr:row>
      <xdr:rowOff>91066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6607" y="7603331"/>
          <a:ext cx="2911361" cy="1191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showGridLines="0" zoomScale="90" zoomScaleNormal="90" workbookViewId="0">
      <selection activeCell="S20" sqref="S20"/>
    </sheetView>
  </sheetViews>
  <sheetFormatPr baseColWidth="10" defaultColWidth="11.44140625" defaultRowHeight="13.8" x14ac:dyDescent="0.25"/>
  <cols>
    <col min="1" max="1" width="3.33203125" style="1" customWidth="1"/>
    <col min="2" max="2" width="24.88671875" style="1" customWidth="1"/>
    <col min="3" max="3" width="23.44140625" style="1" customWidth="1"/>
    <col min="4" max="4" width="8.33203125" style="1" customWidth="1"/>
    <col min="5" max="5" width="11.88671875" style="1" customWidth="1"/>
    <col min="6" max="6" width="14.33203125" style="1" customWidth="1"/>
    <col min="7" max="7" width="8.5546875" style="1" customWidth="1"/>
    <col min="8" max="8" width="11.6640625" style="1" customWidth="1"/>
    <col min="9" max="9" width="14.109375" style="1" customWidth="1"/>
    <col min="10" max="10" width="7.6640625" style="1" customWidth="1"/>
    <col min="11" max="11" width="9.5546875" style="1" customWidth="1"/>
    <col min="12" max="12" width="13.44140625" style="1" customWidth="1"/>
    <col min="13" max="13" width="14.88671875" style="1" customWidth="1"/>
    <col min="14" max="14" width="15.44140625" style="1" customWidth="1"/>
    <col min="15" max="15" width="16.5546875" style="1" customWidth="1"/>
    <col min="16" max="16" width="15" style="46" customWidth="1"/>
    <col min="17" max="16384" width="11.44140625" style="1"/>
  </cols>
  <sheetData>
    <row r="2" spans="1:21" ht="15" customHeight="1" x14ac:dyDescent="0.25">
      <c r="A2" s="250" t="s">
        <v>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21" ht="15" customHeight="1" x14ac:dyDescent="0.25">
      <c r="A3" s="250" t="s">
        <v>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21" ht="15" customHeight="1" x14ac:dyDescent="0.25">
      <c r="A4" s="250" t="s">
        <v>25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21" ht="17.25" customHeight="1" x14ac:dyDescent="0.3">
      <c r="A5" s="251" t="s">
        <v>31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</row>
    <row r="6" spans="1:21" ht="9.9" customHeight="1" x14ac:dyDescent="0.3">
      <c r="A6" s="8"/>
      <c r="B6" s="8"/>
      <c r="C6" s="8"/>
      <c r="D6" s="9"/>
      <c r="E6" s="40"/>
      <c r="F6" s="116"/>
      <c r="G6" s="9"/>
      <c r="H6" s="40"/>
      <c r="I6" s="119"/>
      <c r="J6" s="8"/>
      <c r="K6" s="40"/>
      <c r="L6" s="119"/>
    </row>
    <row r="7" spans="1:21" ht="15" customHeight="1" x14ac:dyDescent="0.25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21" ht="4.5" customHeight="1" x14ac:dyDescent="0.25">
      <c r="C8" s="2"/>
      <c r="D8" s="2"/>
      <c r="E8" s="2"/>
      <c r="F8" s="2"/>
      <c r="G8" s="2"/>
      <c r="H8" s="2"/>
      <c r="I8" s="2"/>
    </row>
    <row r="9" spans="1:21" ht="21.75" customHeight="1" thickBot="1" x14ac:dyDescent="0.3">
      <c r="A9" s="249" t="s">
        <v>64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</row>
    <row r="10" spans="1:21" ht="15" thickTop="1" thickBot="1" x14ac:dyDescent="0.3">
      <c r="B10" s="270" t="s">
        <v>32</v>
      </c>
      <c r="C10" s="272" t="s">
        <v>2</v>
      </c>
      <c r="D10" s="252" t="s">
        <v>30</v>
      </c>
      <c r="E10" s="253"/>
      <c r="F10" s="253"/>
      <c r="G10" s="253"/>
      <c r="H10" s="253"/>
      <c r="I10" s="253"/>
      <c r="J10" s="253"/>
      <c r="K10" s="253"/>
      <c r="L10" s="254"/>
      <c r="M10" s="267" t="s">
        <v>29</v>
      </c>
      <c r="N10" s="267" t="s">
        <v>58</v>
      </c>
      <c r="O10" s="255" t="s">
        <v>66</v>
      </c>
    </row>
    <row r="11" spans="1:21" ht="14.4" thickBot="1" x14ac:dyDescent="0.3">
      <c r="B11" s="271"/>
      <c r="C11" s="273"/>
      <c r="D11" s="243" t="s">
        <v>26</v>
      </c>
      <c r="E11" s="244"/>
      <c r="F11" s="245"/>
      <c r="G11" s="243" t="s">
        <v>27</v>
      </c>
      <c r="H11" s="244"/>
      <c r="I11" s="245"/>
      <c r="J11" s="246" t="s">
        <v>28</v>
      </c>
      <c r="K11" s="247"/>
      <c r="L11" s="248"/>
      <c r="M11" s="268"/>
      <c r="N11" s="268"/>
      <c r="O11" s="256"/>
    </row>
    <row r="12" spans="1:21" ht="33.75" customHeight="1" thickBot="1" x14ac:dyDescent="0.3">
      <c r="B12" s="271"/>
      <c r="C12" s="273"/>
      <c r="D12" s="82" t="s">
        <v>56</v>
      </c>
      <c r="E12" s="83" t="s">
        <v>55</v>
      </c>
      <c r="F12" s="82" t="s">
        <v>65</v>
      </c>
      <c r="G12" s="82" t="s">
        <v>56</v>
      </c>
      <c r="H12" s="83" t="s">
        <v>55</v>
      </c>
      <c r="I12" s="82" t="s">
        <v>65</v>
      </c>
      <c r="J12" s="121" t="s">
        <v>57</v>
      </c>
      <c r="K12" s="120" t="s">
        <v>55</v>
      </c>
      <c r="L12" s="154" t="s">
        <v>65</v>
      </c>
      <c r="M12" s="269"/>
      <c r="N12" s="269"/>
      <c r="O12" s="257"/>
      <c r="P12" s="162"/>
      <c r="Q12" s="44"/>
      <c r="R12" s="44"/>
      <c r="S12" s="44"/>
      <c r="T12" s="44"/>
      <c r="U12" s="44"/>
    </row>
    <row r="13" spans="1:21" ht="14.4" thickBot="1" x14ac:dyDescent="0.3">
      <c r="B13" s="106" t="s">
        <v>63</v>
      </c>
      <c r="C13" s="107" t="s">
        <v>61</v>
      </c>
      <c r="D13" s="137">
        <v>1.3</v>
      </c>
      <c r="E13" s="123">
        <v>1</v>
      </c>
      <c r="F13" s="123">
        <v>0.4</v>
      </c>
      <c r="G13" s="228">
        <v>1.5</v>
      </c>
      <c r="H13" s="229">
        <v>1</v>
      </c>
      <c r="I13" s="229">
        <v>0</v>
      </c>
      <c r="J13" s="80">
        <v>1.1749999999999998</v>
      </c>
      <c r="K13" s="81">
        <v>1</v>
      </c>
      <c r="L13" s="149">
        <v>0</v>
      </c>
      <c r="M13" s="15">
        <f>AVERAGE(D14,G13,J13)</f>
        <v>0.99166666666666659</v>
      </c>
      <c r="N13" s="81">
        <f>AVERAGE(E13,H13,K13)</f>
        <v>1</v>
      </c>
      <c r="O13" s="163">
        <f>AVERAGE(F13,I13,L13)</f>
        <v>0.13333333333333333</v>
      </c>
      <c r="P13" s="44"/>
      <c r="Q13" s="97"/>
      <c r="R13" s="98"/>
      <c r="S13" s="99"/>
      <c r="T13" s="100"/>
      <c r="U13" s="101"/>
    </row>
    <row r="14" spans="1:21" ht="14.4" thickBot="1" x14ac:dyDescent="0.3">
      <c r="B14" s="106" t="s">
        <v>33</v>
      </c>
      <c r="C14" s="84" t="s">
        <v>10</v>
      </c>
      <c r="D14" s="134">
        <v>0.3</v>
      </c>
      <c r="E14" s="123">
        <v>0.246</v>
      </c>
      <c r="F14" s="123">
        <v>0.18</v>
      </c>
      <c r="G14" s="228">
        <v>0.4</v>
      </c>
      <c r="H14" s="229">
        <v>0.39750000000000002</v>
      </c>
      <c r="I14" s="229">
        <v>0.24</v>
      </c>
      <c r="J14" s="80">
        <v>0.33333333333333331</v>
      </c>
      <c r="K14" s="81">
        <v>0.29333333333333333</v>
      </c>
      <c r="L14" s="150">
        <v>0.18666666666666668</v>
      </c>
      <c r="M14" s="80">
        <f t="shared" ref="M14:M34" si="0">AVERAGE(D15,G14,J14)</f>
        <v>0.55111111111111122</v>
      </c>
      <c r="N14" s="81">
        <f t="shared" ref="N14:N37" si="1">AVERAGE(E14,H14,K14)</f>
        <v>0.31227777777777777</v>
      </c>
      <c r="O14" s="163">
        <f t="shared" ref="O14:O37" si="2">AVERAGE(F14,I14,L14)</f>
        <v>0.20222222222222222</v>
      </c>
      <c r="P14" s="117"/>
      <c r="Q14" s="118"/>
      <c r="R14" s="44"/>
      <c r="S14" s="44"/>
      <c r="T14" s="44"/>
      <c r="U14" s="44"/>
    </row>
    <row r="15" spans="1:21" x14ac:dyDescent="0.25">
      <c r="B15" s="259" t="s">
        <v>34</v>
      </c>
      <c r="C15" s="18" t="s">
        <v>9</v>
      </c>
      <c r="D15" s="138">
        <v>0.92000000000000015</v>
      </c>
      <c r="E15" s="124">
        <v>0.96799999999999997</v>
      </c>
      <c r="F15" s="124">
        <v>0.86020000000000008</v>
      </c>
      <c r="G15" s="230">
        <v>0.85000000000000009</v>
      </c>
      <c r="H15" s="231">
        <v>1</v>
      </c>
      <c r="I15" s="231">
        <v>0.93025000000000002</v>
      </c>
      <c r="J15" s="16">
        <v>0.92499999999999993</v>
      </c>
      <c r="K15" s="61">
        <v>1</v>
      </c>
      <c r="L15" s="61">
        <v>0.84325000000000006</v>
      </c>
      <c r="M15" s="16">
        <f t="shared" si="0"/>
        <v>0.94499999999999995</v>
      </c>
      <c r="N15" s="158">
        <f t="shared" si="1"/>
        <v>0.98933333333333329</v>
      </c>
      <c r="O15" s="165">
        <f t="shared" si="2"/>
        <v>0.87790000000000001</v>
      </c>
      <c r="P15" s="47"/>
      <c r="Q15" s="47"/>
    </row>
    <row r="16" spans="1:21" x14ac:dyDescent="0.25">
      <c r="B16" s="260"/>
      <c r="C16" s="3" t="s">
        <v>11</v>
      </c>
      <c r="D16" s="139">
        <v>1.06</v>
      </c>
      <c r="E16" s="126">
        <v>1</v>
      </c>
      <c r="F16" s="125">
        <v>0.64</v>
      </c>
      <c r="G16" s="232">
        <v>1.125</v>
      </c>
      <c r="H16" s="233">
        <v>1</v>
      </c>
      <c r="I16" s="234">
        <v>0.55750000000000011</v>
      </c>
      <c r="J16" s="12">
        <v>1.1000000000000001</v>
      </c>
      <c r="K16" s="62">
        <v>1</v>
      </c>
      <c r="L16" s="149">
        <v>0.56000000000000005</v>
      </c>
      <c r="M16" s="15">
        <f t="shared" si="0"/>
        <v>0.97366666666666679</v>
      </c>
      <c r="N16" s="53">
        <f t="shared" si="1"/>
        <v>1</v>
      </c>
      <c r="O16" s="166">
        <f t="shared" si="2"/>
        <v>0.58583333333333343</v>
      </c>
      <c r="P16" s="47"/>
      <c r="Q16" s="47"/>
    </row>
    <row r="17" spans="2:17" x14ac:dyDescent="0.25">
      <c r="B17" s="260"/>
      <c r="C17" s="3" t="s">
        <v>12</v>
      </c>
      <c r="D17" s="140">
        <v>0.69600000000000006</v>
      </c>
      <c r="E17" s="126">
        <v>0.89800000000000002</v>
      </c>
      <c r="F17" s="126">
        <v>0.87600000000000011</v>
      </c>
      <c r="G17" s="235">
        <v>0.625</v>
      </c>
      <c r="H17" s="233">
        <v>0.82500000000000007</v>
      </c>
      <c r="I17" s="233">
        <v>0.77499999999999991</v>
      </c>
      <c r="J17" s="10">
        <v>0.67249999999999999</v>
      </c>
      <c r="K17" s="63">
        <v>0.8600000000000001</v>
      </c>
      <c r="L17" s="64">
        <v>0.79</v>
      </c>
      <c r="M17" s="155">
        <f t="shared" si="0"/>
        <v>0.80383333333333329</v>
      </c>
      <c r="N17" s="158">
        <f t="shared" si="1"/>
        <v>0.8610000000000001</v>
      </c>
      <c r="O17" s="166">
        <f t="shared" si="2"/>
        <v>0.81366666666666665</v>
      </c>
      <c r="P17" s="47"/>
      <c r="Q17" s="47"/>
    </row>
    <row r="18" spans="2:17" ht="14.4" thickBot="1" x14ac:dyDescent="0.3">
      <c r="B18" s="261"/>
      <c r="C18" s="19" t="s">
        <v>13</v>
      </c>
      <c r="D18" s="141">
        <v>1.1139999999999999</v>
      </c>
      <c r="E18" s="135">
        <v>0.94600000000000006</v>
      </c>
      <c r="F18" s="127">
        <v>0.25600000000000001</v>
      </c>
      <c r="G18" s="232">
        <v>1.0349999999999999</v>
      </c>
      <c r="H18" s="236">
        <v>0.92</v>
      </c>
      <c r="I18" s="237">
        <v>0.315</v>
      </c>
      <c r="J18" s="11">
        <v>0.89750000000000008</v>
      </c>
      <c r="K18" s="64">
        <v>0.9375</v>
      </c>
      <c r="L18" s="64">
        <v>0.64</v>
      </c>
      <c r="M18" s="11">
        <f t="shared" si="0"/>
        <v>1.0197222222222222</v>
      </c>
      <c r="N18" s="60">
        <f t="shared" si="1"/>
        <v>0.9345</v>
      </c>
      <c r="O18" s="164">
        <f t="shared" si="2"/>
        <v>0.40366666666666662</v>
      </c>
      <c r="P18" s="47"/>
      <c r="Q18" s="47"/>
    </row>
    <row r="19" spans="2:17" x14ac:dyDescent="0.25">
      <c r="B19" s="260" t="s">
        <v>35</v>
      </c>
      <c r="C19" s="5" t="s">
        <v>3</v>
      </c>
      <c r="D19" s="139">
        <v>1.1266666666666667</v>
      </c>
      <c r="E19" s="127">
        <v>1</v>
      </c>
      <c r="F19" s="124">
        <v>0.62333333333333341</v>
      </c>
      <c r="G19" s="230">
        <v>1.07</v>
      </c>
      <c r="H19" s="231">
        <v>0.98750000000000004</v>
      </c>
      <c r="I19" s="234">
        <v>0.38750000000000007</v>
      </c>
      <c r="J19" s="12">
        <v>1.095</v>
      </c>
      <c r="K19" s="52">
        <v>0.85499999999999998</v>
      </c>
      <c r="L19" s="61">
        <v>0.18000000000000002</v>
      </c>
      <c r="M19" s="16">
        <f t="shared" si="0"/>
        <v>1.0216666666666667</v>
      </c>
      <c r="N19" s="158">
        <f t="shared" si="1"/>
        <v>0.94750000000000012</v>
      </c>
      <c r="O19" s="165">
        <f t="shared" si="2"/>
        <v>0.39694444444444449</v>
      </c>
      <c r="P19" s="47"/>
      <c r="Q19" s="47"/>
    </row>
    <row r="20" spans="2:17" x14ac:dyDescent="0.25">
      <c r="B20" s="260"/>
      <c r="C20" s="14" t="s">
        <v>54</v>
      </c>
      <c r="D20" s="139">
        <v>0.89999999999999991</v>
      </c>
      <c r="E20" s="126">
        <v>1</v>
      </c>
      <c r="F20" s="126">
        <v>0.86499999999999999</v>
      </c>
      <c r="G20" s="238">
        <v>0.88</v>
      </c>
      <c r="H20" s="234">
        <v>1</v>
      </c>
      <c r="I20" s="234">
        <v>0.96</v>
      </c>
      <c r="J20" s="12" t="s">
        <v>76</v>
      </c>
      <c r="K20" s="54" t="s">
        <v>76</v>
      </c>
      <c r="L20" s="149" t="s">
        <v>76</v>
      </c>
      <c r="M20" s="15">
        <f t="shared" si="0"/>
        <v>1.115</v>
      </c>
      <c r="N20" s="159">
        <f t="shared" si="1"/>
        <v>1</v>
      </c>
      <c r="O20" s="164">
        <f t="shared" si="2"/>
        <v>0.91249999999999998</v>
      </c>
      <c r="P20" s="47"/>
      <c r="Q20" s="47"/>
    </row>
    <row r="21" spans="2:17" x14ac:dyDescent="0.25">
      <c r="B21" s="260"/>
      <c r="C21" s="17" t="s">
        <v>4</v>
      </c>
      <c r="D21" s="140">
        <v>1.35</v>
      </c>
      <c r="E21" s="126">
        <v>1</v>
      </c>
      <c r="F21" s="126">
        <v>0.29000000000000004</v>
      </c>
      <c r="G21" s="235">
        <v>0.92333333333333345</v>
      </c>
      <c r="H21" s="233">
        <v>1</v>
      </c>
      <c r="I21" s="233">
        <v>0.90666666666666662</v>
      </c>
      <c r="J21" s="10">
        <v>0.67</v>
      </c>
      <c r="K21" s="53">
        <v>0.52</v>
      </c>
      <c r="L21" s="63">
        <v>0.2</v>
      </c>
      <c r="M21" s="10">
        <f t="shared" si="0"/>
        <v>0.80611111111111111</v>
      </c>
      <c r="N21" s="159">
        <f t="shared" si="1"/>
        <v>0.84</v>
      </c>
      <c r="O21" s="166">
        <f t="shared" si="2"/>
        <v>0.46555555555555556</v>
      </c>
      <c r="P21" s="47"/>
      <c r="Q21" s="47"/>
    </row>
    <row r="22" spans="2:17" ht="14.4" thickBot="1" x14ac:dyDescent="0.3">
      <c r="B22" s="261"/>
      <c r="C22" s="4" t="s">
        <v>5</v>
      </c>
      <c r="D22" s="141">
        <v>0.82499999999999996</v>
      </c>
      <c r="E22" s="127">
        <v>1</v>
      </c>
      <c r="F22" s="127">
        <v>0.89749999999999996</v>
      </c>
      <c r="G22" s="232">
        <v>0.49999999999999994</v>
      </c>
      <c r="H22" s="236">
        <v>0.8175</v>
      </c>
      <c r="I22" s="237">
        <v>0.79749999999999999</v>
      </c>
      <c r="J22" s="11">
        <v>0.625</v>
      </c>
      <c r="K22" s="60">
        <v>1</v>
      </c>
      <c r="L22" s="60">
        <v>1</v>
      </c>
      <c r="M22" s="15">
        <f t="shared" si="0"/>
        <v>0.60499999999999987</v>
      </c>
      <c r="N22" s="60">
        <f t="shared" si="1"/>
        <v>0.93916666666666659</v>
      </c>
      <c r="O22" s="164">
        <f t="shared" si="2"/>
        <v>0.89833333333333332</v>
      </c>
      <c r="P22" s="47"/>
      <c r="Q22" s="47"/>
    </row>
    <row r="23" spans="2:17" x14ac:dyDescent="0.25">
      <c r="B23" s="260" t="s">
        <v>36</v>
      </c>
      <c r="C23" s="20" t="s">
        <v>14</v>
      </c>
      <c r="D23" s="139">
        <v>0.68999999999999984</v>
      </c>
      <c r="E23" s="128">
        <v>0.81799999999999995</v>
      </c>
      <c r="F23" s="128">
        <v>0.752</v>
      </c>
      <c r="G23" s="230">
        <v>0.52</v>
      </c>
      <c r="H23" s="231">
        <v>0.81</v>
      </c>
      <c r="I23" s="234">
        <v>0.79</v>
      </c>
      <c r="J23" s="12">
        <v>0.54</v>
      </c>
      <c r="K23" s="62">
        <v>0.8125</v>
      </c>
      <c r="L23" s="149">
        <v>0.77500000000000002</v>
      </c>
      <c r="M23" s="156">
        <f t="shared" si="0"/>
        <v>0.67866666666666664</v>
      </c>
      <c r="N23" s="158">
        <f t="shared" si="1"/>
        <v>0.8135</v>
      </c>
      <c r="O23" s="163">
        <f t="shared" si="2"/>
        <v>0.77233333333333343</v>
      </c>
      <c r="P23" s="47"/>
      <c r="Q23" s="47"/>
    </row>
    <row r="24" spans="2:17" x14ac:dyDescent="0.25">
      <c r="B24" s="260"/>
      <c r="C24" s="17" t="s">
        <v>15</v>
      </c>
      <c r="D24" s="140">
        <v>0.97599999999999998</v>
      </c>
      <c r="E24" s="126">
        <v>1</v>
      </c>
      <c r="F24" s="126">
        <v>0.70799999999999996</v>
      </c>
      <c r="G24" s="235">
        <v>0.73249999999999993</v>
      </c>
      <c r="H24" s="233">
        <v>0.80499999999999994</v>
      </c>
      <c r="I24" s="233">
        <v>0.44499999999999995</v>
      </c>
      <c r="J24" s="10">
        <v>0.6875</v>
      </c>
      <c r="K24" s="63">
        <v>0.69499999999999995</v>
      </c>
      <c r="L24" s="64">
        <v>0.28499999999999998</v>
      </c>
      <c r="M24" s="155">
        <f t="shared" si="0"/>
        <v>0.79266666666666674</v>
      </c>
      <c r="N24" s="159">
        <f t="shared" si="1"/>
        <v>0.83333333333333337</v>
      </c>
      <c r="O24" s="168">
        <f t="shared" si="2"/>
        <v>0.47933333333333333</v>
      </c>
      <c r="P24" s="47"/>
      <c r="Q24" s="47"/>
    </row>
    <row r="25" spans="2:17" ht="15.75" customHeight="1" thickBot="1" x14ac:dyDescent="0.3">
      <c r="B25" s="261"/>
      <c r="C25" s="4" t="s">
        <v>16</v>
      </c>
      <c r="D25" s="142">
        <v>0.95799999999999996</v>
      </c>
      <c r="E25" s="132">
        <v>1</v>
      </c>
      <c r="F25" s="125">
        <v>1</v>
      </c>
      <c r="G25" s="235">
        <v>0.95</v>
      </c>
      <c r="H25" s="233">
        <v>0.97</v>
      </c>
      <c r="I25" s="237">
        <v>0.90749999999999997</v>
      </c>
      <c r="J25" s="90">
        <v>0.89250000000000007</v>
      </c>
      <c r="K25" s="89">
        <v>0.95500000000000007</v>
      </c>
      <c r="L25" s="89">
        <v>0.92</v>
      </c>
      <c r="M25" s="11">
        <f t="shared" si="0"/>
        <v>0.9468333333333333</v>
      </c>
      <c r="N25" s="60">
        <f t="shared" si="1"/>
        <v>0.97499999999999998</v>
      </c>
      <c r="O25" s="167">
        <f t="shared" si="2"/>
        <v>0.9425</v>
      </c>
      <c r="P25" s="47"/>
      <c r="Q25" s="47"/>
    </row>
    <row r="26" spans="2:17" ht="15.75" customHeight="1" x14ac:dyDescent="0.25">
      <c r="B26" s="259" t="s">
        <v>37</v>
      </c>
      <c r="C26" s="20" t="s">
        <v>22</v>
      </c>
      <c r="D26" s="143">
        <v>0.998</v>
      </c>
      <c r="E26" s="136">
        <v>0.91600000000000004</v>
      </c>
      <c r="F26" s="129">
        <v>0.43199999999999994</v>
      </c>
      <c r="G26" s="230">
        <v>0.99</v>
      </c>
      <c r="H26" s="231">
        <v>0.94500000000000006</v>
      </c>
      <c r="I26" s="239">
        <v>0.57499999999999996</v>
      </c>
      <c r="J26" s="88">
        <v>0.90499999999999992</v>
      </c>
      <c r="K26" s="70">
        <v>0.87749999999999995</v>
      </c>
      <c r="L26" s="151">
        <v>0.63500000000000001</v>
      </c>
      <c r="M26" s="16">
        <f t="shared" si="0"/>
        <v>1.0216666666666667</v>
      </c>
      <c r="N26" s="52">
        <f t="shared" si="1"/>
        <v>0.91283333333333339</v>
      </c>
      <c r="O26" s="165">
        <f t="shared" si="2"/>
        <v>0.54733333333333334</v>
      </c>
      <c r="P26" s="47"/>
      <c r="Q26" s="47"/>
    </row>
    <row r="27" spans="2:17" ht="15.75" customHeight="1" x14ac:dyDescent="0.25">
      <c r="B27" s="260"/>
      <c r="C27" s="17" t="s">
        <v>41</v>
      </c>
      <c r="D27" s="144">
        <v>1.17</v>
      </c>
      <c r="E27" s="130">
        <v>1</v>
      </c>
      <c r="F27" s="130">
        <v>0.59599999999999997</v>
      </c>
      <c r="G27" s="235">
        <v>1.0275000000000001</v>
      </c>
      <c r="H27" s="233">
        <v>0.98750000000000004</v>
      </c>
      <c r="I27" s="233">
        <v>0.77499999999999991</v>
      </c>
      <c r="J27" s="86">
        <v>1.0649999999999999</v>
      </c>
      <c r="K27" s="63">
        <v>1</v>
      </c>
      <c r="L27" s="63">
        <v>0.69</v>
      </c>
      <c r="M27" s="10">
        <f t="shared" si="0"/>
        <v>1.0041666666666667</v>
      </c>
      <c r="N27" s="158">
        <f t="shared" si="1"/>
        <v>0.99583333333333324</v>
      </c>
      <c r="O27" s="164">
        <f t="shared" si="2"/>
        <v>0.68699999999999994</v>
      </c>
      <c r="P27" s="47"/>
      <c r="Q27" s="47"/>
    </row>
    <row r="28" spans="2:17" ht="15.75" customHeight="1" x14ac:dyDescent="0.25">
      <c r="B28" s="260"/>
      <c r="C28" s="21" t="s">
        <v>23</v>
      </c>
      <c r="D28" s="143">
        <v>0.92</v>
      </c>
      <c r="E28" s="130">
        <v>1</v>
      </c>
      <c r="F28" s="130">
        <v>0.67</v>
      </c>
      <c r="G28" s="235">
        <v>0.92</v>
      </c>
      <c r="H28" s="233">
        <v>1</v>
      </c>
      <c r="I28" s="236">
        <v>0.67</v>
      </c>
      <c r="J28" s="88">
        <v>0.92</v>
      </c>
      <c r="K28" s="89">
        <v>1</v>
      </c>
      <c r="L28" s="72">
        <v>0.67</v>
      </c>
      <c r="M28" s="10">
        <f t="shared" si="0"/>
        <v>0.9622222222222222</v>
      </c>
      <c r="N28" s="159">
        <f t="shared" si="1"/>
        <v>1</v>
      </c>
      <c r="O28" s="166">
        <f t="shared" si="2"/>
        <v>0.67</v>
      </c>
      <c r="P28" s="47"/>
      <c r="Q28" s="47"/>
    </row>
    <row r="29" spans="2:17" ht="15.75" customHeight="1" thickBot="1" x14ac:dyDescent="0.3">
      <c r="B29" s="261"/>
      <c r="C29" s="4" t="s">
        <v>24</v>
      </c>
      <c r="D29" s="145">
        <v>1.0466666666666666</v>
      </c>
      <c r="E29" s="131">
        <v>0.94666666666666666</v>
      </c>
      <c r="F29" s="131">
        <v>0.52</v>
      </c>
      <c r="G29" s="240">
        <v>1.0074999999999998</v>
      </c>
      <c r="H29" s="237">
        <v>0.92</v>
      </c>
      <c r="I29" s="237">
        <v>0.505</v>
      </c>
      <c r="J29" s="90">
        <v>0.97750000000000004</v>
      </c>
      <c r="K29" s="92">
        <v>0.92</v>
      </c>
      <c r="L29" s="152">
        <v>0.53500000000000003</v>
      </c>
      <c r="M29" s="11">
        <f t="shared" si="0"/>
        <v>0.97633333333333328</v>
      </c>
      <c r="N29" s="60">
        <f t="shared" si="1"/>
        <v>0.92888888888888888</v>
      </c>
      <c r="O29" s="164">
        <f t="shared" si="2"/>
        <v>0.52</v>
      </c>
      <c r="P29" s="47"/>
      <c r="Q29" s="47"/>
    </row>
    <row r="30" spans="2:17" ht="15.75" customHeight="1" x14ac:dyDescent="0.25">
      <c r="B30" s="264" t="s">
        <v>38</v>
      </c>
      <c r="C30" s="17" t="s">
        <v>6</v>
      </c>
      <c r="D30" s="146">
        <v>0.94399999999999995</v>
      </c>
      <c r="E30" s="129">
        <v>0.88400000000000001</v>
      </c>
      <c r="F30" s="129">
        <v>0.5</v>
      </c>
      <c r="G30" s="230">
        <v>0.84250000000000003</v>
      </c>
      <c r="H30" s="231">
        <v>0.95</v>
      </c>
      <c r="I30" s="231">
        <v>0.85250000000000004</v>
      </c>
      <c r="J30" s="102">
        <v>0.86</v>
      </c>
      <c r="K30" s="70">
        <v>0.97499999999999998</v>
      </c>
      <c r="L30" s="70">
        <v>0.89250000000000007</v>
      </c>
      <c r="M30" s="156">
        <f t="shared" si="0"/>
        <v>0.94499999999999995</v>
      </c>
      <c r="N30" s="160">
        <f t="shared" si="1"/>
        <v>0.93633333333333335</v>
      </c>
      <c r="O30" s="165">
        <f t="shared" si="2"/>
        <v>0.74833333333333341</v>
      </c>
      <c r="P30" s="47"/>
      <c r="Q30" s="47"/>
    </row>
    <row r="31" spans="2:17" x14ac:dyDescent="0.25">
      <c r="B31" s="265"/>
      <c r="C31" s="17" t="s">
        <v>7</v>
      </c>
      <c r="D31" s="140">
        <v>1.1325000000000001</v>
      </c>
      <c r="E31" s="127">
        <v>1</v>
      </c>
      <c r="F31" s="127">
        <v>0.36499999999999999</v>
      </c>
      <c r="G31" s="238">
        <v>1.2225000000000001</v>
      </c>
      <c r="H31" s="234">
        <v>0.92249999999999999</v>
      </c>
      <c r="I31" s="234">
        <v>0.13500000000000001</v>
      </c>
      <c r="J31" s="91">
        <v>1.1174999999999999</v>
      </c>
      <c r="K31" s="87">
        <v>0.91500000000000004</v>
      </c>
      <c r="L31" s="76">
        <v>0.315</v>
      </c>
      <c r="M31" s="10">
        <f t="shared" si="0"/>
        <v>1.0891666666666666</v>
      </c>
      <c r="N31" s="159">
        <f t="shared" si="1"/>
        <v>0.9458333333333333</v>
      </c>
      <c r="O31" s="166">
        <f t="shared" si="2"/>
        <v>0.27166666666666667</v>
      </c>
      <c r="P31" s="47"/>
      <c r="Q31" s="47"/>
    </row>
    <row r="32" spans="2:17" ht="14.4" thickBot="1" x14ac:dyDescent="0.3">
      <c r="B32" s="266"/>
      <c r="C32" s="4" t="s">
        <v>8</v>
      </c>
      <c r="D32" s="141">
        <v>0.9275000000000001</v>
      </c>
      <c r="E32" s="132">
        <v>0.95499999999999996</v>
      </c>
      <c r="F32" s="132">
        <v>0.8075</v>
      </c>
      <c r="G32" s="232">
        <v>0.91749999999999998</v>
      </c>
      <c r="H32" s="236">
        <v>1</v>
      </c>
      <c r="I32" s="237">
        <v>0.94499999999999995</v>
      </c>
      <c r="J32" s="11">
        <v>0.86750000000000005</v>
      </c>
      <c r="K32" s="64">
        <v>1</v>
      </c>
      <c r="L32" s="149">
        <v>0.99</v>
      </c>
      <c r="M32" s="157">
        <f t="shared" si="0"/>
        <v>0.88100000000000012</v>
      </c>
      <c r="N32" s="60">
        <f t="shared" si="1"/>
        <v>0.98499999999999999</v>
      </c>
      <c r="O32" s="164">
        <f t="shared" si="2"/>
        <v>0.91416666666666657</v>
      </c>
      <c r="P32" s="47"/>
      <c r="Q32" s="47"/>
    </row>
    <row r="33" spans="2:17" x14ac:dyDescent="0.25">
      <c r="B33" s="259" t="s">
        <v>39</v>
      </c>
      <c r="C33" s="14" t="s">
        <v>18</v>
      </c>
      <c r="D33" s="147">
        <v>0.85799999999999998</v>
      </c>
      <c r="E33" s="127">
        <v>0.99399999999999999</v>
      </c>
      <c r="F33" s="127">
        <v>0.79200000000000004</v>
      </c>
      <c r="G33" s="230">
        <v>1.0275000000000001</v>
      </c>
      <c r="H33" s="231">
        <v>1</v>
      </c>
      <c r="I33" s="239">
        <v>0.68499999999999994</v>
      </c>
      <c r="J33" s="15">
        <v>0.87250000000000005</v>
      </c>
      <c r="K33" s="52">
        <v>0.97750000000000004</v>
      </c>
      <c r="L33" s="61">
        <v>0.86</v>
      </c>
      <c r="M33" s="16">
        <f t="shared" si="0"/>
        <v>0.74500000000000011</v>
      </c>
      <c r="N33" s="52">
        <f t="shared" si="1"/>
        <v>0.99049999999999994</v>
      </c>
      <c r="O33" s="163">
        <f t="shared" si="2"/>
        <v>0.77899999999999991</v>
      </c>
      <c r="P33" s="47"/>
      <c r="Q33" s="47"/>
    </row>
    <row r="34" spans="2:17" ht="14.4" thickBot="1" x14ac:dyDescent="0.3">
      <c r="B34" s="261"/>
      <c r="C34" s="4" t="s">
        <v>21</v>
      </c>
      <c r="D34" s="141">
        <v>0.33500000000000002</v>
      </c>
      <c r="E34" s="132">
        <v>0.94500000000000006</v>
      </c>
      <c r="F34" s="125">
        <v>0.93500000000000005</v>
      </c>
      <c r="G34" s="232">
        <v>0.39999999999999997</v>
      </c>
      <c r="H34" s="236">
        <v>0.97250000000000003</v>
      </c>
      <c r="I34" s="236">
        <v>0.96499999999999997</v>
      </c>
      <c r="J34" s="11">
        <v>0.47249999999999998</v>
      </c>
      <c r="K34" s="64">
        <v>1</v>
      </c>
      <c r="L34" s="149">
        <v>0.99249999999999994</v>
      </c>
      <c r="M34" s="157">
        <f t="shared" si="0"/>
        <v>0.53883333333333328</v>
      </c>
      <c r="N34" s="161">
        <f t="shared" si="1"/>
        <v>0.97250000000000003</v>
      </c>
      <c r="O34" s="167">
        <f t="shared" si="2"/>
        <v>0.96416666666666673</v>
      </c>
      <c r="P34" s="47"/>
      <c r="Q34" s="47"/>
    </row>
    <row r="35" spans="2:17" x14ac:dyDescent="0.25">
      <c r="B35" s="259" t="s">
        <v>40</v>
      </c>
      <c r="C35" s="18" t="s">
        <v>19</v>
      </c>
      <c r="D35" s="138">
        <v>0.74399999999999999</v>
      </c>
      <c r="E35" s="128">
        <v>0.96200000000000008</v>
      </c>
      <c r="F35" s="128">
        <v>0.874</v>
      </c>
      <c r="G35" s="230">
        <v>0.77999999999999992</v>
      </c>
      <c r="H35" s="231">
        <v>0.92749999999999999</v>
      </c>
      <c r="I35" s="231">
        <v>0.73750000000000004</v>
      </c>
      <c r="J35" s="16">
        <v>0.67249999999999999</v>
      </c>
      <c r="K35" s="61">
        <v>0.87749999999999995</v>
      </c>
      <c r="L35" s="52">
        <v>0.76</v>
      </c>
      <c r="M35" s="15">
        <f>AVERAGE(D36,G35,J35)</f>
        <v>0.90883333333333327</v>
      </c>
      <c r="N35" s="52">
        <f t="shared" si="1"/>
        <v>0.92233333333333334</v>
      </c>
      <c r="O35" s="165">
        <f t="shared" si="2"/>
        <v>0.79050000000000009</v>
      </c>
      <c r="P35" s="47"/>
      <c r="Q35" s="47"/>
    </row>
    <row r="36" spans="2:17" x14ac:dyDescent="0.25">
      <c r="B36" s="260"/>
      <c r="C36" s="3" t="s">
        <v>20</v>
      </c>
      <c r="D36" s="140">
        <v>1.2739999999999998</v>
      </c>
      <c r="E36" s="126">
        <v>1</v>
      </c>
      <c r="F36" s="126">
        <v>0.32400000000000001</v>
      </c>
      <c r="G36" s="235">
        <v>0.83499999999999996</v>
      </c>
      <c r="H36" s="233">
        <v>0.99249999999999994</v>
      </c>
      <c r="I36" s="233">
        <v>0.79249999999999998</v>
      </c>
      <c r="J36" s="10">
        <v>0.94750000000000001</v>
      </c>
      <c r="K36" s="63">
        <v>1</v>
      </c>
      <c r="L36" s="64">
        <v>0.72499999999999998</v>
      </c>
      <c r="M36" s="155">
        <f>AVERAGE(D37,G36,J36)</f>
        <v>0.89483333333333326</v>
      </c>
      <c r="N36" s="158">
        <f t="shared" si="1"/>
        <v>0.99749999999999994</v>
      </c>
      <c r="O36" s="166">
        <f t="shared" si="2"/>
        <v>0.61383333333333334</v>
      </c>
      <c r="P36" s="47"/>
      <c r="Q36" s="47"/>
    </row>
    <row r="37" spans="2:17" ht="14.4" thickBot="1" x14ac:dyDescent="0.3">
      <c r="B37" s="262"/>
      <c r="C37" s="6" t="s">
        <v>17</v>
      </c>
      <c r="D37" s="148">
        <v>0.90200000000000014</v>
      </c>
      <c r="E37" s="133">
        <v>0.73599999999999999</v>
      </c>
      <c r="F37" s="133">
        <v>0.40600000000000003</v>
      </c>
      <c r="G37" s="241">
        <v>0.6875</v>
      </c>
      <c r="H37" s="242">
        <v>0.88</v>
      </c>
      <c r="I37" s="242">
        <v>0.69750000000000001</v>
      </c>
      <c r="J37" s="13">
        <v>0.53249999999999997</v>
      </c>
      <c r="K37" s="109">
        <v>0.755</v>
      </c>
      <c r="L37" s="153">
        <v>0.63</v>
      </c>
      <c r="M37" s="13">
        <f>AVERAGE(D37,G37,J37)</f>
        <v>0.70733333333333326</v>
      </c>
      <c r="N37" s="109">
        <f t="shared" si="1"/>
        <v>0.79033333333333333</v>
      </c>
      <c r="O37" s="169">
        <f t="shared" si="2"/>
        <v>0.57783333333333331</v>
      </c>
      <c r="P37" s="47"/>
      <c r="Q37" s="47"/>
    </row>
    <row r="38" spans="2:17" ht="9.9" customHeight="1" thickTop="1" x14ac:dyDescent="0.25">
      <c r="G38" s="44"/>
      <c r="J38" s="7"/>
      <c r="K38" s="7"/>
      <c r="L38" s="7"/>
      <c r="M38" s="108"/>
      <c r="N38" s="108"/>
      <c r="O38" s="170"/>
    </row>
    <row r="39" spans="2:17" ht="15.6" x14ac:dyDescent="0.3">
      <c r="B39" s="172" t="s">
        <v>59</v>
      </c>
      <c r="C39" s="173"/>
      <c r="D39" s="174"/>
      <c r="E39" s="174"/>
      <c r="F39" s="174"/>
      <c r="G39" s="175"/>
      <c r="H39" s="175"/>
      <c r="I39" s="175"/>
      <c r="J39" s="176"/>
      <c r="K39" s="48"/>
      <c r="L39" s="48"/>
      <c r="M39" s="22"/>
      <c r="N39" s="48"/>
    </row>
    <row r="40" spans="2:17" ht="18.75" customHeight="1" x14ac:dyDescent="0.3">
      <c r="B40" s="263" t="s">
        <v>69</v>
      </c>
      <c r="C40" s="263"/>
      <c r="D40" s="174"/>
      <c r="E40" s="174"/>
      <c r="F40" s="174"/>
      <c r="G40" s="175"/>
      <c r="H40" s="175"/>
      <c r="I40" s="175"/>
      <c r="J40" s="175"/>
    </row>
    <row r="41" spans="2:17" ht="13.5" customHeight="1" x14ac:dyDescent="0.3">
      <c r="B41" s="258" t="s">
        <v>67</v>
      </c>
      <c r="C41" s="258"/>
      <c r="D41" s="171"/>
      <c r="E41" s="171"/>
      <c r="F41" s="171"/>
      <c r="G41" s="171"/>
      <c r="H41" s="171"/>
      <c r="I41" s="171"/>
      <c r="J41" s="171"/>
      <c r="K41" s="40"/>
      <c r="L41" s="119"/>
      <c r="N41" s="44"/>
    </row>
    <row r="42" spans="2:17" ht="15.6" x14ac:dyDescent="0.3">
      <c r="B42" s="175" t="s">
        <v>68</v>
      </c>
      <c r="C42" s="171"/>
      <c r="D42" s="171"/>
      <c r="E42" s="171"/>
      <c r="F42" s="171"/>
      <c r="G42" s="171"/>
      <c r="H42" s="171"/>
      <c r="I42" s="171"/>
      <c r="J42" s="171"/>
      <c r="K42" s="40"/>
      <c r="L42" s="119"/>
    </row>
    <row r="43" spans="2:17" ht="15.6" x14ac:dyDescent="0.3">
      <c r="C43" s="251"/>
      <c r="D43" s="251"/>
      <c r="E43" s="251"/>
      <c r="F43" s="251"/>
      <c r="G43" s="251"/>
      <c r="H43" s="251"/>
      <c r="I43" s="251"/>
      <c r="J43" s="251"/>
      <c r="K43" s="40"/>
      <c r="L43" s="119"/>
    </row>
    <row r="45" spans="2:17" ht="6.6" customHeight="1" x14ac:dyDescent="0.25"/>
    <row r="46" spans="2:17" hidden="1" x14ac:dyDescent="0.25"/>
  </sheetData>
  <mergeCells count="25">
    <mergeCell ref="O10:O12"/>
    <mergeCell ref="B41:C41"/>
    <mergeCell ref="C43:J43"/>
    <mergeCell ref="B15:B18"/>
    <mergeCell ref="B19:B22"/>
    <mergeCell ref="B23:B25"/>
    <mergeCell ref="B35:B37"/>
    <mergeCell ref="B26:B29"/>
    <mergeCell ref="B33:B34"/>
    <mergeCell ref="B40:C40"/>
    <mergeCell ref="B30:B32"/>
    <mergeCell ref="N10:N12"/>
    <mergeCell ref="B10:B12"/>
    <mergeCell ref="C10:C12"/>
    <mergeCell ref="M10:M12"/>
    <mergeCell ref="D11:F11"/>
    <mergeCell ref="G11:I11"/>
    <mergeCell ref="J11:L11"/>
    <mergeCell ref="A9:N9"/>
    <mergeCell ref="A2:N2"/>
    <mergeCell ref="A3:N3"/>
    <mergeCell ref="A4:N4"/>
    <mergeCell ref="A5:N5"/>
    <mergeCell ref="A7:N7"/>
    <mergeCell ref="D10:L1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5"/>
  <sheetViews>
    <sheetView showGridLines="0" tabSelected="1" topLeftCell="B1" zoomScale="110" zoomScaleNormal="110" workbookViewId="0">
      <selection activeCell="P7" sqref="P7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4" width="9.33203125" customWidth="1"/>
    <col min="5" max="5" width="11.109375" customWidth="1"/>
    <col min="6" max="6" width="13.5546875" customWidth="1"/>
    <col min="7" max="7" width="9.5546875" customWidth="1"/>
    <col min="8" max="8" width="10.109375" customWidth="1"/>
    <col min="9" max="9" width="15.109375" customWidth="1"/>
    <col min="10" max="10" width="8.6640625" customWidth="1"/>
    <col min="11" max="11" width="9.109375" customWidth="1"/>
    <col min="12" max="12" width="15.109375" customWidth="1"/>
    <col min="13" max="14" width="15.6640625" customWidth="1"/>
    <col min="15" max="16" width="14.44140625" customWidth="1"/>
  </cols>
  <sheetData>
    <row r="1" spans="2:15" ht="15.6" x14ac:dyDescent="0.3"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2:15" ht="15.6" x14ac:dyDescent="0.3">
      <c r="B2" s="251" t="s">
        <v>42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2:15" ht="15.6" x14ac:dyDescent="0.3">
      <c r="B3" s="251" t="s">
        <v>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2:15" ht="15.6" x14ac:dyDescent="0.3">
      <c r="B4" s="251" t="s">
        <v>25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2:15" ht="15.6" x14ac:dyDescent="0.3">
      <c r="B5" s="251" t="s">
        <v>31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</row>
    <row r="6" spans="2:15" ht="9.9" customHeight="1" x14ac:dyDescent="0.3">
      <c r="B6" s="23"/>
      <c r="C6" s="23"/>
      <c r="D6" s="23"/>
      <c r="E6" s="40"/>
      <c r="F6" s="119"/>
      <c r="G6" s="23"/>
      <c r="H6" s="40"/>
      <c r="I6" s="119"/>
      <c r="J6" s="40"/>
      <c r="K6" s="23"/>
      <c r="L6" s="119"/>
      <c r="M6" s="40"/>
      <c r="N6" s="23"/>
    </row>
    <row r="7" spans="2:15" ht="15.6" x14ac:dyDescent="0.3"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2:15" ht="9.9" customHeight="1" x14ac:dyDescent="0.3">
      <c r="B8" s="23"/>
      <c r="C8" s="23"/>
      <c r="D8" s="23"/>
      <c r="E8" s="40"/>
      <c r="F8" s="119"/>
      <c r="G8" s="23"/>
      <c r="H8" s="40"/>
      <c r="I8" s="119"/>
      <c r="J8" s="40"/>
      <c r="K8" s="23"/>
      <c r="L8" s="119"/>
      <c r="M8" s="40"/>
      <c r="N8" s="23"/>
    </row>
    <row r="9" spans="2:15" ht="15.6" x14ac:dyDescent="0.3">
      <c r="B9" s="251" t="s">
        <v>64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</row>
    <row r="10" spans="2:15" ht="9" customHeight="1" thickBot="1" x14ac:dyDescent="0.35">
      <c r="B10" s="23"/>
      <c r="C10" s="23"/>
      <c r="D10" s="23"/>
      <c r="E10" s="40"/>
      <c r="F10" s="119"/>
      <c r="G10" s="23"/>
      <c r="H10" s="40"/>
      <c r="I10" s="119"/>
      <c r="J10" s="40"/>
      <c r="K10" s="23"/>
      <c r="L10" s="119"/>
      <c r="M10" s="40"/>
      <c r="N10" s="23"/>
      <c r="O10" s="187"/>
    </row>
    <row r="11" spans="2:15" s="1" customFormat="1" ht="14.25" customHeight="1" thickTop="1" thickBot="1" x14ac:dyDescent="0.3">
      <c r="B11" s="270" t="s">
        <v>32</v>
      </c>
      <c r="C11" s="272" t="s">
        <v>2</v>
      </c>
      <c r="D11" s="291" t="s">
        <v>30</v>
      </c>
      <c r="E11" s="292"/>
      <c r="F11" s="292"/>
      <c r="G11" s="292"/>
      <c r="H11" s="292"/>
      <c r="I11" s="292"/>
      <c r="J11" s="292"/>
      <c r="K11" s="292"/>
      <c r="L11" s="293"/>
      <c r="M11" s="285" t="s">
        <v>29</v>
      </c>
      <c r="N11" s="288" t="s">
        <v>58</v>
      </c>
      <c r="O11" s="294" t="s">
        <v>74</v>
      </c>
    </row>
    <row r="12" spans="2:15" s="1" customFormat="1" thickBot="1" x14ac:dyDescent="0.3">
      <c r="B12" s="271"/>
      <c r="C12" s="273"/>
      <c r="D12" s="246" t="s">
        <v>26</v>
      </c>
      <c r="E12" s="247"/>
      <c r="F12" s="248"/>
      <c r="G12" s="246" t="s">
        <v>27</v>
      </c>
      <c r="H12" s="247"/>
      <c r="I12" s="248"/>
      <c r="J12" s="246" t="s">
        <v>28</v>
      </c>
      <c r="K12" s="247"/>
      <c r="L12" s="248"/>
      <c r="M12" s="286"/>
      <c r="N12" s="289"/>
      <c r="O12" s="295"/>
    </row>
    <row r="13" spans="2:15" s="1" customFormat="1" ht="30.75" customHeight="1" thickBot="1" x14ac:dyDescent="0.3">
      <c r="B13" s="271"/>
      <c r="C13" s="273"/>
      <c r="D13" s="43" t="s">
        <v>56</v>
      </c>
      <c r="E13" s="42" t="s">
        <v>55</v>
      </c>
      <c r="F13" s="43" t="s">
        <v>65</v>
      </c>
      <c r="G13" s="43" t="s">
        <v>56</v>
      </c>
      <c r="H13" s="42" t="s">
        <v>55</v>
      </c>
      <c r="I13" s="43" t="s">
        <v>65</v>
      </c>
      <c r="J13" s="184" t="s">
        <v>57</v>
      </c>
      <c r="K13" s="185" t="s">
        <v>55</v>
      </c>
      <c r="L13" s="121" t="s">
        <v>65</v>
      </c>
      <c r="M13" s="287"/>
      <c r="N13" s="290"/>
      <c r="O13" s="296"/>
    </row>
    <row r="14" spans="2:15" s="1" customFormat="1" ht="15" thickTop="1" thickBot="1" x14ac:dyDescent="0.3">
      <c r="B14" s="95" t="s">
        <v>62</v>
      </c>
      <c r="C14" s="111" t="s">
        <v>61</v>
      </c>
      <c r="D14" s="208">
        <v>1.3</v>
      </c>
      <c r="E14" s="206">
        <v>1</v>
      </c>
      <c r="F14" s="206">
        <v>0.4</v>
      </c>
      <c r="G14" s="67">
        <v>1.5</v>
      </c>
      <c r="H14" s="68">
        <v>1</v>
      </c>
      <c r="I14" s="68">
        <v>0</v>
      </c>
      <c r="J14" s="39">
        <v>1.1749999999999998</v>
      </c>
      <c r="K14" s="55">
        <v>1</v>
      </c>
      <c r="L14" s="55">
        <v>0</v>
      </c>
      <c r="M14" s="198">
        <f>AVERAGE(D14,G14,J14)</f>
        <v>1.325</v>
      </c>
      <c r="N14" s="188">
        <f>AVERAGE(E14,H14,K14)</f>
        <v>1</v>
      </c>
      <c r="O14" s="217">
        <f>AVERAGE(F14,I14,L14)</f>
        <v>0.13333333333333333</v>
      </c>
    </row>
    <row r="15" spans="2:15" s="1" customFormat="1" thickBot="1" x14ac:dyDescent="0.3">
      <c r="B15" s="96" t="s">
        <v>43</v>
      </c>
      <c r="C15" s="110" t="s">
        <v>10</v>
      </c>
      <c r="D15" s="209">
        <v>0.3</v>
      </c>
      <c r="E15" s="135">
        <v>0.246</v>
      </c>
      <c r="F15" s="135">
        <v>0.18</v>
      </c>
      <c r="G15" s="112">
        <v>0.4</v>
      </c>
      <c r="H15" s="113">
        <v>0.39750000000000002</v>
      </c>
      <c r="I15" s="113">
        <v>0.24</v>
      </c>
      <c r="J15" s="114">
        <v>0.33333333333333331</v>
      </c>
      <c r="K15" s="115">
        <v>0.29333333333333333</v>
      </c>
      <c r="L15" s="85">
        <v>0.18666666666666668</v>
      </c>
      <c r="M15" s="199">
        <f t="shared" ref="M15:M38" si="0">AVERAGE(D15,G15,J15)</f>
        <v>0.34444444444444439</v>
      </c>
      <c r="N15" s="189">
        <f t="shared" ref="N15:N38" si="1">AVERAGE(E15,H15,K15)</f>
        <v>0.31227777777777777</v>
      </c>
      <c r="O15" s="218">
        <f t="shared" ref="O15:O38" si="2">AVERAGE(F15,I15,L15)</f>
        <v>0.20222222222222222</v>
      </c>
    </row>
    <row r="16" spans="2:15" s="1" customFormat="1" ht="13.8" x14ac:dyDescent="0.25">
      <c r="B16" s="276" t="s">
        <v>44</v>
      </c>
      <c r="C16" s="24" t="s">
        <v>9</v>
      </c>
      <c r="D16" s="210">
        <v>0.92000000000000015</v>
      </c>
      <c r="E16" s="124">
        <v>0.96799999999999997</v>
      </c>
      <c r="F16" s="124">
        <v>0.86020000000000008</v>
      </c>
      <c r="G16" s="69">
        <v>0.85000000000000009</v>
      </c>
      <c r="H16" s="70">
        <v>1</v>
      </c>
      <c r="I16" s="70">
        <v>0.93025000000000002</v>
      </c>
      <c r="J16" s="25">
        <v>0.92499999999999993</v>
      </c>
      <c r="K16" s="56">
        <v>1</v>
      </c>
      <c r="L16" s="181">
        <v>0.84325000000000006</v>
      </c>
      <c r="M16" s="200">
        <f t="shared" si="0"/>
        <v>0.89833333333333343</v>
      </c>
      <c r="N16" s="190">
        <f t="shared" si="1"/>
        <v>0.98933333333333329</v>
      </c>
      <c r="O16" s="219">
        <f t="shared" si="2"/>
        <v>0.87790000000000001</v>
      </c>
    </row>
    <row r="17" spans="2:15" s="1" customFormat="1" ht="13.8" x14ac:dyDescent="0.25">
      <c r="B17" s="274"/>
      <c r="C17" s="26" t="s">
        <v>11</v>
      </c>
      <c r="D17" s="211">
        <v>1.06</v>
      </c>
      <c r="E17" s="126">
        <v>1</v>
      </c>
      <c r="F17" s="126">
        <v>0.64</v>
      </c>
      <c r="G17" s="71">
        <v>1.125</v>
      </c>
      <c r="H17" s="72">
        <v>1</v>
      </c>
      <c r="I17" s="72">
        <v>0.55750000000000011</v>
      </c>
      <c r="J17" s="27">
        <v>1.1000000000000001</v>
      </c>
      <c r="K17" s="57">
        <v>1</v>
      </c>
      <c r="L17" s="58">
        <v>0.56000000000000005</v>
      </c>
      <c r="M17" s="201">
        <f t="shared" si="0"/>
        <v>1.095</v>
      </c>
      <c r="N17" s="191">
        <f t="shared" si="1"/>
        <v>1</v>
      </c>
      <c r="O17" s="217">
        <f t="shared" si="2"/>
        <v>0.58583333333333343</v>
      </c>
    </row>
    <row r="18" spans="2:15" s="1" customFormat="1" ht="13.8" x14ac:dyDescent="0.25">
      <c r="B18" s="274"/>
      <c r="C18" s="26" t="s">
        <v>12</v>
      </c>
      <c r="D18" s="211">
        <v>0.69600000000000006</v>
      </c>
      <c r="E18" s="126">
        <v>0.89800000000000002</v>
      </c>
      <c r="F18" s="126">
        <v>0.87600000000000011</v>
      </c>
      <c r="G18" s="71">
        <v>0.625</v>
      </c>
      <c r="H18" s="72">
        <v>0.82500000000000007</v>
      </c>
      <c r="I18" s="72">
        <v>0.77499999999999991</v>
      </c>
      <c r="J18" s="27">
        <v>0.67249999999999999</v>
      </c>
      <c r="K18" s="57">
        <v>0.8600000000000001</v>
      </c>
      <c r="L18" s="57">
        <v>0.79</v>
      </c>
      <c r="M18" s="202">
        <f t="shared" si="0"/>
        <v>0.66449999999999998</v>
      </c>
      <c r="N18" s="192">
        <f t="shared" si="1"/>
        <v>0.8610000000000001</v>
      </c>
      <c r="O18" s="220">
        <f t="shared" si="2"/>
        <v>0.81366666666666665</v>
      </c>
    </row>
    <row r="19" spans="2:15" s="1" customFormat="1" thickBot="1" x14ac:dyDescent="0.3">
      <c r="B19" s="275"/>
      <c r="C19" s="28" t="s">
        <v>13</v>
      </c>
      <c r="D19" s="212">
        <v>1.1139999999999999</v>
      </c>
      <c r="E19" s="125">
        <v>0.94600000000000006</v>
      </c>
      <c r="F19" s="125">
        <v>0.25600000000000001</v>
      </c>
      <c r="G19" s="73">
        <v>1.0349999999999999</v>
      </c>
      <c r="H19" s="74">
        <v>0.92</v>
      </c>
      <c r="I19" s="74">
        <v>0.315</v>
      </c>
      <c r="J19" s="29">
        <v>0.89750000000000008</v>
      </c>
      <c r="K19" s="58">
        <v>0.9375</v>
      </c>
      <c r="L19" s="85">
        <v>0.64</v>
      </c>
      <c r="M19" s="199">
        <f t="shared" si="0"/>
        <v>1.0155000000000001</v>
      </c>
      <c r="N19" s="193">
        <f t="shared" si="1"/>
        <v>0.9345</v>
      </c>
      <c r="O19" s="221">
        <f t="shared" si="2"/>
        <v>0.40366666666666662</v>
      </c>
    </row>
    <row r="20" spans="2:15" s="1" customFormat="1" ht="13.8" x14ac:dyDescent="0.25">
      <c r="B20" s="276" t="s">
        <v>45</v>
      </c>
      <c r="C20" s="24" t="s">
        <v>3</v>
      </c>
      <c r="D20" s="210">
        <v>1.1266666666666667</v>
      </c>
      <c r="E20" s="124">
        <v>1</v>
      </c>
      <c r="F20" s="124">
        <v>0.62333333333333341</v>
      </c>
      <c r="G20" s="69">
        <v>1.07</v>
      </c>
      <c r="H20" s="70">
        <v>0.98750000000000004</v>
      </c>
      <c r="I20" s="70">
        <v>0.38750000000000007</v>
      </c>
      <c r="J20" s="25">
        <v>1.095</v>
      </c>
      <c r="K20" s="56">
        <v>0.85499999999999998</v>
      </c>
      <c r="L20" s="56">
        <v>0.18000000000000002</v>
      </c>
      <c r="M20" s="203">
        <f t="shared" si="0"/>
        <v>1.0972222222222223</v>
      </c>
      <c r="N20" s="194">
        <f t="shared" si="1"/>
        <v>0.94750000000000012</v>
      </c>
      <c r="O20" s="217">
        <f t="shared" si="2"/>
        <v>0.39694444444444449</v>
      </c>
    </row>
    <row r="21" spans="2:15" s="1" customFormat="1" ht="13.8" x14ac:dyDescent="0.25">
      <c r="B21" s="274"/>
      <c r="C21" s="26" t="s">
        <v>54</v>
      </c>
      <c r="D21" s="213">
        <v>0.89999999999999991</v>
      </c>
      <c r="E21" s="207">
        <v>1</v>
      </c>
      <c r="F21" s="207">
        <v>0.86499999999999999</v>
      </c>
      <c r="G21" s="75">
        <v>0.88</v>
      </c>
      <c r="H21" s="76">
        <v>1</v>
      </c>
      <c r="I21" s="76">
        <v>0.96</v>
      </c>
      <c r="J21" s="38" t="s">
        <v>76</v>
      </c>
      <c r="K21" s="59" t="s">
        <v>76</v>
      </c>
      <c r="L21" s="85" t="s">
        <v>75</v>
      </c>
      <c r="M21" s="199">
        <f t="shared" si="0"/>
        <v>0.8899999999999999</v>
      </c>
      <c r="N21" s="190">
        <f t="shared" si="1"/>
        <v>1</v>
      </c>
      <c r="O21" s="220">
        <f t="shared" si="2"/>
        <v>0.91249999999999998</v>
      </c>
    </row>
    <row r="22" spans="2:15" s="1" customFormat="1" ht="13.8" x14ac:dyDescent="0.25">
      <c r="B22" s="274"/>
      <c r="C22" s="26" t="s">
        <v>4</v>
      </c>
      <c r="D22" s="211">
        <v>1.35</v>
      </c>
      <c r="E22" s="126">
        <v>1</v>
      </c>
      <c r="F22" s="126">
        <v>0.29000000000000004</v>
      </c>
      <c r="G22" s="71">
        <v>0.92333333333333345</v>
      </c>
      <c r="H22" s="72">
        <v>1</v>
      </c>
      <c r="I22" s="72">
        <v>0.90666666666666662</v>
      </c>
      <c r="J22" s="27">
        <v>0.67</v>
      </c>
      <c r="K22" s="57">
        <v>0.52</v>
      </c>
      <c r="L22" s="58">
        <v>0.2</v>
      </c>
      <c r="M22" s="201">
        <f t="shared" si="0"/>
        <v>0.98111111111111116</v>
      </c>
      <c r="N22" s="191">
        <f t="shared" si="1"/>
        <v>0.84</v>
      </c>
      <c r="O22" s="220">
        <f t="shared" si="2"/>
        <v>0.46555555555555556</v>
      </c>
    </row>
    <row r="23" spans="2:15" s="1" customFormat="1" thickBot="1" x14ac:dyDescent="0.3">
      <c r="B23" s="275"/>
      <c r="C23" s="28" t="s">
        <v>5</v>
      </c>
      <c r="D23" s="212">
        <v>0.82499999999999996</v>
      </c>
      <c r="E23" s="125">
        <v>1</v>
      </c>
      <c r="F23" s="125">
        <v>0.89749999999999996</v>
      </c>
      <c r="G23" s="73">
        <v>0.49999999999999994</v>
      </c>
      <c r="H23" s="74">
        <v>0.8175</v>
      </c>
      <c r="I23" s="74">
        <v>0.79749999999999999</v>
      </c>
      <c r="J23" s="29">
        <v>0.625</v>
      </c>
      <c r="K23" s="58">
        <v>1</v>
      </c>
      <c r="L23" s="58">
        <v>1</v>
      </c>
      <c r="M23" s="204">
        <f t="shared" si="0"/>
        <v>0.65</v>
      </c>
      <c r="N23" s="195">
        <f t="shared" si="1"/>
        <v>0.93916666666666659</v>
      </c>
      <c r="O23" s="221">
        <f t="shared" si="2"/>
        <v>0.89833333333333332</v>
      </c>
    </row>
    <row r="24" spans="2:15" s="1" customFormat="1" ht="13.8" x14ac:dyDescent="0.25">
      <c r="B24" s="276" t="s">
        <v>46</v>
      </c>
      <c r="C24" s="24" t="s">
        <v>14</v>
      </c>
      <c r="D24" s="210">
        <v>0.68999999999999984</v>
      </c>
      <c r="E24" s="124">
        <v>0.81799999999999995</v>
      </c>
      <c r="F24" s="124">
        <v>0.752</v>
      </c>
      <c r="G24" s="69">
        <v>0.52</v>
      </c>
      <c r="H24" s="70">
        <v>0.81</v>
      </c>
      <c r="I24" s="70">
        <v>0.79</v>
      </c>
      <c r="J24" s="25">
        <v>0.54</v>
      </c>
      <c r="K24" s="56">
        <v>0.8125</v>
      </c>
      <c r="L24" s="56">
        <v>0.77500000000000002</v>
      </c>
      <c r="M24" s="203">
        <f t="shared" si="0"/>
        <v>0.58333333333333337</v>
      </c>
      <c r="N24" s="194">
        <f t="shared" si="1"/>
        <v>0.8135</v>
      </c>
      <c r="O24" s="222">
        <f t="shared" si="2"/>
        <v>0.77233333333333343</v>
      </c>
    </row>
    <row r="25" spans="2:15" s="1" customFormat="1" ht="13.8" x14ac:dyDescent="0.25">
      <c r="B25" s="274"/>
      <c r="C25" s="26" t="s">
        <v>15</v>
      </c>
      <c r="D25" s="211">
        <v>0.97599999999999998</v>
      </c>
      <c r="E25" s="126">
        <v>1</v>
      </c>
      <c r="F25" s="126">
        <v>0.70799999999999996</v>
      </c>
      <c r="G25" s="71">
        <v>0.73249999999999993</v>
      </c>
      <c r="H25" s="72">
        <v>0.80499999999999994</v>
      </c>
      <c r="I25" s="72">
        <v>0.44499999999999995</v>
      </c>
      <c r="J25" s="27">
        <v>0.6875</v>
      </c>
      <c r="K25" s="57">
        <v>0.69499999999999995</v>
      </c>
      <c r="L25" s="57">
        <v>0.28499999999999998</v>
      </c>
      <c r="M25" s="202">
        <f t="shared" si="0"/>
        <v>0.79866666666666664</v>
      </c>
      <c r="N25" s="192">
        <f t="shared" si="1"/>
        <v>0.83333333333333337</v>
      </c>
      <c r="O25" s="220">
        <f t="shared" si="2"/>
        <v>0.47933333333333333</v>
      </c>
    </row>
    <row r="26" spans="2:15" s="1" customFormat="1" thickBot="1" x14ac:dyDescent="0.3">
      <c r="B26" s="275"/>
      <c r="C26" s="28" t="s">
        <v>16</v>
      </c>
      <c r="D26" s="214">
        <v>0.95799999999999996</v>
      </c>
      <c r="E26" s="130">
        <v>1</v>
      </c>
      <c r="F26" s="130">
        <v>1</v>
      </c>
      <c r="G26" s="71">
        <v>0.95</v>
      </c>
      <c r="H26" s="72">
        <v>0.97</v>
      </c>
      <c r="I26" s="72">
        <v>0.90749999999999997</v>
      </c>
      <c r="J26" s="71">
        <v>0.89250000000000007</v>
      </c>
      <c r="K26" s="93">
        <v>0.95500000000000007</v>
      </c>
      <c r="L26" s="182">
        <v>0.92</v>
      </c>
      <c r="M26" s="199">
        <f t="shared" si="0"/>
        <v>0.9335</v>
      </c>
      <c r="N26" s="190">
        <f t="shared" si="1"/>
        <v>0.97499999999999998</v>
      </c>
      <c r="O26" s="217">
        <f t="shared" si="2"/>
        <v>0.9425</v>
      </c>
    </row>
    <row r="27" spans="2:15" s="1" customFormat="1" ht="13.8" x14ac:dyDescent="0.25">
      <c r="B27" s="276" t="s">
        <v>47</v>
      </c>
      <c r="C27" s="24" t="s">
        <v>22</v>
      </c>
      <c r="D27" s="215">
        <v>0.998</v>
      </c>
      <c r="E27" s="129">
        <v>0.91600000000000004</v>
      </c>
      <c r="F27" s="129">
        <v>0.43199999999999994</v>
      </c>
      <c r="G27" s="69">
        <v>0.99</v>
      </c>
      <c r="H27" s="70">
        <v>0.94500000000000006</v>
      </c>
      <c r="I27" s="70">
        <v>0.57499999999999996</v>
      </c>
      <c r="J27" s="69">
        <v>0.90499999999999992</v>
      </c>
      <c r="K27" s="94">
        <v>0.87749999999999995</v>
      </c>
      <c r="L27" s="183">
        <v>0.63500000000000001</v>
      </c>
      <c r="M27" s="200">
        <f t="shared" si="0"/>
        <v>0.96433333333333326</v>
      </c>
      <c r="N27" s="196">
        <f t="shared" si="1"/>
        <v>0.91283333333333339</v>
      </c>
      <c r="O27" s="222">
        <f t="shared" si="2"/>
        <v>0.54733333333333334</v>
      </c>
    </row>
    <row r="28" spans="2:15" s="1" customFormat="1" ht="13.8" x14ac:dyDescent="0.25">
      <c r="B28" s="274"/>
      <c r="C28" s="26" t="s">
        <v>41</v>
      </c>
      <c r="D28" s="214">
        <v>1.17</v>
      </c>
      <c r="E28" s="130">
        <v>1</v>
      </c>
      <c r="F28" s="130">
        <v>0.59599999999999997</v>
      </c>
      <c r="G28" s="71">
        <v>1.0275000000000001</v>
      </c>
      <c r="H28" s="72">
        <v>0.98750000000000004</v>
      </c>
      <c r="I28" s="72">
        <v>0.77499999999999991</v>
      </c>
      <c r="J28" s="71">
        <v>1.0649999999999999</v>
      </c>
      <c r="K28" s="57">
        <v>1</v>
      </c>
      <c r="L28" s="57">
        <v>0.69</v>
      </c>
      <c r="M28" s="202">
        <f t="shared" si="0"/>
        <v>1.0874999999999999</v>
      </c>
      <c r="N28" s="191">
        <f t="shared" si="1"/>
        <v>0.99583333333333324</v>
      </c>
      <c r="O28" s="220">
        <f t="shared" si="2"/>
        <v>0.68699999999999994</v>
      </c>
    </row>
    <row r="29" spans="2:15" s="1" customFormat="1" ht="13.8" x14ac:dyDescent="0.25">
      <c r="B29" s="274"/>
      <c r="C29" s="26" t="s">
        <v>23</v>
      </c>
      <c r="D29" s="214">
        <v>0.92</v>
      </c>
      <c r="E29" s="130">
        <v>1</v>
      </c>
      <c r="F29" s="130">
        <v>0.67</v>
      </c>
      <c r="G29" s="71">
        <v>0.92</v>
      </c>
      <c r="H29" s="72">
        <v>1</v>
      </c>
      <c r="I29" s="72">
        <v>0.67</v>
      </c>
      <c r="J29" s="71">
        <v>0.92</v>
      </c>
      <c r="K29" s="93">
        <v>1</v>
      </c>
      <c r="L29" s="182">
        <v>0.67</v>
      </c>
      <c r="M29" s="199">
        <f t="shared" si="0"/>
        <v>0.92</v>
      </c>
      <c r="N29" s="191">
        <f t="shared" si="1"/>
        <v>1</v>
      </c>
      <c r="O29" s="223">
        <f t="shared" si="2"/>
        <v>0.67</v>
      </c>
    </row>
    <row r="30" spans="2:15" s="1" customFormat="1" thickBot="1" x14ac:dyDescent="0.3">
      <c r="B30" s="275"/>
      <c r="C30" s="103" t="s">
        <v>24</v>
      </c>
      <c r="D30" s="216">
        <v>1.0466666666666666</v>
      </c>
      <c r="E30" s="131">
        <v>0.94666666666666666</v>
      </c>
      <c r="F30" s="131">
        <v>0.52</v>
      </c>
      <c r="G30" s="77">
        <v>1.0074999999999998</v>
      </c>
      <c r="H30" s="78">
        <v>0.92</v>
      </c>
      <c r="I30" s="78">
        <v>0.505</v>
      </c>
      <c r="J30" s="77">
        <v>0.97750000000000004</v>
      </c>
      <c r="K30" s="104">
        <v>0.92</v>
      </c>
      <c r="L30" s="104">
        <v>0.53500000000000003</v>
      </c>
      <c r="M30" s="204">
        <f t="shared" si="0"/>
        <v>1.0105555555555554</v>
      </c>
      <c r="N30" s="195">
        <f t="shared" si="1"/>
        <v>0.92888888888888888</v>
      </c>
      <c r="O30" s="224">
        <f t="shared" si="2"/>
        <v>0.52</v>
      </c>
    </row>
    <row r="31" spans="2:15" s="1" customFormat="1" ht="13.8" x14ac:dyDescent="0.25">
      <c r="B31" s="277" t="s">
        <v>48</v>
      </c>
      <c r="C31" s="105" t="s">
        <v>6</v>
      </c>
      <c r="D31" s="215">
        <v>0.94399999999999995</v>
      </c>
      <c r="E31" s="129">
        <v>0.88400000000000001</v>
      </c>
      <c r="F31" s="129">
        <v>0.5</v>
      </c>
      <c r="G31" s="69">
        <v>0.84250000000000003</v>
      </c>
      <c r="H31" s="70">
        <v>0.95</v>
      </c>
      <c r="I31" s="70">
        <v>0.85250000000000004</v>
      </c>
      <c r="J31" s="79">
        <v>0.86</v>
      </c>
      <c r="K31" s="94">
        <v>0.97499999999999998</v>
      </c>
      <c r="L31" s="94">
        <v>0.89250000000000007</v>
      </c>
      <c r="M31" s="203">
        <f t="shared" si="0"/>
        <v>0.88216666666666665</v>
      </c>
      <c r="N31" s="194">
        <f t="shared" si="1"/>
        <v>0.93633333333333335</v>
      </c>
      <c r="O31" s="217">
        <f t="shared" si="2"/>
        <v>0.74833333333333341</v>
      </c>
    </row>
    <row r="32" spans="2:15" s="1" customFormat="1" ht="13.8" x14ac:dyDescent="0.25">
      <c r="B32" s="278"/>
      <c r="C32" s="26" t="s">
        <v>7</v>
      </c>
      <c r="D32" s="213">
        <v>1.1325000000000001</v>
      </c>
      <c r="E32" s="207">
        <v>1</v>
      </c>
      <c r="F32" s="207">
        <v>0.36499999999999999</v>
      </c>
      <c r="G32" s="75">
        <v>1.2225000000000001</v>
      </c>
      <c r="H32" s="76">
        <v>0.92249999999999999</v>
      </c>
      <c r="I32" s="76">
        <v>0.13500000000000001</v>
      </c>
      <c r="J32" s="71">
        <v>1.1174999999999999</v>
      </c>
      <c r="K32" s="93">
        <v>0.91500000000000004</v>
      </c>
      <c r="L32" s="182">
        <v>0.315</v>
      </c>
      <c r="M32" s="199">
        <f t="shared" si="0"/>
        <v>1.1575</v>
      </c>
      <c r="N32" s="192">
        <f t="shared" si="1"/>
        <v>0.9458333333333333</v>
      </c>
      <c r="O32" s="220">
        <f t="shared" si="2"/>
        <v>0.27166666666666667</v>
      </c>
    </row>
    <row r="33" spans="2:16" s="1" customFormat="1" thickBot="1" x14ac:dyDescent="0.3">
      <c r="B33" s="279"/>
      <c r="C33" s="28" t="s">
        <v>8</v>
      </c>
      <c r="D33" s="212">
        <v>0.9275000000000001</v>
      </c>
      <c r="E33" s="125">
        <v>0.95499999999999996</v>
      </c>
      <c r="F33" s="125">
        <v>0.8075</v>
      </c>
      <c r="G33" s="73">
        <v>0.91749999999999998</v>
      </c>
      <c r="H33" s="74">
        <v>1</v>
      </c>
      <c r="I33" s="74">
        <v>0.94499999999999995</v>
      </c>
      <c r="J33" s="29">
        <v>0.86750000000000005</v>
      </c>
      <c r="K33" s="58">
        <v>1</v>
      </c>
      <c r="L33" s="58">
        <v>0.99</v>
      </c>
      <c r="M33" s="204">
        <f t="shared" si="0"/>
        <v>0.90416666666666679</v>
      </c>
      <c r="N33" s="190">
        <f t="shared" si="1"/>
        <v>0.98499999999999999</v>
      </c>
      <c r="O33" s="224">
        <f t="shared" si="2"/>
        <v>0.91416666666666657</v>
      </c>
    </row>
    <row r="34" spans="2:16" s="1" customFormat="1" ht="13.8" x14ac:dyDescent="0.25">
      <c r="B34" s="274" t="s">
        <v>49</v>
      </c>
      <c r="C34" s="30" t="s">
        <v>18</v>
      </c>
      <c r="D34" s="210">
        <v>0.85799999999999998</v>
      </c>
      <c r="E34" s="124">
        <v>0.99399999999999999</v>
      </c>
      <c r="F34" s="124">
        <v>0.79200000000000004</v>
      </c>
      <c r="G34" s="69">
        <v>1.0275000000000001</v>
      </c>
      <c r="H34" s="70">
        <v>1</v>
      </c>
      <c r="I34" s="70">
        <v>0.68499999999999994</v>
      </c>
      <c r="J34" s="25">
        <v>0.87250000000000005</v>
      </c>
      <c r="K34" s="56">
        <v>0.97750000000000004</v>
      </c>
      <c r="L34" s="56">
        <v>0.86</v>
      </c>
      <c r="M34" s="203">
        <f t="shared" si="0"/>
        <v>0.91933333333333334</v>
      </c>
      <c r="N34" s="194">
        <f t="shared" si="1"/>
        <v>0.99049999999999994</v>
      </c>
      <c r="O34" s="217">
        <f t="shared" si="2"/>
        <v>0.77899999999999991</v>
      </c>
    </row>
    <row r="35" spans="2:16" s="1" customFormat="1" thickBot="1" x14ac:dyDescent="0.3">
      <c r="B35" s="275"/>
      <c r="C35" s="28" t="s">
        <v>21</v>
      </c>
      <c r="D35" s="212">
        <v>0.33500000000000002</v>
      </c>
      <c r="E35" s="125">
        <v>0.94500000000000006</v>
      </c>
      <c r="F35" s="125">
        <v>0.93500000000000005</v>
      </c>
      <c r="G35" s="73">
        <v>0.39999999999999997</v>
      </c>
      <c r="H35" s="74">
        <v>0.97250000000000003</v>
      </c>
      <c r="I35" s="74">
        <v>0.96499999999999997</v>
      </c>
      <c r="J35" s="29">
        <v>0.47249999999999998</v>
      </c>
      <c r="K35" s="58">
        <v>1</v>
      </c>
      <c r="L35" s="85">
        <v>0.99249999999999994</v>
      </c>
      <c r="M35" s="199">
        <f t="shared" si="0"/>
        <v>0.40250000000000002</v>
      </c>
      <c r="N35" s="193">
        <f t="shared" si="1"/>
        <v>0.97250000000000003</v>
      </c>
      <c r="O35" s="221">
        <f t="shared" si="2"/>
        <v>0.96416666666666673</v>
      </c>
    </row>
    <row r="36" spans="2:16" s="1" customFormat="1" ht="13.8" x14ac:dyDescent="0.25">
      <c r="B36" s="276" t="s">
        <v>50</v>
      </c>
      <c r="C36" s="24" t="s">
        <v>19</v>
      </c>
      <c r="D36" s="210">
        <v>0.74399999999999999</v>
      </c>
      <c r="E36" s="124">
        <v>0.96200000000000008</v>
      </c>
      <c r="F36" s="124">
        <v>0.874</v>
      </c>
      <c r="G36" s="69">
        <v>0.77999999999999992</v>
      </c>
      <c r="H36" s="70">
        <v>0.92749999999999999</v>
      </c>
      <c r="I36" s="70">
        <v>0.73750000000000004</v>
      </c>
      <c r="J36" s="25">
        <v>0.67249999999999999</v>
      </c>
      <c r="K36" s="56">
        <v>0.87749999999999995</v>
      </c>
      <c r="L36" s="181">
        <v>0.76</v>
      </c>
      <c r="M36" s="200">
        <f t="shared" si="0"/>
        <v>0.73216666666666663</v>
      </c>
      <c r="N36" s="190">
        <f t="shared" si="1"/>
        <v>0.92233333333333334</v>
      </c>
      <c r="O36" s="222">
        <f t="shared" si="2"/>
        <v>0.79050000000000009</v>
      </c>
    </row>
    <row r="37" spans="2:16" s="1" customFormat="1" ht="13.8" x14ac:dyDescent="0.25">
      <c r="B37" s="274"/>
      <c r="C37" s="28" t="s">
        <v>20</v>
      </c>
      <c r="D37" s="211">
        <v>1.2739999999999998</v>
      </c>
      <c r="E37" s="126">
        <v>1</v>
      </c>
      <c r="F37" s="126">
        <v>0.32400000000000001</v>
      </c>
      <c r="G37" s="71">
        <v>0.83499999999999996</v>
      </c>
      <c r="H37" s="72">
        <v>0.99249999999999994</v>
      </c>
      <c r="I37" s="72">
        <v>0.79249999999999998</v>
      </c>
      <c r="J37" s="27">
        <v>0.94750000000000001</v>
      </c>
      <c r="K37" s="57">
        <v>1</v>
      </c>
      <c r="L37" s="58">
        <v>0.72499999999999998</v>
      </c>
      <c r="M37" s="201">
        <f t="shared" si="0"/>
        <v>1.0188333333333333</v>
      </c>
      <c r="N37" s="192">
        <f t="shared" si="1"/>
        <v>0.99749999999999994</v>
      </c>
      <c r="O37" s="220">
        <f t="shared" si="2"/>
        <v>0.61383333333333334</v>
      </c>
    </row>
    <row r="38" spans="2:16" s="1" customFormat="1" thickBot="1" x14ac:dyDescent="0.3">
      <c r="B38" s="275"/>
      <c r="C38" s="31" t="s">
        <v>17</v>
      </c>
      <c r="D38" s="212">
        <v>0.90200000000000014</v>
      </c>
      <c r="E38" s="125">
        <v>0.73599999999999999</v>
      </c>
      <c r="F38" s="125">
        <v>0.40600000000000003</v>
      </c>
      <c r="G38" s="73">
        <v>0.6875</v>
      </c>
      <c r="H38" s="74">
        <v>0.88</v>
      </c>
      <c r="I38" s="74">
        <v>0.69750000000000001</v>
      </c>
      <c r="J38" s="29">
        <v>0.53249999999999997</v>
      </c>
      <c r="K38" s="58">
        <v>0.755</v>
      </c>
      <c r="L38" s="58">
        <v>0.63</v>
      </c>
      <c r="M38" s="205">
        <f t="shared" si="0"/>
        <v>0.70733333333333326</v>
      </c>
      <c r="N38" s="197">
        <f t="shared" si="1"/>
        <v>0.79033333333333333</v>
      </c>
      <c r="O38" s="225">
        <f t="shared" si="2"/>
        <v>0.57783333333333331</v>
      </c>
    </row>
    <row r="39" spans="2:16" s="1" customFormat="1" ht="16.8" thickTop="1" thickBot="1" x14ac:dyDescent="0.35">
      <c r="B39" s="281" t="s">
        <v>60</v>
      </c>
      <c r="C39" s="282"/>
      <c r="D39" s="32">
        <f>AVERAGE(D14:D38)</f>
        <v>0.93869333333333327</v>
      </c>
      <c r="E39" s="66">
        <f t="shared" ref="E39:L39" si="3">AVERAGE(E14:E38)</f>
        <v>0.92858666666666667</v>
      </c>
      <c r="F39" s="66">
        <f t="shared" si="3"/>
        <v>0.62278133333333341</v>
      </c>
      <c r="G39" s="32">
        <f t="shared" si="3"/>
        <v>0.87073333333333325</v>
      </c>
      <c r="H39" s="66">
        <f t="shared" si="3"/>
        <v>0.92119999999999991</v>
      </c>
      <c r="I39" s="66">
        <f t="shared" si="3"/>
        <v>0.65387666666666688</v>
      </c>
      <c r="J39" s="32">
        <f t="shared" si="3"/>
        <v>0.82597222222222211</v>
      </c>
      <c r="K39" s="66">
        <f t="shared" si="3"/>
        <v>0.88440972222222214</v>
      </c>
      <c r="L39" s="66">
        <f t="shared" si="3"/>
        <v>0.62812152777777774</v>
      </c>
      <c r="M39" s="33">
        <f>AVERAGE(M14:M38)</f>
        <v>0.87932000000000032</v>
      </c>
      <c r="N39" s="226">
        <f>AVERAGE(N14:N38)</f>
        <v>0.91293999999999986</v>
      </c>
      <c r="O39" s="227">
        <f>AVERAGE(O14:O38)</f>
        <v>0.63871822222222219</v>
      </c>
    </row>
    <row r="40" spans="2:16" ht="15" thickTop="1" x14ac:dyDescent="0.3">
      <c r="D40" s="50"/>
      <c r="E40" s="41"/>
      <c r="F40" s="122"/>
      <c r="G40" s="34"/>
      <c r="H40" s="41"/>
      <c r="I40" s="122"/>
      <c r="J40" s="41"/>
      <c r="K40" s="34"/>
      <c r="L40" s="122"/>
      <c r="M40" s="35"/>
      <c r="N40" s="49"/>
      <c r="O40" s="186"/>
    </row>
    <row r="41" spans="2:16" s="1" customFormat="1" ht="15.6" x14ac:dyDescent="0.3">
      <c r="B41" s="172" t="s">
        <v>70</v>
      </c>
      <c r="C41" s="173"/>
      <c r="D41" s="45"/>
      <c r="E41" s="45"/>
      <c r="F41" s="45"/>
      <c r="J41" s="22"/>
      <c r="K41" s="48"/>
      <c r="L41" s="48"/>
      <c r="M41" s="22"/>
      <c r="N41" s="48"/>
      <c r="P41" s="46"/>
    </row>
    <row r="42" spans="2:16" s="1" customFormat="1" ht="17.25" customHeight="1" x14ac:dyDescent="0.25">
      <c r="B42" s="284" t="s">
        <v>71</v>
      </c>
      <c r="C42" s="284"/>
      <c r="D42" s="45"/>
      <c r="E42" s="45"/>
      <c r="F42" s="45"/>
      <c r="P42" s="46"/>
    </row>
    <row r="43" spans="2:16" s="1" customFormat="1" ht="15.6" x14ac:dyDescent="0.3">
      <c r="B43" s="175" t="s">
        <v>72</v>
      </c>
      <c r="C43" s="180"/>
      <c r="D43" s="51"/>
      <c r="E43" s="51"/>
      <c r="F43" s="51"/>
      <c r="G43" s="51"/>
      <c r="H43" s="51"/>
      <c r="I43" s="51"/>
      <c r="J43" s="51"/>
      <c r="K43" s="65"/>
      <c r="L43" s="119"/>
      <c r="N43" s="44"/>
      <c r="P43" s="46"/>
    </row>
    <row r="44" spans="2:16" ht="15.6" x14ac:dyDescent="0.3">
      <c r="B44" s="175" t="s">
        <v>73</v>
      </c>
      <c r="C44" s="175"/>
      <c r="M44" s="37"/>
      <c r="N44" s="37"/>
    </row>
    <row r="45" spans="2:16" x14ac:dyDescent="0.3">
      <c r="B45" s="36"/>
      <c r="C45" s="36"/>
      <c r="M45" s="37"/>
      <c r="N45" s="37"/>
    </row>
    <row r="46" spans="2:16" x14ac:dyDescent="0.3">
      <c r="B46" s="36"/>
      <c r="C46" s="36"/>
      <c r="M46" s="37"/>
      <c r="N46" s="37"/>
    </row>
    <row r="47" spans="2:16" x14ac:dyDescent="0.3"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</row>
    <row r="48" spans="2:16" ht="15.6" x14ac:dyDescent="0.3"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</row>
    <row r="49" spans="2:14" ht="15.6" x14ac:dyDescent="0.3"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</row>
    <row r="52" spans="2:14" x14ac:dyDescent="0.3">
      <c r="J52" s="177"/>
    </row>
    <row r="53" spans="2:14" x14ac:dyDescent="0.3">
      <c r="B53" s="98"/>
      <c r="C53" s="99"/>
      <c r="D53" s="98"/>
      <c r="E53" s="99"/>
      <c r="F53" s="99"/>
      <c r="G53" s="178"/>
      <c r="H53" s="179"/>
      <c r="I53" s="179"/>
      <c r="J53" s="177"/>
      <c r="K53" s="177"/>
      <c r="L53" s="177"/>
    </row>
    <row r="54" spans="2:14" x14ac:dyDescent="0.3">
      <c r="E54" s="177"/>
      <c r="F54" s="177"/>
    </row>
    <row r="103" spans="2:14" x14ac:dyDescent="0.3">
      <c r="B103" s="283" t="s">
        <v>51</v>
      </c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</row>
    <row r="104" spans="2:14" ht="15.6" x14ac:dyDescent="0.3">
      <c r="B104" s="251" t="s">
        <v>52</v>
      </c>
      <c r="C104" s="251"/>
      <c r="D104" s="251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</row>
    <row r="105" spans="2:14" ht="15.6" x14ac:dyDescent="0.3">
      <c r="B105" s="280" t="s">
        <v>53</v>
      </c>
      <c r="C105" s="280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</row>
  </sheetData>
  <mergeCells count="31">
    <mergeCell ref="O11:O13"/>
    <mergeCell ref="B7:N7"/>
    <mergeCell ref="B1:N1"/>
    <mergeCell ref="B2:N2"/>
    <mergeCell ref="B3:N3"/>
    <mergeCell ref="B4:N4"/>
    <mergeCell ref="B5:N5"/>
    <mergeCell ref="B9:N9"/>
    <mergeCell ref="B11:B13"/>
    <mergeCell ref="C11:C13"/>
    <mergeCell ref="B16:B19"/>
    <mergeCell ref="M11:M13"/>
    <mergeCell ref="N11:N13"/>
    <mergeCell ref="D12:F12"/>
    <mergeCell ref="G12:I12"/>
    <mergeCell ref="J12:L12"/>
    <mergeCell ref="D11:L11"/>
    <mergeCell ref="B104:N104"/>
    <mergeCell ref="B105:N105"/>
    <mergeCell ref="B36:B38"/>
    <mergeCell ref="B39:C39"/>
    <mergeCell ref="B47:N47"/>
    <mergeCell ref="B48:N48"/>
    <mergeCell ref="B49:N49"/>
    <mergeCell ref="B103:N103"/>
    <mergeCell ref="B42:C42"/>
    <mergeCell ref="B34:B35"/>
    <mergeCell ref="B20:B23"/>
    <mergeCell ref="B24:B26"/>
    <mergeCell ref="B27:B30"/>
    <mergeCell ref="B31:B33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2025-04-08T13:12:26Z</dcterms:modified>
</cp:coreProperties>
</file>