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5\1.Producción de Agua Potable\4.Producción de Agua Potable Trimestral\1er Trimestre 2025\"/>
    </mc:Choice>
  </mc:AlternateContent>
  <bookViews>
    <workbookView xWindow="0" yWindow="0" windowWidth="28800" windowHeight="12300" activeTab="1"/>
  </bookViews>
  <sheets>
    <sheet name="Enero-Marzo" sheetId="3" r:id="rId1"/>
    <sheet name="Enero-Marzo II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E37" i="4"/>
  <c r="D37" i="4"/>
  <c r="F15" i="3"/>
  <c r="D44" i="3"/>
  <c r="E44" i="3"/>
  <c r="D40" i="3"/>
  <c r="E40" i="3"/>
  <c r="D37" i="3"/>
  <c r="E37" i="3"/>
  <c r="D33" i="3"/>
  <c r="E33" i="3"/>
  <c r="D28" i="3"/>
  <c r="E28" i="3"/>
  <c r="D24" i="3"/>
  <c r="E24" i="3"/>
  <c r="D19" i="3"/>
  <c r="E19" i="3"/>
  <c r="D14" i="3"/>
  <c r="E14" i="3"/>
  <c r="F37" i="3" l="1"/>
  <c r="F19" i="3"/>
  <c r="D45" i="3"/>
  <c r="C44" i="3"/>
  <c r="F44" i="3" s="1"/>
  <c r="C40" i="3"/>
  <c r="F40" i="3" s="1"/>
  <c r="C37" i="3"/>
  <c r="C33" i="3"/>
  <c r="F33" i="3" s="1"/>
  <c r="C28" i="3"/>
  <c r="F28" i="3" s="1"/>
  <c r="C24" i="3"/>
  <c r="F24" i="3" s="1"/>
  <c r="C14" i="3"/>
  <c r="C19" i="3"/>
  <c r="C45" i="3" l="1"/>
  <c r="F14" i="3"/>
  <c r="F45" i="3" s="1"/>
  <c r="F13" i="3"/>
  <c r="F35" i="3" l="1"/>
  <c r="F36" i="3"/>
  <c r="F30" i="4"/>
  <c r="F42" i="3" l="1"/>
  <c r="F43" i="3"/>
  <c r="F41" i="3"/>
  <c r="F39" i="3"/>
  <c r="F38" i="3"/>
  <c r="F34" i="3"/>
  <c r="F30" i="3"/>
  <c r="F31" i="3"/>
  <c r="F32" i="3"/>
  <c r="F29" i="3"/>
  <c r="F26" i="3"/>
  <c r="F27" i="3"/>
  <c r="F25" i="3"/>
  <c r="F21" i="3"/>
  <c r="F22" i="3"/>
  <c r="F23" i="3"/>
  <c r="F20" i="3"/>
  <c r="F16" i="3"/>
  <c r="F17" i="3"/>
  <c r="F18" i="3"/>
  <c r="E45" i="3" l="1"/>
  <c r="F16" i="4" l="1"/>
  <c r="F13" i="4" l="1"/>
  <c r="F36" i="4" l="1"/>
  <c r="F3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5" i="4"/>
  <c r="F14" i="4"/>
  <c r="F37" i="4" l="1"/>
</calcChain>
</file>

<file path=xl/sharedStrings.xml><?xml version="1.0" encoding="utf-8"?>
<sst xmlns="http://schemas.openxmlformats.org/spreadsheetml/2006/main" count="101" uniqueCount="61">
  <si>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</si>
  <si>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</si>
  <si>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</si>
  <si>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</si>
  <si>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</si>
  <si>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</si>
  <si>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</si>
  <si>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</si>
  <si>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</si>
  <si>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</si>
  <si>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</si>
  <si>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</si>
  <si>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</si>
  <si>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</si>
  <si>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</si>
  <si>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</si>
  <si>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</si>
  <si>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</si>
  <si>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</si>
  <si>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</si>
  <si>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</si>
  <si>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</si>
  <si>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</si>
  <si>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</si>
  <si>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</si>
  <si>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</si>
  <si>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</si>
  <si>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</si>
  <si>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</si>
  <si>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</si>
  <si>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</si>
  <si>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</si>
  <si>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</si>
  <si>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</si>
  <si>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</si>
  <si>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</si>
  <si>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</si>
  <si>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</si>
  <si>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</si>
  <si>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</si>
  <si>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</si>
  <si>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</si>
  <si>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</si>
  <si>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</si>
  <si>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</si>
  <si>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Enero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</si>
  <si>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</si>
  <si>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</si>
  <si>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</si>
  <si>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</si>
  <si>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</si>
  <si>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</si>
  <si>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</si>
  <si>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Febrero</t>
  </si>
  <si>
    <t>Marzo</t>
  </si>
  <si>
    <t>MESES</t>
  </si>
  <si>
    <t>Cantidad Trimestral             (M³)</t>
  </si>
  <si>
    <t>Total General Agua Producida (M³/Mes)</t>
  </si>
  <si>
    <t>Sub-Total</t>
  </si>
  <si>
    <t>TOTALES M3/MES</t>
  </si>
  <si>
    <t>PRODUCCIÓN DE AGUA POTABLE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</si>
</sst>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11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4" fontId="13" fillId="4" borderId="6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9" fillId="0" borderId="0" xfId="0" applyFont="1"/>
    <xf numFmtId="4" fontId="0" fillId="0" borderId="0" xfId="0" applyNumberFormat="1"/>
    <xf numFmtId="0" fontId="3" fillId="3" borderId="6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3" fillId="3" borderId="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vertical="center" wrapText="1"/>
    </xf>
    <xf numFmtId="164" fontId="4" fillId="0" borderId="20" xfId="1" applyFont="1" applyFill="1" applyBorder="1" applyAlignment="1">
      <alignment horizontal="right" vertical="center" wrapText="1"/>
    </xf>
    <xf numFmtId="4" fontId="3" fillId="3" borderId="6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28" xfId="0" applyFont="1" applyBorder="1" applyAlignment="1">
      <alignment horizontal="left" vertical="center" wrapText="1" indent="1"/>
    </xf>
    <xf numFmtId="164" fontId="4" fillId="0" borderId="8" xfId="1" applyFont="1" applyFill="1" applyBorder="1" applyAlignment="1">
      <alignment horizontal="right" vertical="center" wrapText="1"/>
    </xf>
    <xf numFmtId="0" fontId="12" fillId="0" borderId="29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4" fontId="13" fillId="4" borderId="30" xfId="0" applyNumberFormat="1" applyFont="1" applyFill="1" applyBorder="1" applyAlignment="1">
      <alignment horizontal="center"/>
    </xf>
    <xf numFmtId="4" fontId="13" fillId="4" borderId="33" xfId="0" applyNumberFormat="1" applyFont="1" applyFill="1" applyBorder="1" applyAlignment="1">
      <alignment horizontal="center"/>
    </xf>
    <xf numFmtId="164" fontId="4" fillId="0" borderId="34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right" vertical="center" wrapText="1"/>
    </xf>
    <xf numFmtId="164" fontId="4" fillId="0" borderId="37" xfId="1" applyFont="1" applyFill="1" applyBorder="1" applyAlignment="1">
      <alignment horizontal="right" vertical="center" wrapText="1"/>
    </xf>
    <xf numFmtId="164" fontId="4" fillId="0" borderId="19" xfId="1" applyFont="1" applyFill="1" applyBorder="1" applyAlignment="1">
      <alignment horizontal="right" vertical="center" wrapText="1"/>
    </xf>
    <xf numFmtId="164" fontId="2" fillId="0" borderId="38" xfId="1" applyFont="1" applyFill="1" applyBorder="1" applyAlignment="1">
      <alignment horizontal="right" vertical="center" wrapText="1"/>
    </xf>
    <xf numFmtId="164" fontId="4" fillId="0" borderId="17" xfId="1" applyFont="1" applyFill="1" applyBorder="1" applyAlignment="1">
      <alignment horizontal="right" vertical="center" wrapText="1"/>
    </xf>
    <xf numFmtId="0" fontId="12" fillId="0" borderId="28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0" fillId="0" borderId="13" xfId="0" applyFont="1" applyBorder="1" applyAlignment="1">
      <alignment horizontal="left" vertical="center" wrapText="1"/>
    </xf>
    <xf numFmtId="164" fontId="4" fillId="0" borderId="46" xfId="1" applyFont="1" applyFill="1" applyBorder="1" applyAlignment="1">
      <alignment horizontal="right" vertical="center" wrapText="1"/>
    </xf>
    <xf numFmtId="164" fontId="4" fillId="0" borderId="47" xfId="1" applyFont="1" applyFill="1" applyBorder="1" applyAlignment="1">
      <alignment horizontal="right" vertical="center" wrapText="1"/>
    </xf>
    <xf numFmtId="164" fontId="4" fillId="0" borderId="48" xfId="1" applyFont="1" applyFill="1" applyBorder="1" applyAlignment="1">
      <alignment horizontal="right" vertical="center" wrapText="1"/>
    </xf>
    <xf numFmtId="164" fontId="16" fillId="0" borderId="9" xfId="1" applyFont="1" applyFill="1" applyBorder="1" applyAlignment="1">
      <alignment horizontal="right" vertical="center" wrapText="1"/>
    </xf>
    <xf numFmtId="164" fontId="16" fillId="0" borderId="49" xfId="1" applyFont="1" applyFill="1" applyBorder="1" applyAlignment="1">
      <alignment horizontal="right" vertical="center" wrapText="1"/>
    </xf>
    <xf numFmtId="164" fontId="4" fillId="0" borderId="50" xfId="1" applyFont="1" applyFill="1" applyBorder="1" applyAlignment="1">
      <alignment horizontal="right" vertical="center" wrapText="1"/>
    </xf>
    <xf numFmtId="164" fontId="16" fillId="0" borderId="51" xfId="1" applyFont="1" applyFill="1" applyBorder="1" applyAlignment="1">
      <alignment horizontal="right" vertical="center" wrapText="1"/>
    </xf>
    <xf numFmtId="164" fontId="15" fillId="0" borderId="20" xfId="1" applyFont="1" applyFill="1" applyBorder="1" applyAlignment="1">
      <alignment horizontal="right" vertical="center" wrapText="1"/>
    </xf>
    <xf numFmtId="4" fontId="18" fillId="0" borderId="32" xfId="0" applyNumberFormat="1" applyFont="1" applyBorder="1" applyAlignment="1">
      <alignment horizontal="right" vertical="center" wrapText="1"/>
    </xf>
    <xf numFmtId="4" fontId="18" fillId="0" borderId="36" xfId="0" applyNumberFormat="1" applyFont="1" applyBorder="1" applyAlignment="1">
      <alignment horizontal="right" vertical="center" wrapText="1"/>
    </xf>
    <xf numFmtId="165" fontId="17" fillId="0" borderId="53" xfId="2" applyFont="1" applyBorder="1" applyAlignment="1">
      <alignment horizontal="right" vertical="center" wrapText="1"/>
    </xf>
    <xf numFmtId="164" fontId="15" fillId="0" borderId="39" xfId="1" applyFont="1" applyFill="1" applyBorder="1" applyAlignment="1">
      <alignment horizontal="right" vertical="center" wrapText="1"/>
    </xf>
    <xf numFmtId="164" fontId="15" fillId="0" borderId="42" xfId="1" applyFont="1" applyFill="1" applyBorder="1" applyAlignment="1">
      <alignment horizontal="right" vertical="center" wrapText="1"/>
    </xf>
    <xf numFmtId="164" fontId="15" fillId="0" borderId="1" xfId="1" applyFont="1" applyFill="1" applyBorder="1" applyAlignment="1">
      <alignment horizontal="right" vertical="center" wrapText="1"/>
    </xf>
    <xf numFmtId="164" fontId="15" fillId="0" borderId="37" xfId="1" applyFont="1" applyFill="1" applyBorder="1" applyAlignment="1">
      <alignment horizontal="right" vertical="center" wrapText="1"/>
    </xf>
    <xf numFmtId="164" fontId="15" fillId="0" borderId="18" xfId="1" applyFont="1" applyFill="1" applyBorder="1" applyAlignment="1">
      <alignment horizontal="right" vertical="center" wrapText="1"/>
    </xf>
    <xf numFmtId="164" fontId="15" fillId="0" borderId="19" xfId="1" applyFont="1" applyFill="1" applyBorder="1" applyAlignment="1">
      <alignment horizontal="right" vertical="center" wrapText="1"/>
    </xf>
    <xf numFmtId="164" fontId="15" fillId="0" borderId="43" xfId="1" applyFont="1" applyFill="1" applyBorder="1" applyAlignment="1">
      <alignment horizontal="right" vertical="center" wrapText="1"/>
    </xf>
    <xf numFmtId="164" fontId="15" fillId="0" borderId="32" xfId="1" applyFont="1" applyFill="1" applyBorder="1" applyAlignment="1">
      <alignment horizontal="right" vertical="center" wrapText="1"/>
    </xf>
    <xf numFmtId="164" fontId="15" fillId="0" borderId="35" xfId="1" applyFont="1" applyFill="1" applyBorder="1" applyAlignment="1">
      <alignment horizontal="right" vertical="center" wrapText="1"/>
    </xf>
    <xf numFmtId="164" fontId="15" fillId="0" borderId="36" xfId="1" applyFont="1" applyFill="1" applyBorder="1" applyAlignment="1">
      <alignment horizontal="right" vertical="center" wrapText="1"/>
    </xf>
    <xf numFmtId="164" fontId="15" fillId="0" borderId="44" xfId="1" applyFont="1" applyFill="1" applyBorder="1" applyAlignment="1">
      <alignment horizontal="right" vertical="center" wrapText="1"/>
    </xf>
    <xf numFmtId="4" fontId="19" fillId="2" borderId="10" xfId="0" applyNumberFormat="1" applyFont="1" applyFill="1" applyBorder="1" applyAlignment="1">
      <alignment horizontal="right" vertical="center" wrapText="1"/>
    </xf>
    <xf numFmtId="4" fontId="19" fillId="2" borderId="8" xfId="0" applyNumberFormat="1" applyFont="1" applyFill="1" applyBorder="1" applyAlignment="1">
      <alignment horizontal="right" vertical="center" wrapText="1"/>
    </xf>
    <xf numFmtId="4" fontId="19" fillId="2" borderId="47" xfId="0" applyNumberFormat="1" applyFont="1" applyFill="1" applyBorder="1" applyAlignment="1">
      <alignment horizontal="right" vertical="center" wrapText="1"/>
    </xf>
    <xf numFmtId="4" fontId="19" fillId="2" borderId="48" xfId="0" applyNumberFormat="1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4" fontId="19" fillId="2" borderId="52" xfId="0" applyNumberFormat="1" applyFont="1" applyFill="1" applyBorder="1" applyAlignment="1">
      <alignment horizontal="right" vertical="center" wrapText="1"/>
    </xf>
    <xf numFmtId="4" fontId="19" fillId="2" borderId="5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ENERO-MARZO 2025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1815414112907569"/>
          <c:y val="1.55998455305306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13265903321592"/>
          <c:y val="0.13945594803085667"/>
          <c:w val="0.85680350147749995"/>
          <c:h val="0.70703290590503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II'!$F$13:$F$36</c:f>
              <c:strCache>
                <c:ptCount val="24"/>
                <c:pt idx="0">
                  <c:v>1,945,886.26</c:v>
                </c:pt>
                <c:pt idx="1">
                  <c:v>10,126,294.62</c:v>
                </c:pt>
                <c:pt idx="2">
                  <c:v>2,579,897.09</c:v>
                </c:pt>
                <c:pt idx="3">
                  <c:v>5,462,469.22</c:v>
                </c:pt>
                <c:pt idx="4">
                  <c:v>5,898,042.62</c:v>
                </c:pt>
                <c:pt idx="5">
                  <c:v>31,729,391.28</c:v>
                </c:pt>
                <c:pt idx="6">
                  <c:v>4,302,849.60</c:v>
                </c:pt>
                <c:pt idx="7">
                  <c:v>2,396,479.61</c:v>
                </c:pt>
                <c:pt idx="8">
                  <c:v>2,630,575.99</c:v>
                </c:pt>
                <c:pt idx="9">
                  <c:v>17,144,783.42</c:v>
                </c:pt>
                <c:pt idx="10">
                  <c:v>6,455,712.35</c:v>
                </c:pt>
                <c:pt idx="11">
                  <c:v>1,128,742.41</c:v>
                </c:pt>
                <c:pt idx="12">
                  <c:v>19,776,610.30</c:v>
                </c:pt>
                <c:pt idx="13">
                  <c:v>574,083.95</c:v>
                </c:pt>
                <c:pt idx="14">
                  <c:v>2,407,022.78</c:v>
                </c:pt>
                <c:pt idx="15">
                  <c:v>1,356,694.81</c:v>
                </c:pt>
                <c:pt idx="16">
                  <c:v>11,695,753.93</c:v>
                </c:pt>
                <c:pt idx="17">
                  <c:v>8,139,875.25</c:v>
                </c:pt>
                <c:pt idx="18">
                  <c:v>1,226,290.33</c:v>
                </c:pt>
                <c:pt idx="19">
                  <c:v>2,604,041.86</c:v>
                </c:pt>
                <c:pt idx="20">
                  <c:v>2,354,354.84</c:v>
                </c:pt>
                <c:pt idx="21">
                  <c:v>3,244,919.19</c:v>
                </c:pt>
                <c:pt idx="22">
                  <c:v>1,378,823.90</c:v>
                </c:pt>
                <c:pt idx="23">
                  <c:v>4,061,957.79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San Juan</c:v>
                </c:pt>
                <c:pt idx="17">
                  <c:v>Azua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 II'!$F$13:$F$36</c:f>
              <c:numCache>
                <c:formatCode>#,##0.00</c:formatCode>
                <c:ptCount val="24"/>
                <c:pt idx="0">
                  <c:v>1945886.2600000002</c:v>
                </c:pt>
                <c:pt idx="1">
                  <c:v>10126294.615999999</c:v>
                </c:pt>
                <c:pt idx="2">
                  <c:v>2579897.0920000002</c:v>
                </c:pt>
                <c:pt idx="3">
                  <c:v>5462469.2180000003</c:v>
                </c:pt>
                <c:pt idx="4">
                  <c:v>5898042.6180000007</c:v>
                </c:pt>
                <c:pt idx="5">
                  <c:v>31729391.278000001</c:v>
                </c:pt>
                <c:pt idx="6">
                  <c:v>4302849.6000000006</c:v>
                </c:pt>
                <c:pt idx="7">
                  <c:v>2396479.6120000002</c:v>
                </c:pt>
                <c:pt idx="8">
                  <c:v>2630575.9899999998</c:v>
                </c:pt>
                <c:pt idx="9">
                  <c:v>17144783.418000001</c:v>
                </c:pt>
                <c:pt idx="10">
                  <c:v>6455712.3538709674</c:v>
                </c:pt>
                <c:pt idx="11">
                  <c:v>1128742.4099999999</c:v>
                </c:pt>
                <c:pt idx="12">
                  <c:v>19776610.300000004</c:v>
                </c:pt>
                <c:pt idx="13">
                  <c:v>574083.94999999995</c:v>
                </c:pt>
                <c:pt idx="14">
                  <c:v>2407022.7800000003</c:v>
                </c:pt>
                <c:pt idx="15">
                  <c:v>1356694.8148387098</c:v>
                </c:pt>
                <c:pt idx="16">
                  <c:v>11695753.932</c:v>
                </c:pt>
                <c:pt idx="17">
                  <c:v>8139875.2542222226</c:v>
                </c:pt>
                <c:pt idx="18">
                  <c:v>1226290.3299999998</c:v>
                </c:pt>
                <c:pt idx="19">
                  <c:v>2604041.86</c:v>
                </c:pt>
                <c:pt idx="20">
                  <c:v>2354354.844</c:v>
                </c:pt>
                <c:pt idx="21">
                  <c:v>3244919.19</c:v>
                </c:pt>
                <c:pt idx="22">
                  <c:v>1378823.9000000001</c:v>
                </c:pt>
                <c:pt idx="23">
                  <c:v>4061957.7920000004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943303328"/>
        <c:axId val="1943296800"/>
      </c:barChart>
      <c:catAx>
        <c:axId val="19433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943296800"/>
        <c:crosses val="autoZero"/>
        <c:auto val="1"/>
        <c:lblAlgn val="ctr"/>
        <c:lblOffset val="100"/>
        <c:noMultiLvlLbl val="0"/>
      </c:catAx>
      <c:valAx>
        <c:axId val="1943296800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94330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49</xdr:row>
      <xdr:rowOff>9525</xdr:rowOff>
    </xdr:from>
    <xdr:to>
      <xdr:col>3</xdr:col>
      <xdr:colOff>619484</xdr:colOff>
      <xdr:row>56</xdr:row>
      <xdr:rowOff>66727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6425" y="10210800"/>
          <a:ext cx="2905484" cy="1400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188595</xdr:rowOff>
    </xdr:from>
    <xdr:to>
      <xdr:col>19</xdr:col>
      <xdr:colOff>285750</xdr:colOff>
      <xdr:row>45</xdr:row>
      <xdr:rowOff>133350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526794</xdr:colOff>
      <xdr:row>46</xdr:row>
      <xdr:rowOff>62605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9875" y="7448550"/>
          <a:ext cx="2908044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showGridLines="0" topLeftCell="A19" zoomScale="115" zoomScaleNormal="70" workbookViewId="0">
      <selection activeCell="B51" sqref="B51:F51"/>
    </sheetView>
  </sheetViews>
  <sheetFormatPr baseColWidth="10" defaultRowHeight="15" x14ac:dyDescent="0.25"/>
  <cols>
    <col min="1" max="1" width="26.5703125" customWidth="1"/>
    <col min="2" max="2" width="21.28515625" customWidth="1"/>
    <col min="3" max="5" width="14.5703125" customWidth="1"/>
    <col min="6" max="6" width="15.140625" customWidth="1"/>
  </cols>
  <sheetData>
    <row r="2" spans="1:6" ht="15.75" x14ac:dyDescent="0.25">
      <c r="A2" s="77" t="s">
        <v>31</v>
      </c>
      <c r="B2" s="77"/>
      <c r="C2" s="77"/>
      <c r="D2" s="77"/>
      <c r="E2" s="77"/>
      <c r="F2" s="77"/>
    </row>
    <row r="3" spans="1:6" ht="15.75" x14ac:dyDescent="0.25">
      <c r="A3" s="77" t="s">
        <v>28</v>
      </c>
      <c r="B3" s="77"/>
      <c r="C3" s="77"/>
      <c r="D3" s="77"/>
      <c r="E3" s="77"/>
      <c r="F3" s="77"/>
    </row>
    <row r="4" spans="1:6" ht="15.75" x14ac:dyDescent="0.25">
      <c r="A4" s="77" t="s">
        <v>29</v>
      </c>
      <c r="B4" s="77"/>
      <c r="C4" s="77"/>
      <c r="D4" s="77"/>
      <c r="E4" s="77"/>
      <c r="F4" s="77"/>
    </row>
    <row r="5" spans="1:6" ht="15.75" x14ac:dyDescent="0.25">
      <c r="A5" s="77" t="s">
        <v>30</v>
      </c>
      <c r="B5" s="77"/>
      <c r="C5" s="77"/>
      <c r="D5" s="77"/>
      <c r="E5" s="77"/>
      <c r="F5" s="77"/>
    </row>
    <row r="6" spans="1:6" ht="15.75" x14ac:dyDescent="0.25">
      <c r="A6" s="15"/>
      <c r="B6" s="16"/>
      <c r="C6" s="16"/>
      <c r="D6" s="16"/>
      <c r="E6" s="16"/>
      <c r="F6" s="16"/>
    </row>
    <row r="7" spans="1:6" ht="15.75" x14ac:dyDescent="0.25">
      <c r="A7" s="77"/>
      <c r="B7" s="77"/>
      <c r="C7" s="77"/>
      <c r="D7" s="77"/>
      <c r="E7" s="77"/>
      <c r="F7" s="77"/>
    </row>
    <row r="8" spans="1:6" ht="15.75" x14ac:dyDescent="0.25">
      <c r="A8" s="15"/>
      <c r="B8" s="16"/>
      <c r="C8" s="16"/>
      <c r="D8" s="16"/>
      <c r="E8" s="16"/>
      <c r="F8" s="16"/>
    </row>
    <row r="9" spans="1:6" ht="16.5" thickBot="1" x14ac:dyDescent="0.3">
      <c r="A9" s="77" t="s">
        <v>60</v>
      </c>
      <c r="B9" s="77"/>
      <c r="C9" s="77"/>
      <c r="D9" s="77"/>
      <c r="E9" s="77"/>
      <c r="F9" s="77"/>
    </row>
    <row r="10" spans="1:6" ht="19.5" customHeight="1" thickTop="1" thickBot="1" x14ac:dyDescent="0.3">
      <c r="A10" s="78" t="s">
        <v>46</v>
      </c>
      <c r="B10" s="79"/>
      <c r="C10" s="79"/>
      <c r="D10" s="79"/>
      <c r="E10" s="79"/>
      <c r="F10" s="80"/>
    </row>
    <row r="11" spans="1:6" ht="19.5" customHeight="1" thickTop="1" thickBot="1" x14ac:dyDescent="0.3">
      <c r="A11" s="82" t="s">
        <v>7</v>
      </c>
      <c r="B11" s="84" t="s">
        <v>26</v>
      </c>
      <c r="C11" s="81" t="s">
        <v>55</v>
      </c>
      <c r="D11" s="81"/>
      <c r="E11" s="81"/>
      <c r="F11" s="17"/>
    </row>
    <row r="12" spans="1:6" s="2" customFormat="1" ht="41.25" customHeight="1" thickTop="1" thickBot="1" x14ac:dyDescent="0.3">
      <c r="A12" s="83"/>
      <c r="B12" s="85"/>
      <c r="C12" s="38" t="s">
        <v>45</v>
      </c>
      <c r="D12" s="39" t="s">
        <v>53</v>
      </c>
      <c r="E12" s="14" t="s">
        <v>54</v>
      </c>
      <c r="F12" s="22" t="s">
        <v>56</v>
      </c>
    </row>
    <row r="13" spans="1:6" ht="15.75" thickTop="1" x14ac:dyDescent="0.25">
      <c r="A13" s="86" t="s">
        <v>24</v>
      </c>
      <c r="B13" s="18" t="s">
        <v>9</v>
      </c>
      <c r="C13" s="58">
        <v>671192.36</v>
      </c>
      <c r="D13" s="40">
        <v>616631.1100000001</v>
      </c>
      <c r="E13" s="40">
        <v>658062.79000000015</v>
      </c>
      <c r="F13" s="37">
        <f>SUM(C13:E13)</f>
        <v>1945886.2600000002</v>
      </c>
    </row>
    <row r="14" spans="1:6" ht="15.75" thickBot="1" x14ac:dyDescent="0.3">
      <c r="A14" s="87"/>
      <c r="B14" s="28" t="s">
        <v>58</v>
      </c>
      <c r="C14" s="56">
        <f>SUM(C13)</f>
        <v>671192.36</v>
      </c>
      <c r="D14" s="56">
        <f t="shared" ref="D14:E14" si="0">SUM(D13)</f>
        <v>616631.1100000001</v>
      </c>
      <c r="E14" s="56">
        <f t="shared" si="0"/>
        <v>658062.79000000015</v>
      </c>
      <c r="F14" s="43">
        <f>SUM(C14:E14)</f>
        <v>1945886.2600000002</v>
      </c>
    </row>
    <row r="15" spans="1:6" x14ac:dyDescent="0.25">
      <c r="A15" s="88" t="s">
        <v>25</v>
      </c>
      <c r="B15" s="19" t="s">
        <v>12</v>
      </c>
      <c r="C15" s="55">
        <v>2911633.48</v>
      </c>
      <c r="D15" s="41">
        <v>3558887.5039999997</v>
      </c>
      <c r="E15" s="41">
        <v>3655773.6319999998</v>
      </c>
      <c r="F15" s="48">
        <f>SUM(C15:E15)</f>
        <v>10126294.615999999</v>
      </c>
    </row>
    <row r="16" spans="1:6" ht="15" customHeight="1" x14ac:dyDescent="0.25">
      <c r="A16" s="89"/>
      <c r="B16" s="20" t="s">
        <v>13</v>
      </c>
      <c r="C16" s="55">
        <v>904261.54</v>
      </c>
      <c r="D16" s="42">
        <v>805643.424</v>
      </c>
      <c r="E16" s="42">
        <v>869992.12800000026</v>
      </c>
      <c r="F16" s="49">
        <f t="shared" ref="F16:F18" si="1">SUM(C16:E16)</f>
        <v>2579897.0920000002</v>
      </c>
    </row>
    <row r="17" spans="1:6" ht="13.5" customHeight="1" x14ac:dyDescent="0.25">
      <c r="A17" s="89"/>
      <c r="B17" s="20" t="s">
        <v>27</v>
      </c>
      <c r="C17" s="55">
        <v>2124632.54</v>
      </c>
      <c r="D17" s="42">
        <v>1400770.8819999998</v>
      </c>
      <c r="E17" s="42">
        <v>1937065.7960000001</v>
      </c>
      <c r="F17" s="50">
        <f t="shared" si="1"/>
        <v>5462469.2180000003</v>
      </c>
    </row>
    <row r="18" spans="1:6" x14ac:dyDescent="0.25">
      <c r="A18" s="89"/>
      <c r="B18" s="18" t="s">
        <v>14</v>
      </c>
      <c r="C18" s="55">
        <v>2024327.12</v>
      </c>
      <c r="D18" s="42">
        <v>1905606.9080000003</v>
      </c>
      <c r="E18" s="42">
        <v>1968108.5899999999</v>
      </c>
      <c r="F18" s="50">
        <f t="shared" si="1"/>
        <v>5898042.6180000007</v>
      </c>
    </row>
    <row r="19" spans="1:6" ht="15.75" thickBot="1" x14ac:dyDescent="0.3">
      <c r="A19" s="87"/>
      <c r="B19" s="28" t="s">
        <v>58</v>
      </c>
      <c r="C19" s="56">
        <f>SUM(C15:C18)</f>
        <v>7964854.6800000006</v>
      </c>
      <c r="D19" s="56">
        <f t="shared" ref="D19:E19" si="2">SUM(D15:D18)</f>
        <v>7670908.7179999985</v>
      </c>
      <c r="E19" s="56">
        <f t="shared" si="2"/>
        <v>8430940.1459999997</v>
      </c>
      <c r="F19" s="51">
        <f>SUM(C19:E19)</f>
        <v>24066703.544</v>
      </c>
    </row>
    <row r="20" spans="1:6" x14ac:dyDescent="0.25">
      <c r="A20" s="88" t="s">
        <v>47</v>
      </c>
      <c r="B20" s="21" t="s">
        <v>15</v>
      </c>
      <c r="C20" s="55">
        <v>10871086.75</v>
      </c>
      <c r="D20" s="24">
        <v>9916620.7679999974</v>
      </c>
      <c r="E20" s="41">
        <v>10941683.760000002</v>
      </c>
      <c r="F20" s="48">
        <f>SUM(C20:E20)</f>
        <v>31729391.278000001</v>
      </c>
    </row>
    <row r="21" spans="1:6" x14ac:dyDescent="0.25">
      <c r="A21" s="89"/>
      <c r="B21" s="20" t="s">
        <v>0</v>
      </c>
      <c r="C21" s="55">
        <v>1482092.64</v>
      </c>
      <c r="D21" s="24">
        <v>1386473.7600000002</v>
      </c>
      <c r="E21" s="42">
        <v>1434283.2000000002</v>
      </c>
      <c r="F21" s="50">
        <f t="shared" ref="F21:F23" si="3">SUM(C21:E21)</f>
        <v>4302849.6000000006</v>
      </c>
    </row>
    <row r="22" spans="1:6" x14ac:dyDescent="0.25">
      <c r="A22" s="89"/>
      <c r="B22" s="20" t="s">
        <v>8</v>
      </c>
      <c r="C22" s="55">
        <v>827893.1</v>
      </c>
      <c r="D22" s="24">
        <v>767348.47200000007</v>
      </c>
      <c r="E22" s="42">
        <v>801238.04</v>
      </c>
      <c r="F22" s="49">
        <f t="shared" si="3"/>
        <v>2396479.6120000002</v>
      </c>
    </row>
    <row r="23" spans="1:6" ht="17.25" customHeight="1" x14ac:dyDescent="0.25">
      <c r="A23" s="89"/>
      <c r="B23" s="18" t="s">
        <v>16</v>
      </c>
      <c r="C23" s="55">
        <v>898622.19</v>
      </c>
      <c r="D23" s="24">
        <v>838115.45400000003</v>
      </c>
      <c r="E23" s="42">
        <v>893838.3459999999</v>
      </c>
      <c r="F23" s="49">
        <f t="shared" si="3"/>
        <v>2630575.9899999998</v>
      </c>
    </row>
    <row r="24" spans="1:6" ht="15.75" thickBot="1" x14ac:dyDescent="0.3">
      <c r="A24" s="87"/>
      <c r="B24" s="28" t="s">
        <v>58</v>
      </c>
      <c r="C24" s="56">
        <f>SUM(C20:C23)</f>
        <v>14079694.68</v>
      </c>
      <c r="D24" s="56">
        <f t="shared" ref="D24:E24" si="4">SUM(D20:D23)</f>
        <v>12908558.453999996</v>
      </c>
      <c r="E24" s="56">
        <f t="shared" si="4"/>
        <v>14071043.346000001</v>
      </c>
      <c r="F24" s="52">
        <f>SUM(C24:E24)</f>
        <v>41059296.479999997</v>
      </c>
    </row>
    <row r="25" spans="1:6" x14ac:dyDescent="0.25">
      <c r="A25" s="88" t="s">
        <v>48</v>
      </c>
      <c r="B25" s="19" t="s">
        <v>18</v>
      </c>
      <c r="C25" s="55">
        <v>5901756.9199999999</v>
      </c>
      <c r="D25" s="24">
        <v>5398107.6904000007</v>
      </c>
      <c r="E25" s="44">
        <v>5844918.8075999999</v>
      </c>
      <c r="F25" s="29">
        <f>SUM(C25:E25)</f>
        <v>17144783.418000001</v>
      </c>
    </row>
    <row r="26" spans="1:6" x14ac:dyDescent="0.25">
      <c r="A26" s="89"/>
      <c r="B26" s="20" t="s">
        <v>2</v>
      </c>
      <c r="C26" s="55">
        <v>2138184.23</v>
      </c>
      <c r="D26" s="24">
        <v>2079545.5574709678</v>
      </c>
      <c r="E26" s="42">
        <v>2237982.5663999999</v>
      </c>
      <c r="F26" s="53">
        <f t="shared" ref="F26:F27" si="5">SUM(C26:E26)</f>
        <v>6455712.3538709674</v>
      </c>
    </row>
    <row r="27" spans="1:6" x14ac:dyDescent="0.25">
      <c r="A27" s="89"/>
      <c r="B27" s="18" t="s">
        <v>17</v>
      </c>
      <c r="C27" s="55">
        <v>386282.94</v>
      </c>
      <c r="D27" s="24">
        <v>371867.09400000004</v>
      </c>
      <c r="E27" s="42">
        <v>370592.37599999999</v>
      </c>
      <c r="F27" s="49">
        <f t="shared" si="5"/>
        <v>1128742.4099999999</v>
      </c>
    </row>
    <row r="28" spans="1:6" ht="15.75" thickBot="1" x14ac:dyDescent="0.3">
      <c r="A28" s="87"/>
      <c r="B28" s="28" t="s">
        <v>58</v>
      </c>
      <c r="C28" s="56">
        <f>SUM(C25:C27)</f>
        <v>8426224.0899999999</v>
      </c>
      <c r="D28" s="56">
        <f t="shared" ref="D28:E28" si="6">SUM(D25:D27)</f>
        <v>7849520.3418709692</v>
      </c>
      <c r="E28" s="56">
        <f t="shared" si="6"/>
        <v>8453493.75</v>
      </c>
      <c r="F28" s="52">
        <f>SUM(C28:E28)</f>
        <v>24729238.181870967</v>
      </c>
    </row>
    <row r="29" spans="1:6" x14ac:dyDescent="0.25">
      <c r="A29" s="88" t="s">
        <v>49</v>
      </c>
      <c r="B29" s="21" t="s">
        <v>6</v>
      </c>
      <c r="C29" s="55">
        <v>6782650.7800000003</v>
      </c>
      <c r="D29" s="24">
        <v>6184085.1840000004</v>
      </c>
      <c r="E29" s="41">
        <v>6809874.3360000011</v>
      </c>
      <c r="F29" s="48">
        <f>SUM(C29:E29)</f>
        <v>19776610.300000004</v>
      </c>
    </row>
    <row r="30" spans="1:6" x14ac:dyDescent="0.25">
      <c r="A30" s="89"/>
      <c r="B30" s="20" t="s">
        <v>19</v>
      </c>
      <c r="C30" s="55">
        <v>203327.08</v>
      </c>
      <c r="D30" s="24">
        <v>171664.54</v>
      </c>
      <c r="E30" s="42">
        <v>199092.33</v>
      </c>
      <c r="F30" s="49">
        <f t="shared" ref="F30:F32" si="7">SUM(C30:E30)</f>
        <v>574083.94999999995</v>
      </c>
    </row>
    <row r="31" spans="1:6" x14ac:dyDescent="0.25">
      <c r="A31" s="89"/>
      <c r="B31" s="20" t="s">
        <v>20</v>
      </c>
      <c r="C31" s="55">
        <v>825432.34</v>
      </c>
      <c r="D31" s="24">
        <v>792296.27999999991</v>
      </c>
      <c r="E31" s="42">
        <v>789294.16000000015</v>
      </c>
      <c r="F31" s="49">
        <f t="shared" si="7"/>
        <v>2407022.7800000003</v>
      </c>
    </row>
    <row r="32" spans="1:6" ht="14.25" customHeight="1" x14ac:dyDescent="0.25">
      <c r="A32" s="89"/>
      <c r="B32" s="18" t="s">
        <v>21</v>
      </c>
      <c r="C32" s="55">
        <v>465835.05</v>
      </c>
      <c r="D32" s="24">
        <v>427024.8748387096</v>
      </c>
      <c r="E32" s="42">
        <v>463834.89</v>
      </c>
      <c r="F32" s="53">
        <f t="shared" si="7"/>
        <v>1356694.8148387098</v>
      </c>
    </row>
    <row r="33" spans="1:6" ht="15.75" thickBot="1" x14ac:dyDescent="0.3">
      <c r="A33" s="87"/>
      <c r="B33" s="28" t="s">
        <v>58</v>
      </c>
      <c r="C33" s="56">
        <f>SUM(C29:C32)</f>
        <v>8277245.25</v>
      </c>
      <c r="D33" s="56">
        <f t="shared" ref="D33:E33" si="8">SUM(D29:D32)</f>
        <v>7575070.8788387105</v>
      </c>
      <c r="E33" s="56">
        <f t="shared" si="8"/>
        <v>8262095.7160000009</v>
      </c>
      <c r="F33" s="51">
        <f>SUM(C33:E33)</f>
        <v>24114411.844838712</v>
      </c>
    </row>
    <row r="34" spans="1:6" x14ac:dyDescent="0.25">
      <c r="A34" s="88" t="s">
        <v>50</v>
      </c>
      <c r="B34" s="19" t="s">
        <v>10</v>
      </c>
      <c r="C34" s="55">
        <v>4184907.23</v>
      </c>
      <c r="D34" s="24">
        <v>3607586.1079999995</v>
      </c>
      <c r="E34" s="44">
        <v>3903260.5939999996</v>
      </c>
      <c r="F34" s="48">
        <f t="shared" ref="F34:F41" si="9">SUM(C34:E34)</f>
        <v>11695753.932</v>
      </c>
    </row>
    <row r="35" spans="1:6" x14ac:dyDescent="0.25">
      <c r="A35" s="89"/>
      <c r="B35" s="18" t="s">
        <v>11</v>
      </c>
      <c r="C35" s="55">
        <v>2795056.02</v>
      </c>
      <c r="D35" s="24">
        <v>404357.29</v>
      </c>
      <c r="E35" s="42">
        <v>434117.24999999994</v>
      </c>
      <c r="F35" s="50">
        <f t="shared" si="9"/>
        <v>3633530.56</v>
      </c>
    </row>
    <row r="36" spans="1:6" x14ac:dyDescent="0.25">
      <c r="A36" s="89"/>
      <c r="B36" s="18" t="s">
        <v>1</v>
      </c>
      <c r="C36" s="55">
        <v>387815.79</v>
      </c>
      <c r="D36" s="24">
        <v>2583975.5826666672</v>
      </c>
      <c r="E36" s="42">
        <v>2760843.6515555559</v>
      </c>
      <c r="F36" s="49">
        <f t="shared" si="9"/>
        <v>5732635.0242222231</v>
      </c>
    </row>
    <row r="37" spans="1:6" ht="15.75" thickBot="1" x14ac:dyDescent="0.3">
      <c r="A37" s="87"/>
      <c r="B37" s="28" t="s">
        <v>58</v>
      </c>
      <c r="C37" s="56">
        <f>SUM(C34:C36)</f>
        <v>7367779.04</v>
      </c>
      <c r="D37" s="56">
        <f t="shared" ref="D37:E37" si="10">SUM(D34:D36)</f>
        <v>6595918.9806666672</v>
      </c>
      <c r="E37" s="56">
        <f t="shared" si="10"/>
        <v>7098221.4955555554</v>
      </c>
      <c r="F37" s="52">
        <f>SUM(C37:E37)</f>
        <v>21061919.516222224</v>
      </c>
    </row>
    <row r="38" spans="1:6" ht="15" customHeight="1" x14ac:dyDescent="0.25">
      <c r="A38" s="88" t="s">
        <v>51</v>
      </c>
      <c r="B38" s="21" t="s">
        <v>22</v>
      </c>
      <c r="C38" s="55">
        <v>893174.98</v>
      </c>
      <c r="D38" s="24">
        <v>817890.62400000007</v>
      </c>
      <c r="E38" s="44">
        <v>892976.25599999982</v>
      </c>
      <c r="F38" s="29">
        <f t="shared" si="9"/>
        <v>2604041.86</v>
      </c>
    </row>
    <row r="39" spans="1:6" ht="15" customHeight="1" x14ac:dyDescent="0.25">
      <c r="A39" s="89"/>
      <c r="B39" s="18" t="s">
        <v>4</v>
      </c>
      <c r="C39" s="55">
        <v>737881.73</v>
      </c>
      <c r="D39" s="24">
        <v>688386.27</v>
      </c>
      <c r="E39" s="42">
        <v>928086.84400000004</v>
      </c>
      <c r="F39" s="53">
        <f t="shared" si="9"/>
        <v>2354354.844</v>
      </c>
    </row>
    <row r="40" spans="1:6" ht="15.75" thickBot="1" x14ac:dyDescent="0.3">
      <c r="A40" s="87"/>
      <c r="B40" s="28" t="s">
        <v>58</v>
      </c>
      <c r="C40" s="56">
        <f>SUM(C38:C39)</f>
        <v>1631056.71</v>
      </c>
      <c r="D40" s="56">
        <f t="shared" ref="D40:E40" si="11">SUM(D38:D39)</f>
        <v>1506276.8940000001</v>
      </c>
      <c r="E40" s="56">
        <f t="shared" si="11"/>
        <v>1821063.0999999999</v>
      </c>
      <c r="F40" s="51">
        <f>SUM(C40:E40)</f>
        <v>4958396.7039999999</v>
      </c>
    </row>
    <row r="41" spans="1:6" ht="15" customHeight="1" x14ac:dyDescent="0.25">
      <c r="A41" s="88" t="s">
        <v>52</v>
      </c>
      <c r="B41" s="21" t="s">
        <v>23</v>
      </c>
      <c r="C41" s="55">
        <v>905366.15</v>
      </c>
      <c r="D41" s="24">
        <v>1151586.44</v>
      </c>
      <c r="E41" s="44">
        <v>1187966.6000000001</v>
      </c>
      <c r="F41" s="29">
        <f t="shared" si="9"/>
        <v>3244919.19</v>
      </c>
    </row>
    <row r="42" spans="1:6" ht="21" customHeight="1" x14ac:dyDescent="0.25">
      <c r="A42" s="89"/>
      <c r="B42" s="20" t="s">
        <v>5</v>
      </c>
      <c r="C42" s="55">
        <v>481580.96</v>
      </c>
      <c r="D42" s="24">
        <v>440046.57600000006</v>
      </c>
      <c r="E42" s="42">
        <v>457196.364</v>
      </c>
      <c r="F42" s="53">
        <f t="shared" ref="F42:F43" si="12">SUM(C42:E42)</f>
        <v>1378823.9000000001</v>
      </c>
    </row>
    <row r="43" spans="1:6" x14ac:dyDescent="0.25">
      <c r="A43" s="89"/>
      <c r="B43" s="20" t="s">
        <v>3</v>
      </c>
      <c r="C43" s="55">
        <v>1407746.12</v>
      </c>
      <c r="D43" s="42">
        <v>1272019.07</v>
      </c>
      <c r="E43" s="42">
        <v>1382192.6020000002</v>
      </c>
      <c r="F43" s="50">
        <f t="shared" si="12"/>
        <v>4061957.7920000004</v>
      </c>
    </row>
    <row r="44" spans="1:6" ht="15.75" thickBot="1" x14ac:dyDescent="0.3">
      <c r="A44" s="93"/>
      <c r="B44" s="28" t="s">
        <v>58</v>
      </c>
      <c r="C44" s="57">
        <f>SUM(C41:C43)</f>
        <v>2794693.2300000004</v>
      </c>
      <c r="D44" s="57">
        <f t="shared" ref="D44:E44" si="13">SUM(D41:D43)</f>
        <v>2863652.0860000001</v>
      </c>
      <c r="E44" s="57">
        <f t="shared" si="13"/>
        <v>3027355.5660000006</v>
      </c>
      <c r="F44" s="54">
        <f>SUM(C44:E44)</f>
        <v>8685700.8820000011</v>
      </c>
    </row>
    <row r="45" spans="1:6" ht="16.5" customHeight="1" thickTop="1" thickBot="1" x14ac:dyDescent="0.3">
      <c r="A45" s="91" t="s">
        <v>57</v>
      </c>
      <c r="B45" s="92"/>
      <c r="C45" s="25">
        <f>SUM(C14,C19,C24,C28,C33,C37,C40,C44)</f>
        <v>51212740.040000007</v>
      </c>
      <c r="D45" s="25">
        <f>SUM(D14,D19,D24,D28,D33,D37,D40,D44)</f>
        <v>47586537.463376343</v>
      </c>
      <c r="E45" s="25">
        <f>SUM(E14,E19,E24,E28,E33,E37,E40,E44)</f>
        <v>51822275.909555562</v>
      </c>
      <c r="F45" s="23">
        <f>SUM(F14,F19,F24,F28,F33,F37,F40,F44)</f>
        <v>150621553.41293189</v>
      </c>
    </row>
    <row r="46" spans="1:6" ht="15.75" thickTop="1" x14ac:dyDescent="0.25">
      <c r="C46" s="1"/>
      <c r="D46" s="1"/>
      <c r="E46" s="1"/>
      <c r="F46" s="1"/>
    </row>
    <row r="47" spans="1:6" x14ac:dyDescent="0.25">
      <c r="C47" s="1"/>
      <c r="D47" s="1"/>
      <c r="E47" s="1"/>
    </row>
    <row r="48" spans="1:6" ht="15" customHeight="1" x14ac:dyDescent="0.25"/>
    <row r="49" spans="1:6" ht="15" customHeight="1" x14ac:dyDescent="0.25">
      <c r="B49" s="90"/>
      <c r="C49" s="90"/>
      <c r="D49" s="90"/>
      <c r="E49" s="90"/>
      <c r="F49" s="90"/>
    </row>
    <row r="50" spans="1:6" ht="15.75" x14ac:dyDescent="0.25">
      <c r="B50" s="77"/>
      <c r="C50" s="77"/>
      <c r="D50" s="77"/>
      <c r="E50" s="77"/>
      <c r="F50" s="77"/>
    </row>
    <row r="51" spans="1:6" ht="15.75" x14ac:dyDescent="0.25">
      <c r="B51" s="77"/>
      <c r="C51" s="77"/>
      <c r="D51" s="77"/>
      <c r="E51" s="77"/>
      <c r="F51" s="77"/>
    </row>
    <row r="53" spans="1:6" ht="15.75" customHeight="1" x14ac:dyDescent="0.25"/>
    <row r="54" spans="1:6" ht="15.75" customHeight="1" x14ac:dyDescent="0.25"/>
    <row r="55" spans="1:6" s="3" customFormat="1" ht="12.75" customHeight="1" x14ac:dyDescent="0.25">
      <c r="A55"/>
      <c r="B55"/>
      <c r="C55"/>
      <c r="D55"/>
      <c r="E55"/>
      <c r="F55"/>
    </row>
    <row r="56" spans="1:6" ht="15" customHeight="1" x14ac:dyDescent="0.25"/>
    <row r="57" spans="1:6" ht="14.25" customHeight="1" x14ac:dyDescent="0.25"/>
    <row r="58" spans="1:6" ht="15.75" customHeight="1" x14ac:dyDescent="0.25"/>
  </sheetData>
  <mergeCells count="22">
    <mergeCell ref="A15:A19"/>
    <mergeCell ref="A20:A24"/>
    <mergeCell ref="A29:A33"/>
    <mergeCell ref="B51:F51"/>
    <mergeCell ref="B49:F49"/>
    <mergeCell ref="B50:F50"/>
    <mergeCell ref="A45:B45"/>
    <mergeCell ref="A34:A37"/>
    <mergeCell ref="A38:A40"/>
    <mergeCell ref="A41:A44"/>
    <mergeCell ref="A25:A28"/>
    <mergeCell ref="A10:F10"/>
    <mergeCell ref="C11:E11"/>
    <mergeCell ref="A11:A12"/>
    <mergeCell ref="B11:B12"/>
    <mergeCell ref="A13:A14"/>
    <mergeCell ref="A9:F9"/>
    <mergeCell ref="A2:F2"/>
    <mergeCell ref="A3:F3"/>
    <mergeCell ref="A4:F4"/>
    <mergeCell ref="A5:F5"/>
    <mergeCell ref="A7:F7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4" zoomScaleNormal="100" workbookViewId="0">
      <selection activeCell="G8" sqref="G8"/>
    </sheetView>
  </sheetViews>
  <sheetFormatPr baseColWidth="10" defaultColWidth="9.140625" defaultRowHeight="15" x14ac:dyDescent="0.25"/>
  <cols>
    <col min="1" max="1" width="25.28515625" customWidth="1"/>
    <col min="2" max="2" width="19.28515625" customWidth="1"/>
    <col min="3" max="5" width="17.85546875" customWidth="1"/>
    <col min="6" max="6" width="18.7109375" customWidth="1"/>
  </cols>
  <sheetData>
    <row r="1" spans="1:6" ht="15.75" x14ac:dyDescent="0.25">
      <c r="A1" s="77"/>
      <c r="B1" s="77"/>
      <c r="C1" s="77"/>
      <c r="D1" s="77"/>
      <c r="E1" s="77"/>
      <c r="F1" s="77"/>
    </row>
    <row r="2" spans="1:6" ht="15.75" x14ac:dyDescent="0.25">
      <c r="A2" s="77" t="s">
        <v>31</v>
      </c>
      <c r="B2" s="77"/>
      <c r="C2" s="77"/>
      <c r="D2" s="77"/>
      <c r="E2" s="77"/>
      <c r="F2" s="77"/>
    </row>
    <row r="3" spans="1:6" ht="15.75" x14ac:dyDescent="0.25">
      <c r="A3" s="77" t="s">
        <v>28</v>
      </c>
      <c r="B3" s="77"/>
      <c r="C3" s="77"/>
      <c r="D3" s="77"/>
      <c r="E3" s="77"/>
      <c r="F3" s="77"/>
    </row>
    <row r="4" spans="1:6" ht="15.75" x14ac:dyDescent="0.25">
      <c r="A4" s="77" t="s">
        <v>29</v>
      </c>
      <c r="B4" s="77"/>
      <c r="C4" s="77"/>
      <c r="D4" s="77"/>
      <c r="E4" s="77"/>
      <c r="F4" s="77"/>
    </row>
    <row r="5" spans="1:6" ht="15.75" x14ac:dyDescent="0.25">
      <c r="A5" s="77" t="s">
        <v>30</v>
      </c>
      <c r="B5" s="77"/>
      <c r="C5" s="77"/>
      <c r="D5" s="77"/>
      <c r="E5" s="77"/>
      <c r="F5" s="77"/>
    </row>
    <row r="6" spans="1:6" ht="9.9499999999999993" customHeight="1" x14ac:dyDescent="0.25">
      <c r="A6" s="4"/>
      <c r="B6" s="4"/>
      <c r="C6" s="4"/>
      <c r="D6" s="26"/>
      <c r="E6" s="26"/>
      <c r="F6" s="4"/>
    </row>
    <row r="7" spans="1:6" ht="15.75" x14ac:dyDescent="0.25">
      <c r="A7" s="77"/>
      <c r="B7" s="77"/>
      <c r="C7" s="77"/>
      <c r="D7" s="77"/>
      <c r="E7" s="77"/>
      <c r="F7" s="77"/>
    </row>
    <row r="8" spans="1:6" ht="9.9499999999999993" customHeight="1" x14ac:dyDescent="0.25">
      <c r="A8" s="4"/>
      <c r="B8" s="4"/>
      <c r="C8" s="4"/>
      <c r="D8" s="26"/>
      <c r="E8" s="26"/>
      <c r="F8" s="4"/>
    </row>
    <row r="9" spans="1:6" ht="15.75" x14ac:dyDescent="0.25">
      <c r="A9" s="77" t="s">
        <v>60</v>
      </c>
      <c r="B9" s="77"/>
      <c r="C9" s="77"/>
      <c r="D9" s="77"/>
      <c r="E9" s="77"/>
      <c r="F9" s="77"/>
    </row>
    <row r="10" spans="1:6" ht="9.9499999999999993" customHeight="1" thickBot="1" x14ac:dyDescent="0.3">
      <c r="A10" s="4"/>
      <c r="B10" s="4"/>
      <c r="C10" s="4"/>
      <c r="D10" s="26"/>
      <c r="E10" s="26"/>
      <c r="F10" s="4"/>
    </row>
    <row r="11" spans="1:6" ht="15.75" customHeight="1" thickTop="1" x14ac:dyDescent="0.25">
      <c r="A11" s="94" t="s">
        <v>32</v>
      </c>
      <c r="B11" s="96" t="s">
        <v>33</v>
      </c>
      <c r="C11" s="98" t="s">
        <v>45</v>
      </c>
      <c r="D11" s="98" t="s">
        <v>53</v>
      </c>
      <c r="E11" s="102" t="s">
        <v>54</v>
      </c>
      <c r="F11" s="100" t="s">
        <v>56</v>
      </c>
    </row>
    <row r="12" spans="1:6" s="5" customFormat="1" ht="16.5" customHeight="1" thickBot="1" x14ac:dyDescent="0.3">
      <c r="A12" s="95"/>
      <c r="B12" s="97"/>
      <c r="C12" s="99"/>
      <c r="D12" s="99"/>
      <c r="E12" s="103"/>
      <c r="F12" s="101"/>
    </row>
    <row r="13" spans="1:6" s="5" customFormat="1" ht="16.5" thickTop="1" thickBot="1" x14ac:dyDescent="0.3">
      <c r="A13" s="47" t="s">
        <v>34</v>
      </c>
      <c r="B13" s="46" t="s">
        <v>9</v>
      </c>
      <c r="C13" s="59">
        <v>671192.36</v>
      </c>
      <c r="D13" s="59">
        <v>616631.1100000001</v>
      </c>
      <c r="E13" s="60">
        <v>658062.79000000015</v>
      </c>
      <c r="F13" s="70">
        <f>SUM(C13+D13+E13)</f>
        <v>1945886.2600000002</v>
      </c>
    </row>
    <row r="14" spans="1:6" s="5" customFormat="1" x14ac:dyDescent="0.25">
      <c r="A14" s="104" t="s">
        <v>35</v>
      </c>
      <c r="B14" s="7" t="s">
        <v>12</v>
      </c>
      <c r="C14" s="61">
        <v>2911633.48</v>
      </c>
      <c r="D14" s="62">
        <v>3558887.5039999997</v>
      </c>
      <c r="E14" s="63">
        <v>3655773.6319999998</v>
      </c>
      <c r="F14" s="71">
        <f t="shared" ref="F14:F30" si="0">SUM(C14+D14+E14)</f>
        <v>10126294.615999999</v>
      </c>
    </row>
    <row r="15" spans="1:6" s="5" customFormat="1" x14ac:dyDescent="0.25">
      <c r="A15" s="105"/>
      <c r="B15" s="7" t="s">
        <v>13</v>
      </c>
      <c r="C15" s="55">
        <v>904261.54</v>
      </c>
      <c r="D15" s="64">
        <v>805643.424</v>
      </c>
      <c r="E15" s="65">
        <v>869992.12800000026</v>
      </c>
      <c r="F15" s="70">
        <f t="shared" si="0"/>
        <v>2579897.0920000002</v>
      </c>
    </row>
    <row r="16" spans="1:6" s="5" customFormat="1" x14ac:dyDescent="0.25">
      <c r="A16" s="105"/>
      <c r="B16" s="7" t="s">
        <v>27</v>
      </c>
      <c r="C16" s="55">
        <v>2124632.54</v>
      </c>
      <c r="D16" s="64">
        <v>1400770.8819999998</v>
      </c>
      <c r="E16" s="65">
        <v>1937065.7960000001</v>
      </c>
      <c r="F16" s="72">
        <f t="shared" si="0"/>
        <v>5462469.2180000003</v>
      </c>
    </row>
    <row r="17" spans="1:6" s="5" customFormat="1" ht="15.75" thickBot="1" x14ac:dyDescent="0.3">
      <c r="A17" s="106"/>
      <c r="B17" s="33" t="s">
        <v>14</v>
      </c>
      <c r="C17" s="66">
        <v>2024327.12</v>
      </c>
      <c r="D17" s="66">
        <v>1905606.9080000003</v>
      </c>
      <c r="E17" s="67">
        <v>1968108.5899999999</v>
      </c>
      <c r="F17" s="70">
        <f t="shared" si="0"/>
        <v>5898042.6180000007</v>
      </c>
    </row>
    <row r="18" spans="1:6" s="5" customFormat="1" x14ac:dyDescent="0.25">
      <c r="A18" s="104" t="s">
        <v>36</v>
      </c>
      <c r="B18" s="34" t="s">
        <v>15</v>
      </c>
      <c r="C18" s="61">
        <v>10871086.75</v>
      </c>
      <c r="D18" s="62">
        <v>9916620.7679999974</v>
      </c>
      <c r="E18" s="63">
        <v>10941683.760000002</v>
      </c>
      <c r="F18" s="71">
        <f t="shared" si="0"/>
        <v>31729391.278000001</v>
      </c>
    </row>
    <row r="19" spans="1:6" s="5" customFormat="1" x14ac:dyDescent="0.25">
      <c r="A19" s="105"/>
      <c r="B19" s="7" t="s">
        <v>0</v>
      </c>
      <c r="C19" s="55">
        <v>1482092.64</v>
      </c>
      <c r="D19" s="64">
        <v>1386473.7600000002</v>
      </c>
      <c r="E19" s="65">
        <v>1434283.2000000002</v>
      </c>
      <c r="F19" s="73">
        <f t="shared" si="0"/>
        <v>4302849.6000000006</v>
      </c>
    </row>
    <row r="20" spans="1:6" s="5" customFormat="1" x14ac:dyDescent="0.25">
      <c r="A20" s="105"/>
      <c r="B20" s="7" t="s">
        <v>8</v>
      </c>
      <c r="C20" s="55">
        <v>827893.1</v>
      </c>
      <c r="D20" s="64">
        <v>767348.47200000007</v>
      </c>
      <c r="E20" s="65">
        <v>801238.04</v>
      </c>
      <c r="F20" s="72">
        <f t="shared" si="0"/>
        <v>2396479.6120000002</v>
      </c>
    </row>
    <row r="21" spans="1:6" s="5" customFormat="1" ht="15.75" thickBot="1" x14ac:dyDescent="0.3">
      <c r="A21" s="106"/>
      <c r="B21" s="45" t="s">
        <v>16</v>
      </c>
      <c r="C21" s="66">
        <v>898622.19</v>
      </c>
      <c r="D21" s="66">
        <v>838115.45400000003</v>
      </c>
      <c r="E21" s="67">
        <v>893838.3459999999</v>
      </c>
      <c r="F21" s="70">
        <f t="shared" si="0"/>
        <v>2630575.9899999998</v>
      </c>
    </row>
    <row r="22" spans="1:6" s="5" customFormat="1" x14ac:dyDescent="0.25">
      <c r="A22" s="104" t="s">
        <v>37</v>
      </c>
      <c r="B22" s="7" t="s">
        <v>18</v>
      </c>
      <c r="C22" s="61">
        <v>5901756.9199999999</v>
      </c>
      <c r="D22" s="62">
        <v>5398107.6904000007</v>
      </c>
      <c r="E22" s="63">
        <v>5844918.8075999999</v>
      </c>
      <c r="F22" s="71">
        <f t="shared" si="0"/>
        <v>17144783.418000001</v>
      </c>
    </row>
    <row r="23" spans="1:6" s="5" customFormat="1" x14ac:dyDescent="0.25">
      <c r="A23" s="105"/>
      <c r="B23" s="7" t="s">
        <v>2</v>
      </c>
      <c r="C23" s="55">
        <v>2138184.23</v>
      </c>
      <c r="D23" s="64">
        <v>2079545.5574709678</v>
      </c>
      <c r="E23" s="65">
        <v>2237982.5663999999</v>
      </c>
      <c r="F23" s="72">
        <f t="shared" si="0"/>
        <v>6455712.3538709674</v>
      </c>
    </row>
    <row r="24" spans="1:6" s="5" customFormat="1" ht="15.75" thickBot="1" x14ac:dyDescent="0.3">
      <c r="A24" s="106"/>
      <c r="B24" s="45" t="s">
        <v>17</v>
      </c>
      <c r="C24" s="66">
        <v>386282.94</v>
      </c>
      <c r="D24" s="66">
        <v>371867.09400000004</v>
      </c>
      <c r="E24" s="67">
        <v>370592.37599999999</v>
      </c>
      <c r="F24" s="74">
        <f t="shared" si="0"/>
        <v>1128742.4099999999</v>
      </c>
    </row>
    <row r="25" spans="1:6" s="5" customFormat="1" x14ac:dyDescent="0.25">
      <c r="A25" s="104" t="s">
        <v>38</v>
      </c>
      <c r="B25" s="7" t="s">
        <v>6</v>
      </c>
      <c r="C25" s="61">
        <v>6782650.7800000003</v>
      </c>
      <c r="D25" s="62">
        <v>6184085.1840000004</v>
      </c>
      <c r="E25" s="63">
        <v>6809874.3360000011</v>
      </c>
      <c r="F25" s="75">
        <f t="shared" si="0"/>
        <v>19776610.300000004</v>
      </c>
    </row>
    <row r="26" spans="1:6" s="5" customFormat="1" x14ac:dyDescent="0.25">
      <c r="A26" s="105"/>
      <c r="B26" s="7" t="s">
        <v>19</v>
      </c>
      <c r="C26" s="55">
        <v>203327.08</v>
      </c>
      <c r="D26" s="64">
        <v>171664.54</v>
      </c>
      <c r="E26" s="65">
        <v>199092.33</v>
      </c>
      <c r="F26" s="72">
        <f t="shared" si="0"/>
        <v>574083.94999999995</v>
      </c>
    </row>
    <row r="27" spans="1:6" s="5" customFormat="1" x14ac:dyDescent="0.25">
      <c r="A27" s="105"/>
      <c r="B27" s="7" t="s">
        <v>20</v>
      </c>
      <c r="C27" s="55">
        <v>825432.34</v>
      </c>
      <c r="D27" s="64">
        <v>792296.27999999991</v>
      </c>
      <c r="E27" s="65">
        <v>789294.16000000015</v>
      </c>
      <c r="F27" s="70">
        <f t="shared" si="0"/>
        <v>2407022.7800000003</v>
      </c>
    </row>
    <row r="28" spans="1:6" s="5" customFormat="1" ht="15.75" thickBot="1" x14ac:dyDescent="0.3">
      <c r="A28" s="106"/>
      <c r="B28" s="45" t="s">
        <v>21</v>
      </c>
      <c r="C28" s="66">
        <v>465835.05</v>
      </c>
      <c r="D28" s="66">
        <v>427024.8748387096</v>
      </c>
      <c r="E28" s="67">
        <v>463834.89</v>
      </c>
      <c r="F28" s="74">
        <f t="shared" si="0"/>
        <v>1356694.8148387098</v>
      </c>
    </row>
    <row r="29" spans="1:6" s="5" customFormat="1" x14ac:dyDescent="0.25">
      <c r="A29" s="104" t="s">
        <v>39</v>
      </c>
      <c r="B29" s="7" t="s">
        <v>10</v>
      </c>
      <c r="C29" s="61">
        <v>4184907.23</v>
      </c>
      <c r="D29" s="62">
        <v>3607586.1079999995</v>
      </c>
      <c r="E29" s="63">
        <v>3903260.5939999996</v>
      </c>
      <c r="F29" s="75">
        <f t="shared" si="0"/>
        <v>11695753.932</v>
      </c>
    </row>
    <row r="30" spans="1:6" s="5" customFormat="1" x14ac:dyDescent="0.25">
      <c r="A30" s="105"/>
      <c r="B30" s="31" t="s">
        <v>1</v>
      </c>
      <c r="C30" s="55">
        <v>2795056.02</v>
      </c>
      <c r="D30" s="64">
        <v>2583975.5826666672</v>
      </c>
      <c r="E30" s="65">
        <v>2760843.6515555559</v>
      </c>
      <c r="F30" s="70">
        <f t="shared" si="0"/>
        <v>8139875.2542222226</v>
      </c>
    </row>
    <row r="31" spans="1:6" s="5" customFormat="1" ht="15.75" thickBot="1" x14ac:dyDescent="0.3">
      <c r="A31" s="106"/>
      <c r="B31" s="32" t="s">
        <v>11</v>
      </c>
      <c r="C31" s="66">
        <v>387815.79</v>
      </c>
      <c r="D31" s="66">
        <v>404357.29</v>
      </c>
      <c r="E31" s="67">
        <v>434117.24999999994</v>
      </c>
      <c r="F31" s="74">
        <f t="shared" ref="F31:F36" si="1">SUM(C31+D31+E31)</f>
        <v>1226290.3299999998</v>
      </c>
    </row>
    <row r="32" spans="1:6" s="5" customFormat="1" x14ac:dyDescent="0.25">
      <c r="A32" s="105" t="s">
        <v>40</v>
      </c>
      <c r="B32" s="30" t="s">
        <v>22</v>
      </c>
      <c r="C32" s="61">
        <v>893174.98</v>
      </c>
      <c r="D32" s="62">
        <v>817890.62400000007</v>
      </c>
      <c r="E32" s="63">
        <v>892976.25599999982</v>
      </c>
      <c r="F32" s="70">
        <f t="shared" si="1"/>
        <v>2604041.86</v>
      </c>
    </row>
    <row r="33" spans="1:6" s="5" customFormat="1" ht="15.75" thickBot="1" x14ac:dyDescent="0.3">
      <c r="A33" s="106"/>
      <c r="B33" s="8" t="s">
        <v>4</v>
      </c>
      <c r="C33" s="66">
        <v>737881.73</v>
      </c>
      <c r="D33" s="66">
        <v>688386.27</v>
      </c>
      <c r="E33" s="67">
        <v>928086.84400000004</v>
      </c>
      <c r="F33" s="74">
        <f t="shared" si="1"/>
        <v>2354354.844</v>
      </c>
    </row>
    <row r="34" spans="1:6" s="5" customFormat="1" x14ac:dyDescent="0.25">
      <c r="A34" s="104" t="s">
        <v>41</v>
      </c>
      <c r="B34" s="6" t="s">
        <v>23</v>
      </c>
      <c r="C34" s="61">
        <v>905366.15</v>
      </c>
      <c r="D34" s="62">
        <v>1151586.44</v>
      </c>
      <c r="E34" s="63">
        <v>1187966.6000000001</v>
      </c>
      <c r="F34" s="70">
        <f t="shared" si="1"/>
        <v>3244919.19</v>
      </c>
    </row>
    <row r="35" spans="1:6" s="5" customFormat="1" x14ac:dyDescent="0.25">
      <c r="A35" s="105"/>
      <c r="B35" s="8" t="s">
        <v>5</v>
      </c>
      <c r="C35" s="55">
        <v>481580.96</v>
      </c>
      <c r="D35" s="64">
        <v>440046.57600000006</v>
      </c>
      <c r="E35" s="65">
        <v>457196.364</v>
      </c>
      <c r="F35" s="73">
        <f t="shared" si="1"/>
        <v>1378823.9000000001</v>
      </c>
    </row>
    <row r="36" spans="1:6" s="5" customFormat="1" ht="15.75" thickBot="1" x14ac:dyDescent="0.3">
      <c r="A36" s="106"/>
      <c r="B36" s="9" t="s">
        <v>3</v>
      </c>
      <c r="C36" s="55">
        <v>1407746.12</v>
      </c>
      <c r="D36" s="68">
        <v>1272019.07</v>
      </c>
      <c r="E36" s="69">
        <v>1382192.6020000002</v>
      </c>
      <c r="F36" s="76">
        <f t="shared" si="1"/>
        <v>4061957.7920000004</v>
      </c>
    </row>
    <row r="37" spans="1:6" s="5" customFormat="1" ht="17.25" thickTop="1" thickBot="1" x14ac:dyDescent="0.3">
      <c r="A37" s="107" t="s">
        <v>59</v>
      </c>
      <c r="B37" s="108"/>
      <c r="C37" s="10">
        <f>SUM(C13:C36)</f>
        <v>51212740.039999992</v>
      </c>
      <c r="D37" s="35">
        <f>SUM(D13:D36)</f>
        <v>47586537.463376343</v>
      </c>
      <c r="E37" s="35">
        <f>SUM(E13:E36)</f>
        <v>51822275.909555539</v>
      </c>
      <c r="F37" s="36">
        <f>SUM(F13:F36)</f>
        <v>150621553.41293195</v>
      </c>
    </row>
    <row r="38" spans="1:6" ht="15.75" thickTop="1" x14ac:dyDescent="0.25">
      <c r="C38" s="2"/>
      <c r="D38" s="27"/>
      <c r="E38" s="27"/>
      <c r="F38" s="11"/>
    </row>
    <row r="39" spans="1:6" x14ac:dyDescent="0.25">
      <c r="A39" s="12"/>
      <c r="B39" s="12"/>
      <c r="F39" s="13"/>
    </row>
    <row r="40" spans="1:6" x14ac:dyDescent="0.25">
      <c r="A40" s="109"/>
      <c r="B40" s="109"/>
      <c r="F40" s="13"/>
    </row>
    <row r="41" spans="1:6" x14ac:dyDescent="0.25">
      <c r="A41" s="109"/>
      <c r="B41" s="109"/>
      <c r="F41" s="13"/>
    </row>
    <row r="42" spans="1:6" x14ac:dyDescent="0.25">
      <c r="A42" s="12"/>
      <c r="B42" s="12"/>
      <c r="F42" s="13"/>
    </row>
    <row r="43" spans="1:6" x14ac:dyDescent="0.25">
      <c r="A43" s="12"/>
      <c r="B43" s="12"/>
      <c r="F43" s="13"/>
    </row>
    <row r="44" spans="1:6" x14ac:dyDescent="0.25">
      <c r="A44" s="12"/>
      <c r="B44" s="12"/>
      <c r="F44" s="13"/>
    </row>
    <row r="97" spans="1:6" x14ac:dyDescent="0.25">
      <c r="A97" s="110" t="s">
        <v>42</v>
      </c>
      <c r="B97" s="110"/>
      <c r="C97" s="110"/>
      <c r="D97" s="110"/>
      <c r="E97" s="110"/>
      <c r="F97" s="110"/>
    </row>
    <row r="98" spans="1:6" ht="15.75" x14ac:dyDescent="0.25">
      <c r="A98" s="77" t="s">
        <v>43</v>
      </c>
      <c r="B98" s="77"/>
      <c r="C98" s="77"/>
      <c r="D98" s="77"/>
      <c r="E98" s="77"/>
      <c r="F98" s="77"/>
    </row>
    <row r="99" spans="1:6" ht="15.75" x14ac:dyDescent="0.25">
      <c r="A99" s="90" t="s">
        <v>44</v>
      </c>
      <c r="B99" s="90"/>
      <c r="C99" s="90"/>
      <c r="D99" s="90"/>
      <c r="E99" s="90"/>
      <c r="F99" s="90"/>
    </row>
  </sheetData>
  <mergeCells count="25">
    <mergeCell ref="A99:F99"/>
    <mergeCell ref="A14:A17"/>
    <mergeCell ref="A18:A21"/>
    <mergeCell ref="A22:A24"/>
    <mergeCell ref="A25:A28"/>
    <mergeCell ref="A29:A31"/>
    <mergeCell ref="A32:A33"/>
    <mergeCell ref="A34:A36"/>
    <mergeCell ref="A37:B37"/>
    <mergeCell ref="A40:B41"/>
    <mergeCell ref="A97:F97"/>
    <mergeCell ref="A98:F98"/>
    <mergeCell ref="A7:F7"/>
    <mergeCell ref="A9:F9"/>
    <mergeCell ref="A11:A12"/>
    <mergeCell ref="B11:B12"/>
    <mergeCell ref="C11:C12"/>
    <mergeCell ref="F11:F12"/>
    <mergeCell ref="D11:D12"/>
    <mergeCell ref="E11:E12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2025-04-08T19:43:20Z</dcterms:modified>
</cp:coreProperties>
</file>