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 activeTab="1"/>
  </bookViews>
  <sheets>
    <sheet name="Octubre-Diciembre" sheetId="1" r:id="rId1"/>
    <sheet name="Octubre-Diciembre II" sheetId="3" r:id="rId2"/>
  </sheets>
  <calcPr calcId="162913"/>
</workbook>
</file>

<file path=xl/calcChain.xml><?xml version="1.0" encoding="utf-8"?>
<calcChain xmlns="http://schemas.openxmlformats.org/spreadsheetml/2006/main">
  <c r="J15" i="3" l="1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13" i="1"/>
  <c r="K38" i="1" l="1"/>
  <c r="D39" i="3"/>
  <c r="J38" i="1"/>
  <c r="H38" i="1"/>
  <c r="F38" i="1"/>
  <c r="D38" i="1"/>
  <c r="H39" i="3" l="1"/>
  <c r="G39" i="3" l="1"/>
  <c r="F39" i="3"/>
  <c r="K15" i="3" l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3" i="1" l="1"/>
  <c r="K14" i="3" l="1"/>
  <c r="J14" i="3"/>
  <c r="I38" i="1" l="1"/>
  <c r="G38" i="1"/>
  <c r="E38" i="1"/>
  <c r="J39" i="3" l="1"/>
  <c r="E39" i="3"/>
  <c r="I39" i="3"/>
  <c r="K39" i="3"/>
</calcChain>
</file>

<file path=xl/sharedStrings.xml><?xml version="1.0" encoding="utf-8"?>
<sst xmlns="http://schemas.openxmlformats.org/spreadsheetml/2006/main" count="119" uniqueCount="75">
  <si>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</si>
  <si>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</si>
  <si>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</si>
  <si>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</si>
  <si>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</si>
  <si>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</si>
  <si>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</si>
  <si>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</si>
  <si>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</si>
  <si>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</si>
  <si>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</si>
  <si>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</si>
  <si>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</si>
  <si>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</si>
  <si>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</si>
  <si>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</si>
  <si>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</si>
  <si>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</si>
  <si>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</si>
  <si>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</si>
  <si>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</si>
  <si>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</si>
  <si>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</si>
  <si>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</si>
  <si>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</si>
  <si>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</si>
  <si>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</si>
  <si>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</si>
  <si>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</si>
  <si>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</si>
  <si>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</si>
  <si>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</si>
  <si>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</si>
  <si>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</si>
  <si>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</si>
  <si>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</si>
  <si>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</si>
  <si>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</si>
  <si>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</si>
  <si>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</si>
  <si>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</si>
  <si>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</si>
  <si>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</si>
  <si>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</si>
  <si>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</si>
  <si>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</si>
  <si>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</si>
  <si>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</si>
  <si>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</si>
  <si>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</si>
  <si>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</si>
  <si>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</si>
  <si>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</si>
  <si>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</si>
  <si>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</si>
  <si>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</si>
  <si>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</si>
  <si>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</si>
  <si>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</si>
  <si>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</si>
  <si>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Reporte Trimestral de Cloro Residual</t>
  </si>
  <si>
    <t>TOTAL PROMEDIO</t>
  </si>
  <si>
    <t>Promedio Trimestral de Cloro Residual 2024</t>
  </si>
  <si>
    <t xml:space="preserve">San Juan </t>
  </si>
  <si>
    <t>Santiago de los Caballeros</t>
  </si>
  <si>
    <t>Región I: Cibao Norte</t>
  </si>
  <si>
    <t>Región I  : Cibao Norte</t>
  </si>
  <si>
    <t>Octubre</t>
  </si>
  <si>
    <t>Dicicembre</t>
  </si>
  <si>
    <t>Noviembre</t>
  </si>
  <si>
    <t>Diciembre</t>
  </si>
  <si>
    <t>Co.% = Porcentaje de Cobertura de Cloración</t>
  </si>
  <si>
    <t>R.P.M. Residual Promedio Mensual</t>
  </si>
  <si>
    <t>Por Provincias, período (Octubre-Diciembre 2024 )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</si>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</sst>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0" fontId="7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" fillId="3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9" fontId="2" fillId="0" borderId="0" xfId="2" applyFont="1"/>
    <xf numFmtId="9" fontId="2" fillId="0" borderId="0" xfId="2" applyFont="1" applyAlignment="1">
      <alignment horizontal="center"/>
    </xf>
    <xf numFmtId="165" fontId="2" fillId="0" borderId="0" xfId="0" applyNumberFormat="1" applyFont="1"/>
    <xf numFmtId="165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2" fillId="0" borderId="29" xfId="0" applyFont="1" applyBorder="1"/>
    <xf numFmtId="4" fontId="2" fillId="0" borderId="29" xfId="0" applyNumberFormat="1" applyFont="1" applyBorder="1"/>
    <xf numFmtId="0" fontId="12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3" borderId="30" xfId="0" applyFont="1" applyFill="1" applyBorder="1"/>
    <xf numFmtId="4" fontId="12" fillId="3" borderId="30" xfId="0" applyNumberFormat="1" applyFont="1" applyFill="1" applyBorder="1" applyAlignment="1">
      <alignment horizontal="center"/>
    </xf>
    <xf numFmtId="4" fontId="12" fillId="3" borderId="25" xfId="0" applyNumberFormat="1" applyFont="1" applyFill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0" fontId="13" fillId="0" borderId="19" xfId="0" applyFont="1" applyBorder="1"/>
    <xf numFmtId="0" fontId="13" fillId="0" borderId="14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11" xfId="0" applyFont="1" applyBorder="1"/>
    <xf numFmtId="0" fontId="13" fillId="0" borderId="13" xfId="0" applyFont="1" applyBorder="1"/>
    <xf numFmtId="0" fontId="13" fillId="0" borderId="6" xfId="0" applyFont="1" applyBorder="1"/>
    <xf numFmtId="0" fontId="13" fillId="0" borderId="7" xfId="0" applyFont="1" applyBorder="1" applyAlignment="1"/>
    <xf numFmtId="0" fontId="13" fillId="0" borderId="4" xfId="0" applyFont="1" applyBorder="1" applyAlignment="1">
      <alignment horizontal="left"/>
    </xf>
    <xf numFmtId="164" fontId="15" fillId="2" borderId="31" xfId="3" applyFont="1" applyFill="1" applyBorder="1" applyAlignment="1">
      <alignment vertical="center"/>
    </xf>
    <xf numFmtId="164" fontId="15" fillId="2" borderId="32" xfId="3" applyFont="1" applyFill="1" applyBorder="1" applyAlignment="1">
      <alignment vertical="center"/>
    </xf>
    <xf numFmtId="10" fontId="15" fillId="2" borderId="31" xfId="2" applyNumberFormat="1" applyFont="1" applyFill="1" applyBorder="1" applyAlignment="1">
      <alignment vertical="center"/>
    </xf>
    <xf numFmtId="10" fontId="12" fillId="3" borderId="30" xfId="2" applyNumberFormat="1" applyFont="1" applyFill="1" applyBorder="1" applyAlignment="1">
      <alignment horizontal="center"/>
    </xf>
    <xf numFmtId="10" fontId="1" fillId="4" borderId="17" xfId="0" applyNumberFormat="1" applyFont="1" applyFill="1" applyBorder="1" applyAlignment="1">
      <alignment horizontal="center"/>
    </xf>
    <xf numFmtId="10" fontId="1" fillId="4" borderId="17" xfId="1" applyNumberFormat="1" applyFont="1" applyFill="1" applyBorder="1" applyAlignment="1">
      <alignment horizontal="center"/>
    </xf>
    <xf numFmtId="10" fontId="9" fillId="2" borderId="26" xfId="2" applyNumberFormat="1" applyFont="1" applyFill="1" applyBorder="1" applyAlignment="1">
      <alignment horizontal="center" vertical="center" wrapText="1"/>
    </xf>
    <xf numFmtId="10" fontId="1" fillId="4" borderId="28" xfId="0" applyNumberFormat="1" applyFont="1" applyFill="1" applyBorder="1" applyAlignment="1">
      <alignment horizontal="center"/>
    </xf>
    <xf numFmtId="10" fontId="13" fillId="0" borderId="9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164" fontId="15" fillId="2" borderId="33" xfId="3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 wrapText="1"/>
    </xf>
    <xf numFmtId="164" fontId="15" fillId="2" borderId="36" xfId="3" applyFont="1" applyFill="1" applyBorder="1" applyAlignment="1">
      <alignment vertical="center"/>
    </xf>
    <xf numFmtId="164" fontId="15" fillId="2" borderId="37" xfId="3" applyFont="1" applyFill="1" applyBorder="1" applyAlignment="1">
      <alignment vertical="center"/>
    </xf>
    <xf numFmtId="10" fontId="15" fillId="2" borderId="37" xfId="2" applyNumberFormat="1" applyFont="1" applyFill="1" applyBorder="1" applyAlignment="1">
      <alignment vertical="center"/>
    </xf>
    <xf numFmtId="164" fontId="15" fillId="2" borderId="34" xfId="3" applyFont="1" applyFill="1" applyBorder="1" applyAlignment="1">
      <alignment vertical="center"/>
    </xf>
    <xf numFmtId="39" fontId="1" fillId="4" borderId="39" xfId="1" applyNumberFormat="1" applyFont="1" applyFill="1" applyBorder="1" applyAlignment="1">
      <alignment horizontal="right" vertical="center"/>
    </xf>
    <xf numFmtId="0" fontId="8" fillId="0" borderId="23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164" fontId="15" fillId="2" borderId="51" xfId="3" applyFont="1" applyFill="1" applyBorder="1" applyAlignment="1">
      <alignment vertical="center"/>
    </xf>
    <xf numFmtId="10" fontId="15" fillId="2" borderId="52" xfId="2" applyNumberFormat="1" applyFont="1" applyFill="1" applyBorder="1" applyAlignment="1">
      <alignment vertical="center"/>
    </xf>
    <xf numFmtId="10" fontId="15" fillId="2" borderId="53" xfId="2" applyNumberFormat="1" applyFont="1" applyFill="1" applyBorder="1" applyAlignment="1">
      <alignment vertical="center"/>
    </xf>
    <xf numFmtId="164" fontId="15" fillId="2" borderId="62" xfId="3" applyFont="1" applyFill="1" applyBorder="1" applyAlignment="1">
      <alignment vertical="center"/>
    </xf>
    <xf numFmtId="10" fontId="15" fillId="2" borderId="58" xfId="2" applyNumberFormat="1" applyFont="1" applyFill="1" applyBorder="1" applyAlignment="1">
      <alignment vertical="center"/>
    </xf>
    <xf numFmtId="164" fontId="15" fillId="2" borderId="61" xfId="3" applyFont="1" applyFill="1" applyBorder="1" applyAlignment="1">
      <alignment vertical="center"/>
    </xf>
    <xf numFmtId="164" fontId="15" fillId="2" borderId="64" xfId="3" applyFont="1" applyFill="1" applyBorder="1" applyAlignment="1">
      <alignment vertical="center"/>
    </xf>
    <xf numFmtId="164" fontId="15" fillId="2" borderId="65" xfId="3" applyFont="1" applyFill="1" applyBorder="1" applyAlignment="1">
      <alignment vertical="center"/>
    </xf>
    <xf numFmtId="164" fontId="15" fillId="2" borderId="66" xfId="3" applyFont="1" applyFill="1" applyBorder="1" applyAlignment="1">
      <alignment vertical="center"/>
    </xf>
    <xf numFmtId="164" fontId="15" fillId="2" borderId="66" xfId="3" applyFont="1" applyFill="1" applyBorder="1" applyAlignment="1">
      <alignment horizontal="center" vertical="center"/>
    </xf>
    <xf numFmtId="4" fontId="12" fillId="3" borderId="15" xfId="0" applyNumberFormat="1" applyFont="1" applyFill="1" applyBorder="1" applyAlignment="1">
      <alignment horizontal="center"/>
    </xf>
    <xf numFmtId="10" fontId="12" fillId="3" borderId="15" xfId="2" applyNumberFormat="1" applyFont="1" applyFill="1" applyBorder="1" applyAlignment="1">
      <alignment horizontal="center" vertical="center"/>
    </xf>
    <xf numFmtId="10" fontId="15" fillId="2" borderId="69" xfId="2" applyNumberFormat="1" applyFont="1" applyFill="1" applyBorder="1" applyAlignment="1">
      <alignment vertical="center"/>
    </xf>
    <xf numFmtId="10" fontId="15" fillId="2" borderId="70" xfId="2" applyNumberFormat="1" applyFont="1" applyFill="1" applyBorder="1" applyAlignment="1">
      <alignment vertical="center"/>
    </xf>
    <xf numFmtId="10" fontId="15" fillId="2" borderId="71" xfId="2" applyNumberFormat="1" applyFont="1" applyFill="1" applyBorder="1" applyAlignment="1">
      <alignment vertical="center"/>
    </xf>
    <xf numFmtId="10" fontId="15" fillId="2" borderId="72" xfId="2" applyNumberFormat="1" applyFont="1" applyFill="1" applyBorder="1" applyAlignment="1">
      <alignment vertical="center"/>
    </xf>
    <xf numFmtId="10" fontId="15" fillId="2" borderId="73" xfId="2" applyNumberFormat="1" applyFont="1" applyFill="1" applyBorder="1" applyAlignment="1">
      <alignment vertical="center"/>
    </xf>
    <xf numFmtId="0" fontId="13" fillId="0" borderId="46" xfId="0" applyFont="1" applyBorder="1"/>
    <xf numFmtId="0" fontId="8" fillId="0" borderId="7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0" fontId="15" fillId="2" borderId="75" xfId="2" applyNumberFormat="1" applyFont="1" applyFill="1" applyBorder="1" applyAlignment="1">
      <alignment vertical="center"/>
    </xf>
    <xf numFmtId="10" fontId="15" fillId="2" borderId="76" xfId="2" applyNumberFormat="1" applyFont="1" applyFill="1" applyBorder="1" applyAlignment="1">
      <alignment vertical="center"/>
    </xf>
    <xf numFmtId="164" fontId="15" fillId="0" borderId="40" xfId="3" applyFont="1" applyFill="1" applyBorder="1" applyAlignment="1">
      <alignment vertical="center"/>
    </xf>
    <xf numFmtId="10" fontId="15" fillId="0" borderId="31" xfId="2" applyNumberFormat="1" applyFont="1" applyFill="1" applyBorder="1" applyAlignment="1">
      <alignment vertical="center"/>
    </xf>
    <xf numFmtId="2" fontId="15" fillId="0" borderId="31" xfId="3" applyNumberFormat="1" applyFont="1" applyFill="1" applyBorder="1" applyAlignment="1">
      <alignment vertical="center"/>
    </xf>
    <xf numFmtId="164" fontId="15" fillId="0" borderId="50" xfId="3" applyFont="1" applyFill="1" applyBorder="1" applyAlignment="1">
      <alignment vertical="center"/>
    </xf>
    <xf numFmtId="10" fontId="15" fillId="0" borderId="51" xfId="2" applyNumberFormat="1" applyFont="1" applyFill="1" applyBorder="1" applyAlignment="1">
      <alignment vertical="center"/>
    </xf>
    <xf numFmtId="2" fontId="15" fillId="0" borderId="51" xfId="3" applyNumberFormat="1" applyFont="1" applyFill="1" applyBorder="1" applyAlignment="1">
      <alignment vertical="center"/>
    </xf>
    <xf numFmtId="164" fontId="15" fillId="0" borderId="49" xfId="3" applyFont="1" applyFill="1" applyBorder="1" applyAlignment="1">
      <alignment vertical="center"/>
    </xf>
    <xf numFmtId="10" fontId="15" fillId="0" borderId="33" xfId="2" applyNumberFormat="1" applyFont="1" applyFill="1" applyBorder="1" applyAlignment="1">
      <alignment vertical="center"/>
    </xf>
    <xf numFmtId="164" fontId="15" fillId="0" borderId="33" xfId="3" applyFont="1" applyFill="1" applyBorder="1" applyAlignment="1">
      <alignment vertical="center"/>
    </xf>
    <xf numFmtId="164" fontId="15" fillId="0" borderId="43" xfId="3" applyFont="1" applyFill="1" applyBorder="1" applyAlignment="1">
      <alignment vertical="center"/>
    </xf>
    <xf numFmtId="10" fontId="15" fillId="0" borderId="34" xfId="2" applyNumberFormat="1" applyFont="1" applyFill="1" applyBorder="1" applyAlignment="1">
      <alignment vertical="center"/>
    </xf>
    <xf numFmtId="164" fontId="15" fillId="0" borderId="34" xfId="3" applyFont="1" applyFill="1" applyBorder="1" applyAlignment="1">
      <alignment vertical="center"/>
    </xf>
    <xf numFmtId="164" fontId="15" fillId="0" borderId="68" xfId="3" applyFont="1" applyFill="1" applyBorder="1" applyAlignment="1">
      <alignment vertical="center"/>
    </xf>
    <xf numFmtId="10" fontId="15" fillId="0" borderId="66" xfId="2" applyNumberFormat="1" applyFont="1" applyFill="1" applyBorder="1" applyAlignment="1">
      <alignment vertical="center"/>
    </xf>
    <xf numFmtId="164" fontId="15" fillId="0" borderId="66" xfId="3" applyFont="1" applyFill="1" applyBorder="1" applyAlignment="1">
      <alignment vertical="center"/>
    </xf>
    <xf numFmtId="164" fontId="15" fillId="0" borderId="44" xfId="3" applyFont="1" applyFill="1" applyBorder="1" applyAlignment="1">
      <alignment vertical="center"/>
    </xf>
    <xf numFmtId="10" fontId="15" fillId="0" borderId="37" xfId="2" applyNumberFormat="1" applyFont="1" applyFill="1" applyBorder="1" applyAlignment="1">
      <alignment vertical="center"/>
    </xf>
    <xf numFmtId="164" fontId="15" fillId="0" borderId="37" xfId="3" applyFont="1" applyFill="1" applyBorder="1" applyAlignment="1">
      <alignment vertical="center"/>
    </xf>
    <xf numFmtId="164" fontId="15" fillId="0" borderId="42" xfId="3" applyFont="1" applyFill="1" applyBorder="1" applyAlignment="1">
      <alignment vertical="center"/>
    </xf>
    <xf numFmtId="10" fontId="15" fillId="0" borderId="36" xfId="2" applyNumberFormat="1" applyFont="1" applyFill="1" applyBorder="1" applyAlignment="1">
      <alignment vertical="center"/>
    </xf>
    <xf numFmtId="164" fontId="15" fillId="0" borderId="36" xfId="3" applyFont="1" applyFill="1" applyBorder="1" applyAlignment="1">
      <alignment vertical="center"/>
    </xf>
    <xf numFmtId="164" fontId="15" fillId="0" borderId="67" xfId="3" applyFont="1" applyFill="1" applyBorder="1" applyAlignment="1">
      <alignment vertical="center"/>
    </xf>
    <xf numFmtId="164" fontId="15" fillId="0" borderId="41" xfId="3" applyFont="1" applyFill="1" applyBorder="1" applyAlignment="1">
      <alignment vertical="center"/>
    </xf>
    <xf numFmtId="10" fontId="15" fillId="0" borderId="32" xfId="2" applyNumberFormat="1" applyFont="1" applyFill="1" applyBorder="1" applyAlignment="1">
      <alignment vertical="center"/>
    </xf>
    <xf numFmtId="164" fontId="15" fillId="0" borderId="32" xfId="3" applyFont="1" applyFill="1" applyBorder="1" applyAlignment="1">
      <alignment vertical="center"/>
    </xf>
    <xf numFmtId="164" fontId="15" fillId="0" borderId="31" xfId="3" applyFont="1" applyFill="1" applyBorder="1" applyAlignment="1">
      <alignment vertical="center"/>
    </xf>
    <xf numFmtId="164" fontId="15" fillId="0" borderId="54" xfId="3" applyFont="1" applyFill="1" applyBorder="1" applyAlignment="1">
      <alignment vertical="center"/>
    </xf>
    <xf numFmtId="10" fontId="15" fillId="0" borderId="57" xfId="2" applyNumberFormat="1" applyFont="1" applyFill="1" applyBorder="1" applyAlignment="1">
      <alignment vertical="center"/>
    </xf>
    <xf numFmtId="164" fontId="15" fillId="0" borderId="62" xfId="3" applyFont="1" applyFill="1" applyBorder="1" applyAlignment="1">
      <alignment vertical="center"/>
    </xf>
    <xf numFmtId="10" fontId="15" fillId="0" borderId="29" xfId="2" applyNumberFormat="1" applyFont="1" applyFill="1" applyBorder="1" applyAlignment="1">
      <alignment vertical="center"/>
    </xf>
    <xf numFmtId="164" fontId="15" fillId="0" borderId="55" xfId="3" applyFont="1" applyFill="1" applyBorder="1" applyAlignment="1">
      <alignment vertical="center"/>
    </xf>
    <xf numFmtId="10" fontId="15" fillId="0" borderId="59" xfId="2" applyNumberFormat="1" applyFont="1" applyFill="1" applyBorder="1" applyAlignment="1">
      <alignment vertical="center"/>
    </xf>
    <xf numFmtId="164" fontId="15" fillId="0" borderId="63" xfId="3" applyFont="1" applyFill="1" applyBorder="1" applyAlignment="1">
      <alignment vertical="center"/>
    </xf>
    <xf numFmtId="10" fontId="15" fillId="0" borderId="60" xfId="2" applyNumberFormat="1" applyFont="1" applyFill="1" applyBorder="1" applyAlignment="1">
      <alignment vertical="center"/>
    </xf>
    <xf numFmtId="10" fontId="15" fillId="0" borderId="0" xfId="2" applyNumberFormat="1" applyFont="1" applyFill="1" applyBorder="1" applyAlignment="1">
      <alignment vertical="center"/>
    </xf>
    <xf numFmtId="164" fontId="15" fillId="0" borderId="56" xfId="3" applyFont="1" applyFill="1" applyBorder="1" applyAlignment="1">
      <alignment vertical="center"/>
    </xf>
    <xf numFmtId="10" fontId="15" fillId="0" borderId="61" xfId="2" applyNumberFormat="1" applyFont="1" applyFill="1" applyBorder="1" applyAlignment="1">
      <alignment vertical="center"/>
    </xf>
    <xf numFmtId="164" fontId="15" fillId="0" borderId="61" xfId="3" applyFont="1" applyFill="1" applyBorder="1" applyAlignment="1">
      <alignment vertical="center"/>
    </xf>
    <xf numFmtId="164" fontId="15" fillId="0" borderId="74" xfId="3" applyFont="1" applyFill="1" applyBorder="1" applyAlignment="1">
      <alignment vertical="center"/>
    </xf>
    <xf numFmtId="10" fontId="15" fillId="0" borderId="62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2" fillId="0" borderId="1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0" borderId="30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Octubre-Diciembre 2024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709695445655213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'Octubre-Diciembre II'!$J$11:$J$13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II'!$C$14:$C$38</c:f>
              <c:strCache>
                <c:ptCount val="25"/>
                <c:pt idx="0">
                  <c:v>Santiago de los Caballeros</c:v>
                </c:pt>
                <c:pt idx="1">
                  <c:v>Sánchez Ramírez</c:v>
                </c:pt>
                <c:pt idx="2">
                  <c:v>Duarte</c:v>
                </c:pt>
                <c:pt idx="3">
                  <c:v>Hermanas Mirabal</c:v>
                </c:pt>
                <c:pt idx="4">
                  <c:v>María Trinidad Sánchez</c:v>
                </c:pt>
                <c:pt idx="5">
                  <c:v>Samaná</c:v>
                </c:pt>
                <c:pt idx="6">
                  <c:v>Valverde</c:v>
                </c:pt>
                <c:pt idx="7">
                  <c:v>Monte Cristi</c:v>
                </c:pt>
                <c:pt idx="8">
                  <c:v>Dajabón</c:v>
                </c:pt>
                <c:pt idx="9">
                  <c:v>Santiago Rodríguez</c:v>
                </c:pt>
                <c:pt idx="10">
                  <c:v>San Cristóbal</c:v>
                </c:pt>
                <c:pt idx="11">
                  <c:v>Peravia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Azua</c:v>
                </c:pt>
                <c:pt idx="18">
                  <c:v>San Juan</c:v>
                </c:pt>
                <c:pt idx="19">
                  <c:v>Elías Piña</c:v>
                </c:pt>
                <c:pt idx="20">
                  <c:v>La Altagracia</c:v>
                </c:pt>
                <c:pt idx="21">
                  <c:v>El Seibo</c:v>
                </c:pt>
                <c:pt idx="22">
                  <c:v>San Pedro de Macorís</c:v>
                </c:pt>
                <c:pt idx="23">
                  <c:v>Hato Mayor</c:v>
                </c:pt>
                <c:pt idx="24">
                  <c:v>Monte Plata</c:v>
                </c:pt>
              </c:strCache>
            </c:strRef>
          </c:cat>
          <c:val>
            <c:numRef>
              <c:f>'Octubre-Diciembre II'!$J$14:$J$38</c:f>
              <c:numCache>
                <c:formatCode>#,##0.00</c:formatCode>
                <c:ptCount val="25"/>
                <c:pt idx="0">
                  <c:v>1.5</c:v>
                </c:pt>
                <c:pt idx="1">
                  <c:v>0.3666666666666667</c:v>
                </c:pt>
                <c:pt idx="2">
                  <c:v>0.90833333333333333</c:v>
                </c:pt>
                <c:pt idx="3">
                  <c:v>1.1083333333333332</c:v>
                </c:pt>
                <c:pt idx="4">
                  <c:v>0.58888888888888891</c:v>
                </c:pt>
                <c:pt idx="5">
                  <c:v>0.86055555555555552</c:v>
                </c:pt>
                <c:pt idx="6">
                  <c:v>0.64333333333333342</c:v>
                </c:pt>
                <c:pt idx="7">
                  <c:v>0.82666666666666666</c:v>
                </c:pt>
                <c:pt idx="8">
                  <c:v>1.3722222222222225</c:v>
                </c:pt>
                <c:pt idx="9">
                  <c:v>0.72055555555555573</c:v>
                </c:pt>
                <c:pt idx="10">
                  <c:v>0.58361111111111108</c:v>
                </c:pt>
                <c:pt idx="11">
                  <c:v>0.90222222222222237</c:v>
                </c:pt>
                <c:pt idx="12">
                  <c:v>0.98499999999999999</c:v>
                </c:pt>
                <c:pt idx="13">
                  <c:v>1.0261111111111112</c:v>
                </c:pt>
                <c:pt idx="14">
                  <c:v>1.0911111111111111</c:v>
                </c:pt>
                <c:pt idx="15">
                  <c:v>0.92</c:v>
                </c:pt>
                <c:pt idx="16">
                  <c:v>1.03</c:v>
                </c:pt>
                <c:pt idx="17">
                  <c:v>0.96138888888888896</c:v>
                </c:pt>
                <c:pt idx="18">
                  <c:v>1.191111111111111</c:v>
                </c:pt>
                <c:pt idx="19">
                  <c:v>0.98833333333333329</c:v>
                </c:pt>
                <c:pt idx="20">
                  <c:v>0.78388888888888886</c:v>
                </c:pt>
                <c:pt idx="21">
                  <c:v>0.34111111111111109</c:v>
                </c:pt>
                <c:pt idx="22">
                  <c:v>0.71083333333333332</c:v>
                </c:pt>
                <c:pt idx="23">
                  <c:v>1.1844444444444444</c:v>
                </c:pt>
                <c:pt idx="24">
                  <c:v>0.91166666666666674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'Octubre-Diciembre II'!$K$11:$K$13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II'!$C$14:$C$38</c:f>
              <c:strCache>
                <c:ptCount val="25"/>
                <c:pt idx="0">
                  <c:v>Santiago de los Caballeros</c:v>
                </c:pt>
                <c:pt idx="1">
                  <c:v>Sánchez Ramírez</c:v>
                </c:pt>
                <c:pt idx="2">
                  <c:v>Duarte</c:v>
                </c:pt>
                <c:pt idx="3">
                  <c:v>Hermanas Mirabal</c:v>
                </c:pt>
                <c:pt idx="4">
                  <c:v>María Trinidad Sánchez</c:v>
                </c:pt>
                <c:pt idx="5">
                  <c:v>Samaná</c:v>
                </c:pt>
                <c:pt idx="6">
                  <c:v>Valverde</c:v>
                </c:pt>
                <c:pt idx="7">
                  <c:v>Monte Cristi</c:v>
                </c:pt>
                <c:pt idx="8">
                  <c:v>Dajabón</c:v>
                </c:pt>
                <c:pt idx="9">
                  <c:v>Santiago Rodríguez</c:v>
                </c:pt>
                <c:pt idx="10">
                  <c:v>San Cristóbal</c:v>
                </c:pt>
                <c:pt idx="11">
                  <c:v>Peravia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Azua</c:v>
                </c:pt>
                <c:pt idx="18">
                  <c:v>San Juan</c:v>
                </c:pt>
                <c:pt idx="19">
                  <c:v>Elías Piña</c:v>
                </c:pt>
                <c:pt idx="20">
                  <c:v>La Altagracia</c:v>
                </c:pt>
                <c:pt idx="21">
                  <c:v>El Seibo</c:v>
                </c:pt>
                <c:pt idx="22">
                  <c:v>San Pedro de Macorís</c:v>
                </c:pt>
                <c:pt idx="23">
                  <c:v>Hato Mayor</c:v>
                </c:pt>
                <c:pt idx="24">
                  <c:v>Monte Plata</c:v>
                </c:pt>
              </c:strCache>
            </c:strRef>
          </c:cat>
          <c:val>
            <c:numRef>
              <c:f>'Octubre-Diciembre II'!$K$14:$K$38</c:f>
              <c:numCache>
                <c:formatCode>0.00%</c:formatCode>
                <c:ptCount val="25"/>
                <c:pt idx="0">
                  <c:v>1</c:v>
                </c:pt>
                <c:pt idx="1">
                  <c:v>0.43444444444444441</c:v>
                </c:pt>
                <c:pt idx="2">
                  <c:v>1</c:v>
                </c:pt>
                <c:pt idx="3">
                  <c:v>0.9916666666666667</c:v>
                </c:pt>
                <c:pt idx="4">
                  <c:v>0.8175</c:v>
                </c:pt>
                <c:pt idx="5">
                  <c:v>0.9688888888888888</c:v>
                </c:pt>
                <c:pt idx="6">
                  <c:v>0.87888888888888894</c:v>
                </c:pt>
                <c:pt idx="7">
                  <c:v>0.99333333333333329</c:v>
                </c:pt>
                <c:pt idx="8">
                  <c:v>1</c:v>
                </c:pt>
                <c:pt idx="9">
                  <c:v>1</c:v>
                </c:pt>
                <c:pt idx="10">
                  <c:v>0.8075</c:v>
                </c:pt>
                <c:pt idx="11">
                  <c:v>0.93500000000000005</c:v>
                </c:pt>
                <c:pt idx="12">
                  <c:v>1</c:v>
                </c:pt>
                <c:pt idx="13">
                  <c:v>0.89222222222222225</c:v>
                </c:pt>
                <c:pt idx="14">
                  <c:v>1</c:v>
                </c:pt>
                <c:pt idx="15">
                  <c:v>1</c:v>
                </c:pt>
                <c:pt idx="16">
                  <c:v>0.92888888888888888</c:v>
                </c:pt>
                <c:pt idx="17">
                  <c:v>0.98944444444444446</c:v>
                </c:pt>
                <c:pt idx="18">
                  <c:v>0.98833333333333329</c:v>
                </c:pt>
                <c:pt idx="19">
                  <c:v>0.99833333333333341</c:v>
                </c:pt>
                <c:pt idx="20">
                  <c:v>0.99333333333333329</c:v>
                </c:pt>
                <c:pt idx="21">
                  <c:v>0.95638888888888884</c:v>
                </c:pt>
                <c:pt idx="22">
                  <c:v>0.96944444444444444</c:v>
                </c:pt>
                <c:pt idx="23">
                  <c:v>1</c:v>
                </c:pt>
                <c:pt idx="24">
                  <c:v>0.77638888888888891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351104"/>
        <c:axId val="926353824"/>
      </c:barChart>
      <c:catAx>
        <c:axId val="926351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6353824"/>
        <c:crosses val="autoZero"/>
        <c:auto val="1"/>
        <c:lblAlgn val="ctr"/>
        <c:lblOffset val="100"/>
        <c:noMultiLvlLbl val="0"/>
      </c:catAx>
      <c:valAx>
        <c:axId val="92635382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9263511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472440</xdr:colOff>
      <xdr:row>39</xdr:row>
      <xdr:rowOff>60960</xdr:rowOff>
    </xdr:from>
    <xdr:to>
      <xdr:col>8</xdr:col>
      <xdr:colOff>309088</xdr:colOff>
      <xdr:row>44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6957060"/>
          <a:ext cx="2999492" cy="117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28574</xdr:rowOff>
    </xdr:from>
    <xdr:to>
      <xdr:col>1</xdr:col>
      <xdr:colOff>1238250</xdr:colOff>
      <xdr:row>3</xdr:row>
      <xdr:rowOff>47624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8574"/>
          <a:ext cx="704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30</xdr:row>
      <xdr:rowOff>33338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34</xdr:row>
      <xdr:rowOff>76200</xdr:rowOff>
    </xdr:from>
    <xdr:to>
      <xdr:col>21</xdr:col>
      <xdr:colOff>378213</xdr:colOff>
      <xdr:row>40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"/>
  <sheetViews>
    <sheetView showGridLines="0" topLeftCell="A7" zoomScale="90" zoomScaleNormal="90" workbookViewId="0">
      <selection activeCell="M29" sqref="M29"/>
    </sheetView>
  </sheetViews>
  <sheetFormatPr baseColWidth="10" defaultColWidth="11.42578125" defaultRowHeight="15" x14ac:dyDescent="0.25"/>
  <cols>
    <col min="1" max="1" width="3.28515625" style="1" customWidth="1"/>
    <col min="2" max="2" width="24.7109375" style="1" customWidth="1"/>
    <col min="3" max="3" width="26.140625" style="1" customWidth="1"/>
    <col min="4" max="4" width="8.42578125" style="1" customWidth="1"/>
    <col min="5" max="5" width="9.7109375" style="1" customWidth="1"/>
    <col min="6" max="6" width="9.28515625" style="1" customWidth="1"/>
    <col min="7" max="7" width="9.7109375" style="1" customWidth="1"/>
    <col min="8" max="8" width="9.5703125" style="1" customWidth="1"/>
    <col min="9" max="9" width="9.85546875" style="1" customWidth="1"/>
    <col min="10" max="10" width="15.28515625" style="1" customWidth="1"/>
    <col min="11" max="11" width="14.28515625" style="1" customWidth="1"/>
    <col min="12" max="12" width="16.5703125" style="1" customWidth="1"/>
    <col min="13" max="13" width="11.42578125" style="22"/>
    <col min="14" max="16384" width="11.42578125" style="1"/>
  </cols>
  <sheetData>
    <row r="2" spans="1:14" ht="15" customHeight="1" x14ac:dyDescent="0.3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4" ht="15" customHeight="1" x14ac:dyDescent="0.3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4" ht="15" customHeight="1" x14ac:dyDescent="0.25">
      <c r="A4" s="142" t="s">
        <v>25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4" ht="17.25" customHeight="1" x14ac:dyDescent="0.25">
      <c r="A5" s="133" t="s">
        <v>28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4" ht="10.15" customHeight="1" x14ac:dyDescent="0.3">
      <c r="A6" s="3"/>
      <c r="B6" s="3"/>
      <c r="C6" s="3"/>
      <c r="D6" s="5"/>
      <c r="E6" s="14"/>
      <c r="F6" s="5"/>
      <c r="G6" s="14"/>
      <c r="H6" s="3"/>
      <c r="I6" s="14"/>
    </row>
    <row r="7" spans="1:14" ht="15" customHeight="1" x14ac:dyDescent="0.3">
      <c r="A7" s="143" t="s">
        <v>60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4" ht="15" customHeight="1" x14ac:dyDescent="0.25">
      <c r="A8" s="141" t="s">
        <v>73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4" ht="15" customHeight="1" thickBot="1" x14ac:dyDescent="0.3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4" ht="16.5" thickTop="1" thickBot="1" x14ac:dyDescent="0.3">
      <c r="B10" s="144" t="s">
        <v>29</v>
      </c>
      <c r="C10" s="146" t="s">
        <v>2</v>
      </c>
      <c r="D10" s="148" t="s">
        <v>27</v>
      </c>
      <c r="E10" s="149"/>
      <c r="F10" s="149"/>
      <c r="G10" s="149"/>
      <c r="H10" s="149"/>
      <c r="I10" s="150"/>
      <c r="J10" s="139" t="s">
        <v>26</v>
      </c>
      <c r="K10" s="139" t="s">
        <v>55</v>
      </c>
    </row>
    <row r="11" spans="1:14" ht="15.75" thickBot="1" x14ac:dyDescent="0.3">
      <c r="B11" s="145"/>
      <c r="C11" s="147"/>
      <c r="D11" s="151" t="s">
        <v>67</v>
      </c>
      <c r="E11" s="152"/>
      <c r="F11" s="151" t="s">
        <v>69</v>
      </c>
      <c r="G11" s="152"/>
      <c r="H11" s="151" t="s">
        <v>70</v>
      </c>
      <c r="I11" s="152"/>
      <c r="J11" s="140"/>
      <c r="K11" s="140"/>
    </row>
    <row r="12" spans="1:14" ht="15.75" thickBot="1" x14ac:dyDescent="0.3">
      <c r="B12" s="145"/>
      <c r="C12" s="147"/>
      <c r="D12" s="31" t="s">
        <v>53</v>
      </c>
      <c r="E12" s="32" t="s">
        <v>52</v>
      </c>
      <c r="F12" s="31" t="s">
        <v>53</v>
      </c>
      <c r="G12" s="32" t="s">
        <v>52</v>
      </c>
      <c r="H12" s="31" t="s">
        <v>54</v>
      </c>
      <c r="I12" s="32" t="s">
        <v>52</v>
      </c>
      <c r="J12" s="140"/>
      <c r="K12" s="140"/>
    </row>
    <row r="13" spans="1:14" ht="16.5" thickTop="1" thickBot="1" x14ac:dyDescent="0.3">
      <c r="B13" s="33" t="s">
        <v>65</v>
      </c>
      <c r="C13" s="39" t="s">
        <v>64</v>
      </c>
      <c r="D13" s="118">
        <v>1.5</v>
      </c>
      <c r="E13" s="94">
        <v>1</v>
      </c>
      <c r="F13" s="95">
        <v>1.5</v>
      </c>
      <c r="G13" s="94">
        <v>1</v>
      </c>
      <c r="H13" s="48">
        <v>1.5</v>
      </c>
      <c r="I13" s="50">
        <v>1</v>
      </c>
      <c r="J13" s="38">
        <f>AVERAGE(D13,F13,H13)</f>
        <v>1.5</v>
      </c>
      <c r="K13" s="56">
        <f>AVERAGE(E13,G13,I13)</f>
        <v>1</v>
      </c>
      <c r="L13" s="4"/>
      <c r="M13" s="23"/>
      <c r="N13" s="23"/>
    </row>
    <row r="14" spans="1:14" ht="16.5" thickTop="1" thickBot="1" x14ac:dyDescent="0.3">
      <c r="B14" s="57" t="s">
        <v>30</v>
      </c>
      <c r="C14" s="39" t="s">
        <v>10</v>
      </c>
      <c r="D14" s="96">
        <v>0.33333333333333331</v>
      </c>
      <c r="E14" s="97">
        <v>0.42</v>
      </c>
      <c r="F14" s="98">
        <v>0.30000000000000004</v>
      </c>
      <c r="G14" s="97">
        <v>0.30999999999999994</v>
      </c>
      <c r="H14" s="71">
        <v>0.46666666666666673</v>
      </c>
      <c r="I14" s="72">
        <v>0.57333333333333336</v>
      </c>
      <c r="J14" s="38">
        <f t="shared" ref="J14:J37" si="0">AVERAGE(D14,F14,H14)</f>
        <v>0.3666666666666667</v>
      </c>
      <c r="K14" s="56">
        <f t="shared" ref="K14:K37" si="1">AVERAGE(E14,G14,I14)</f>
        <v>0.43444444444444441</v>
      </c>
      <c r="L14" s="4"/>
      <c r="M14" s="23"/>
      <c r="N14" s="23"/>
    </row>
    <row r="15" spans="1:14" ht="16.5" thickTop="1" thickBot="1" x14ac:dyDescent="0.3">
      <c r="B15" s="134" t="s">
        <v>31</v>
      </c>
      <c r="C15" s="40" t="s">
        <v>9</v>
      </c>
      <c r="D15" s="119">
        <v>0.9</v>
      </c>
      <c r="E15" s="120">
        <v>1</v>
      </c>
      <c r="F15" s="121">
        <v>0.9</v>
      </c>
      <c r="G15" s="122">
        <v>1</v>
      </c>
      <c r="H15" s="74">
        <v>0.92499999999999993</v>
      </c>
      <c r="I15" s="73">
        <v>1</v>
      </c>
      <c r="J15" s="38">
        <f t="shared" si="0"/>
        <v>0.90833333333333333</v>
      </c>
      <c r="K15" s="56">
        <f t="shared" si="1"/>
        <v>1</v>
      </c>
      <c r="L15" s="4"/>
      <c r="M15" s="23"/>
      <c r="N15" s="23"/>
    </row>
    <row r="16" spans="1:14" ht="16.5" thickTop="1" thickBot="1" x14ac:dyDescent="0.3">
      <c r="B16" s="135"/>
      <c r="C16" s="41" t="s">
        <v>11</v>
      </c>
      <c r="D16" s="123">
        <v>1</v>
      </c>
      <c r="E16" s="124">
        <v>1</v>
      </c>
      <c r="F16" s="125">
        <v>1.175</v>
      </c>
      <c r="G16" s="103">
        <v>1</v>
      </c>
      <c r="H16" s="77">
        <v>1.1499999999999999</v>
      </c>
      <c r="I16" s="75">
        <v>0.97499999999999998</v>
      </c>
      <c r="J16" s="38">
        <f t="shared" si="0"/>
        <v>1.1083333333333332</v>
      </c>
      <c r="K16" s="56">
        <f t="shared" si="1"/>
        <v>0.9916666666666667</v>
      </c>
      <c r="L16" s="4"/>
      <c r="M16" s="23"/>
      <c r="N16" s="23"/>
    </row>
    <row r="17" spans="2:14" ht="16.5" thickTop="1" thickBot="1" x14ac:dyDescent="0.3">
      <c r="B17" s="135"/>
      <c r="C17" s="41" t="s">
        <v>12</v>
      </c>
      <c r="D17" s="123">
        <v>0.49666666666666659</v>
      </c>
      <c r="E17" s="126">
        <v>0.73</v>
      </c>
      <c r="F17" s="104">
        <v>0.59250000000000003</v>
      </c>
      <c r="G17" s="127">
        <v>0.78750000000000009</v>
      </c>
      <c r="H17" s="78">
        <v>0.67749999999999999</v>
      </c>
      <c r="I17" s="75">
        <v>0.93499999999999994</v>
      </c>
      <c r="J17" s="38">
        <f t="shared" si="0"/>
        <v>0.58888888888888891</v>
      </c>
      <c r="K17" s="56">
        <f t="shared" si="1"/>
        <v>0.8175</v>
      </c>
      <c r="L17" s="4"/>
      <c r="M17" s="23"/>
      <c r="N17" s="23"/>
    </row>
    <row r="18" spans="2:14" ht="16.5" thickTop="1" thickBot="1" x14ac:dyDescent="0.3">
      <c r="B18" s="136"/>
      <c r="C18" s="42" t="s">
        <v>13</v>
      </c>
      <c r="D18" s="128">
        <v>0.68666666666666665</v>
      </c>
      <c r="E18" s="129">
        <v>0.96666666666666667</v>
      </c>
      <c r="F18" s="130">
        <v>0.89250000000000007</v>
      </c>
      <c r="G18" s="129">
        <v>0.97</v>
      </c>
      <c r="H18" s="76">
        <v>1.0024999999999999</v>
      </c>
      <c r="I18" s="62">
        <v>0.97</v>
      </c>
      <c r="J18" s="38">
        <f t="shared" si="0"/>
        <v>0.86055555555555552</v>
      </c>
      <c r="K18" s="56">
        <f t="shared" si="1"/>
        <v>0.9688888888888888</v>
      </c>
      <c r="L18" s="4"/>
      <c r="M18" s="23"/>
      <c r="N18" s="23"/>
    </row>
    <row r="19" spans="2:14" ht="16.5" thickTop="1" thickBot="1" x14ac:dyDescent="0.3">
      <c r="B19" s="135" t="s">
        <v>32</v>
      </c>
      <c r="C19" s="88" t="s">
        <v>3</v>
      </c>
      <c r="D19" s="99">
        <v>0.77666666666666673</v>
      </c>
      <c r="E19" s="100">
        <v>1</v>
      </c>
      <c r="F19" s="101">
        <v>0.95333333333333348</v>
      </c>
      <c r="G19" s="100">
        <v>0.97000000000000008</v>
      </c>
      <c r="H19" s="58">
        <v>0.2</v>
      </c>
      <c r="I19" s="83">
        <v>0.66666666666666663</v>
      </c>
      <c r="J19" s="38">
        <f t="shared" si="0"/>
        <v>0.64333333333333342</v>
      </c>
      <c r="K19" s="56">
        <f t="shared" si="1"/>
        <v>0.87888888888888894</v>
      </c>
      <c r="L19" s="4"/>
      <c r="M19" s="23"/>
      <c r="N19" s="23"/>
    </row>
    <row r="20" spans="2:14" ht="16.5" thickTop="1" thickBot="1" x14ac:dyDescent="0.3">
      <c r="B20" s="135"/>
      <c r="C20" s="43" t="s">
        <v>51</v>
      </c>
      <c r="D20" s="102">
        <v>0.63</v>
      </c>
      <c r="E20" s="103">
        <v>1</v>
      </c>
      <c r="F20" s="104">
        <v>0.75</v>
      </c>
      <c r="G20" s="103">
        <v>0.98</v>
      </c>
      <c r="H20" s="63">
        <v>1.1000000000000001</v>
      </c>
      <c r="I20" s="75">
        <v>1</v>
      </c>
      <c r="J20" s="38">
        <f t="shared" si="0"/>
        <v>0.82666666666666666</v>
      </c>
      <c r="K20" s="56">
        <f t="shared" si="1"/>
        <v>0.99333333333333329</v>
      </c>
      <c r="L20" s="4"/>
      <c r="M20" s="23"/>
      <c r="N20" s="23"/>
    </row>
    <row r="21" spans="2:14" ht="16.5" thickTop="1" thickBot="1" x14ac:dyDescent="0.3">
      <c r="B21" s="135"/>
      <c r="C21" s="44" t="s">
        <v>4</v>
      </c>
      <c r="D21" s="105">
        <v>1.44</v>
      </c>
      <c r="E21" s="106">
        <v>1</v>
      </c>
      <c r="F21" s="107">
        <v>1.4066666666666665</v>
      </c>
      <c r="G21" s="106">
        <v>1</v>
      </c>
      <c r="H21" s="79">
        <v>1.27</v>
      </c>
      <c r="I21" s="85">
        <v>1</v>
      </c>
      <c r="J21" s="38">
        <f t="shared" si="0"/>
        <v>1.3722222222222225</v>
      </c>
      <c r="K21" s="56">
        <f t="shared" si="1"/>
        <v>1</v>
      </c>
      <c r="L21" s="4"/>
      <c r="M21" s="23"/>
      <c r="N21" s="23"/>
    </row>
    <row r="22" spans="2:14" ht="16.5" thickTop="1" thickBot="1" x14ac:dyDescent="0.3">
      <c r="B22" s="136"/>
      <c r="C22" s="45" t="s">
        <v>5</v>
      </c>
      <c r="D22" s="99">
        <v>0.56666666666666676</v>
      </c>
      <c r="E22" s="100">
        <v>1</v>
      </c>
      <c r="F22" s="101">
        <v>0.625</v>
      </c>
      <c r="G22" s="100">
        <v>1</v>
      </c>
      <c r="H22" s="58">
        <v>0.97</v>
      </c>
      <c r="I22" s="86">
        <v>1</v>
      </c>
      <c r="J22" s="38">
        <f t="shared" si="0"/>
        <v>0.72055555555555573</v>
      </c>
      <c r="K22" s="56">
        <f t="shared" si="1"/>
        <v>1</v>
      </c>
      <c r="L22" s="4"/>
      <c r="M22" s="23"/>
      <c r="N22" s="23"/>
    </row>
    <row r="23" spans="2:14" ht="16.5" thickTop="1" thickBot="1" x14ac:dyDescent="0.3">
      <c r="B23" s="135" t="s">
        <v>33</v>
      </c>
      <c r="C23" s="46" t="s">
        <v>14</v>
      </c>
      <c r="D23" s="111">
        <v>0.55333333333333334</v>
      </c>
      <c r="E23" s="112">
        <v>0.87999999999999989</v>
      </c>
      <c r="F23" s="113">
        <v>0.56499999999999995</v>
      </c>
      <c r="G23" s="112">
        <v>0.69</v>
      </c>
      <c r="H23" s="60">
        <v>0.63250000000000006</v>
      </c>
      <c r="I23" s="83">
        <v>0.85250000000000004</v>
      </c>
      <c r="J23" s="38">
        <f t="shared" si="0"/>
        <v>0.58361111111111108</v>
      </c>
      <c r="K23" s="56">
        <f t="shared" si="1"/>
        <v>0.8075</v>
      </c>
      <c r="L23" s="4"/>
      <c r="M23" s="23"/>
      <c r="N23" s="23"/>
    </row>
    <row r="24" spans="2:14" ht="16.5" thickTop="1" thickBot="1" x14ac:dyDescent="0.3">
      <c r="B24" s="135"/>
      <c r="C24" s="44" t="s">
        <v>15</v>
      </c>
      <c r="D24" s="102">
        <v>0.82666666666666666</v>
      </c>
      <c r="E24" s="103">
        <v>0.89</v>
      </c>
      <c r="F24" s="104">
        <v>0.89750000000000008</v>
      </c>
      <c r="G24" s="103">
        <v>0.91500000000000004</v>
      </c>
      <c r="H24" s="63">
        <v>0.98250000000000015</v>
      </c>
      <c r="I24" s="75">
        <v>1</v>
      </c>
      <c r="J24" s="38">
        <f t="shared" si="0"/>
        <v>0.90222222222222237</v>
      </c>
      <c r="K24" s="56">
        <f t="shared" si="1"/>
        <v>0.93500000000000005</v>
      </c>
      <c r="L24" s="4"/>
      <c r="M24" s="23"/>
      <c r="N24" s="23"/>
    </row>
    <row r="25" spans="2:14" ht="15.75" customHeight="1" thickTop="1" thickBot="1" x14ac:dyDescent="0.3">
      <c r="B25" s="136"/>
      <c r="C25" s="45" t="s">
        <v>16</v>
      </c>
      <c r="D25" s="108">
        <v>0.98999999999999988</v>
      </c>
      <c r="E25" s="109">
        <v>1</v>
      </c>
      <c r="F25" s="110">
        <v>0.97500000000000009</v>
      </c>
      <c r="G25" s="109">
        <v>1</v>
      </c>
      <c r="H25" s="61">
        <v>0.99</v>
      </c>
      <c r="I25" s="84">
        <v>1</v>
      </c>
      <c r="J25" s="38">
        <f t="shared" si="0"/>
        <v>0.98499999999999999</v>
      </c>
      <c r="K25" s="56">
        <f t="shared" si="1"/>
        <v>1</v>
      </c>
      <c r="L25" s="4"/>
      <c r="M25" s="23"/>
      <c r="N25" s="23"/>
    </row>
    <row r="26" spans="2:14" ht="15.75" customHeight="1" thickTop="1" thickBot="1" x14ac:dyDescent="0.3">
      <c r="B26" s="134" t="s">
        <v>34</v>
      </c>
      <c r="C26" s="46" t="s">
        <v>22</v>
      </c>
      <c r="D26" s="99">
        <v>1.0533333333333335</v>
      </c>
      <c r="E26" s="100">
        <v>0.88666666666666671</v>
      </c>
      <c r="F26" s="101">
        <v>1.0049999999999999</v>
      </c>
      <c r="G26" s="100">
        <v>0.88500000000000001</v>
      </c>
      <c r="H26" s="58">
        <v>1.02</v>
      </c>
      <c r="I26" s="86">
        <v>0.90500000000000003</v>
      </c>
      <c r="J26" s="38">
        <f t="shared" si="0"/>
        <v>1.0261111111111112</v>
      </c>
      <c r="K26" s="56">
        <f t="shared" si="1"/>
        <v>0.89222222222222225</v>
      </c>
      <c r="L26" s="4"/>
      <c r="M26" s="23"/>
      <c r="N26" s="23"/>
    </row>
    <row r="27" spans="2:14" ht="15.75" customHeight="1" thickTop="1" thickBot="1" x14ac:dyDescent="0.3">
      <c r="B27" s="135"/>
      <c r="C27" s="44" t="s">
        <v>38</v>
      </c>
      <c r="D27" s="102">
        <v>1.1433333333333335</v>
      </c>
      <c r="E27" s="103">
        <v>1</v>
      </c>
      <c r="F27" s="104">
        <v>1.0499999999999998</v>
      </c>
      <c r="G27" s="103">
        <v>1</v>
      </c>
      <c r="H27" s="63">
        <v>1.08</v>
      </c>
      <c r="I27" s="75">
        <v>1</v>
      </c>
      <c r="J27" s="38">
        <f t="shared" si="0"/>
        <v>1.0911111111111111</v>
      </c>
      <c r="K27" s="56">
        <f t="shared" si="1"/>
        <v>1</v>
      </c>
      <c r="L27" s="4"/>
      <c r="M27" s="23"/>
      <c r="N27" s="23"/>
    </row>
    <row r="28" spans="2:14" ht="15.75" customHeight="1" thickTop="1" thickBot="1" x14ac:dyDescent="0.3">
      <c r="B28" s="135"/>
      <c r="C28" s="47" t="s">
        <v>23</v>
      </c>
      <c r="D28" s="105">
        <v>0.92</v>
      </c>
      <c r="E28" s="106">
        <v>1</v>
      </c>
      <c r="F28" s="107">
        <v>0.92</v>
      </c>
      <c r="G28" s="106">
        <v>1</v>
      </c>
      <c r="H28" s="80">
        <v>0.92</v>
      </c>
      <c r="I28" s="85">
        <v>1</v>
      </c>
      <c r="J28" s="38">
        <f t="shared" si="0"/>
        <v>0.92</v>
      </c>
      <c r="K28" s="56">
        <f t="shared" si="1"/>
        <v>1</v>
      </c>
      <c r="L28" s="4"/>
      <c r="M28" s="23"/>
      <c r="N28" s="23"/>
    </row>
    <row r="29" spans="2:14" ht="15.75" customHeight="1" thickTop="1" thickBot="1" x14ac:dyDescent="0.3">
      <c r="B29" s="136"/>
      <c r="C29" s="45" t="s">
        <v>24</v>
      </c>
      <c r="D29" s="99">
        <v>1.02</v>
      </c>
      <c r="E29" s="100">
        <v>0.92</v>
      </c>
      <c r="F29" s="101">
        <v>1.02</v>
      </c>
      <c r="G29" s="100">
        <v>0.92</v>
      </c>
      <c r="H29" s="58">
        <v>1.05</v>
      </c>
      <c r="I29" s="86">
        <v>0.94666666666666666</v>
      </c>
      <c r="J29" s="38">
        <f t="shared" si="0"/>
        <v>1.03</v>
      </c>
      <c r="K29" s="56">
        <f t="shared" si="1"/>
        <v>0.92888888888888888</v>
      </c>
      <c r="L29" s="4"/>
      <c r="M29" s="23"/>
      <c r="N29" s="23"/>
    </row>
    <row r="30" spans="2:14" ht="16.5" thickTop="1" thickBot="1" x14ac:dyDescent="0.3">
      <c r="B30" s="135" t="s">
        <v>35</v>
      </c>
      <c r="C30" s="44" t="s">
        <v>6</v>
      </c>
      <c r="D30" s="111">
        <v>0.90666666666666673</v>
      </c>
      <c r="E30" s="112">
        <v>0.97333333333333327</v>
      </c>
      <c r="F30" s="113">
        <v>0.99</v>
      </c>
      <c r="G30" s="112">
        <v>0.995</v>
      </c>
      <c r="H30" s="60">
        <v>0.98750000000000004</v>
      </c>
      <c r="I30" s="83">
        <v>1</v>
      </c>
      <c r="J30" s="38">
        <f t="shared" si="0"/>
        <v>0.96138888888888896</v>
      </c>
      <c r="K30" s="56">
        <f t="shared" si="1"/>
        <v>0.98944444444444446</v>
      </c>
      <c r="L30" s="4"/>
      <c r="M30" s="23"/>
      <c r="N30" s="23"/>
    </row>
    <row r="31" spans="2:14" ht="16.5" thickTop="1" thickBot="1" x14ac:dyDescent="0.3">
      <c r="B31" s="135"/>
      <c r="C31" s="44" t="s">
        <v>63</v>
      </c>
      <c r="D31" s="102">
        <v>1.395</v>
      </c>
      <c r="E31" s="103">
        <v>1</v>
      </c>
      <c r="F31" s="104">
        <v>1.1333333333333333</v>
      </c>
      <c r="G31" s="103">
        <v>1</v>
      </c>
      <c r="H31" s="63">
        <v>1.0449999999999999</v>
      </c>
      <c r="I31" s="75">
        <v>0.96499999999999997</v>
      </c>
      <c r="J31" s="38">
        <f t="shared" si="0"/>
        <v>1.191111111111111</v>
      </c>
      <c r="K31" s="56">
        <f t="shared" si="1"/>
        <v>0.98833333333333329</v>
      </c>
      <c r="L31" s="4"/>
      <c r="M31" s="23"/>
      <c r="N31" s="23"/>
    </row>
    <row r="32" spans="2:14" ht="16.5" thickTop="1" thickBot="1" x14ac:dyDescent="0.3">
      <c r="B32" s="136"/>
      <c r="C32" s="45" t="s">
        <v>8</v>
      </c>
      <c r="D32" s="108">
        <v>1</v>
      </c>
      <c r="E32" s="109">
        <v>1</v>
      </c>
      <c r="F32" s="110">
        <v>1.0074999999999998</v>
      </c>
      <c r="G32" s="109">
        <v>1</v>
      </c>
      <c r="H32" s="61">
        <v>0.95750000000000002</v>
      </c>
      <c r="I32" s="84">
        <v>0.995</v>
      </c>
      <c r="J32" s="38">
        <f t="shared" si="0"/>
        <v>0.98833333333333329</v>
      </c>
      <c r="K32" s="56">
        <f t="shared" si="1"/>
        <v>0.99833333333333341</v>
      </c>
      <c r="L32" s="4"/>
      <c r="M32" s="23"/>
      <c r="N32" s="23"/>
    </row>
    <row r="33" spans="2:14" ht="16.5" thickTop="1" thickBot="1" x14ac:dyDescent="0.3">
      <c r="B33" s="134" t="s">
        <v>36</v>
      </c>
      <c r="C33" s="43" t="s">
        <v>18</v>
      </c>
      <c r="D33" s="131">
        <v>0.75666666666666671</v>
      </c>
      <c r="E33" s="132">
        <v>0.98</v>
      </c>
      <c r="F33" s="121">
        <v>0.77</v>
      </c>
      <c r="G33" s="132">
        <v>1</v>
      </c>
      <c r="H33" s="74">
        <v>0.82499999999999996</v>
      </c>
      <c r="I33" s="73">
        <v>1</v>
      </c>
      <c r="J33" s="38">
        <f t="shared" si="0"/>
        <v>0.78388888888888886</v>
      </c>
      <c r="K33" s="56">
        <f t="shared" si="1"/>
        <v>0.99333333333333329</v>
      </c>
      <c r="L33" s="4"/>
      <c r="M33" s="23"/>
      <c r="N33" s="23"/>
    </row>
    <row r="34" spans="2:14" ht="16.5" thickTop="1" thickBot="1" x14ac:dyDescent="0.3">
      <c r="B34" s="136"/>
      <c r="C34" s="45" t="s">
        <v>21</v>
      </c>
      <c r="D34" s="115">
        <v>0.31</v>
      </c>
      <c r="E34" s="116">
        <v>0.91333333333333344</v>
      </c>
      <c r="F34" s="117">
        <v>0.37</v>
      </c>
      <c r="G34" s="116">
        <v>0.97250000000000003</v>
      </c>
      <c r="H34" s="49">
        <v>0.34333333333333327</v>
      </c>
      <c r="I34" s="87">
        <v>0.98333333333333339</v>
      </c>
      <c r="J34" s="38">
        <f t="shared" si="0"/>
        <v>0.34111111111111109</v>
      </c>
      <c r="K34" s="56">
        <f t="shared" si="1"/>
        <v>0.95638888888888884</v>
      </c>
      <c r="L34" s="4"/>
      <c r="M34" s="23"/>
      <c r="N34" s="23"/>
    </row>
    <row r="35" spans="2:14" ht="16.5" thickTop="1" thickBot="1" x14ac:dyDescent="0.3">
      <c r="B35" s="134" t="s">
        <v>37</v>
      </c>
      <c r="C35" s="40" t="s">
        <v>19</v>
      </c>
      <c r="D35" s="111">
        <v>0.7599999999999999</v>
      </c>
      <c r="E35" s="112">
        <v>0.99333333333333329</v>
      </c>
      <c r="F35" s="113">
        <v>0.69750000000000001</v>
      </c>
      <c r="G35" s="112">
        <v>0.98</v>
      </c>
      <c r="H35" s="60">
        <v>0.67499999999999993</v>
      </c>
      <c r="I35" s="83">
        <v>0.93499999999999994</v>
      </c>
      <c r="J35" s="38">
        <f t="shared" si="0"/>
        <v>0.71083333333333332</v>
      </c>
      <c r="K35" s="56">
        <f t="shared" si="1"/>
        <v>0.96944444444444444</v>
      </c>
      <c r="L35" s="4"/>
      <c r="M35" s="23"/>
      <c r="N35" s="23"/>
    </row>
    <row r="36" spans="2:14" ht="16.5" thickTop="1" thickBot="1" x14ac:dyDescent="0.3">
      <c r="B36" s="135"/>
      <c r="C36" s="41" t="s">
        <v>20</v>
      </c>
      <c r="D36" s="102">
        <v>1.2233333333333334</v>
      </c>
      <c r="E36" s="103">
        <v>1</v>
      </c>
      <c r="F36" s="104">
        <v>1.1624999999999999</v>
      </c>
      <c r="G36" s="103">
        <v>1</v>
      </c>
      <c r="H36" s="63">
        <v>1.1675</v>
      </c>
      <c r="I36" s="75">
        <v>1</v>
      </c>
      <c r="J36" s="38">
        <f t="shared" si="0"/>
        <v>1.1844444444444444</v>
      </c>
      <c r="K36" s="56">
        <f t="shared" si="1"/>
        <v>1</v>
      </c>
      <c r="L36" s="4"/>
      <c r="M36" s="23"/>
      <c r="N36" s="23"/>
    </row>
    <row r="37" spans="2:14" ht="16.5" thickTop="1" thickBot="1" x14ac:dyDescent="0.3">
      <c r="B37" s="137"/>
      <c r="C37" s="45" t="s">
        <v>17</v>
      </c>
      <c r="D37" s="105">
        <v>0.92</v>
      </c>
      <c r="E37" s="106">
        <v>1</v>
      </c>
      <c r="F37" s="110">
        <v>0.77999999999999992</v>
      </c>
      <c r="G37" s="109">
        <v>0.50666666666666671</v>
      </c>
      <c r="H37" s="61">
        <v>1.0350000000000001</v>
      </c>
      <c r="I37" s="84">
        <v>0.82250000000000001</v>
      </c>
      <c r="J37" s="38">
        <f t="shared" si="0"/>
        <v>0.91166666666666674</v>
      </c>
      <c r="K37" s="56">
        <f t="shared" si="1"/>
        <v>0.77638888888888891</v>
      </c>
      <c r="L37" s="4"/>
      <c r="M37" s="23"/>
      <c r="N37" s="23"/>
    </row>
    <row r="38" spans="2:14" ht="16.5" thickTop="1" thickBot="1" x14ac:dyDescent="0.3">
      <c r="B38" s="34"/>
      <c r="C38" s="35" t="s">
        <v>61</v>
      </c>
      <c r="D38" s="81">
        <f>AVERAGE(D13:D37)</f>
        <v>0.88433333333333342</v>
      </c>
      <c r="E38" s="82">
        <f t="shared" ref="E38:K38" si="2">AVERAGE(E13:E37)</f>
        <v>0.94213333333333338</v>
      </c>
      <c r="F38" s="36">
        <f>AVERAGE(F13:F37)</f>
        <v>0.89753333333333363</v>
      </c>
      <c r="G38" s="51">
        <f t="shared" si="2"/>
        <v>0.91526666666666667</v>
      </c>
      <c r="H38" s="37">
        <f>AVERAGE(H13:H37)</f>
        <v>0.91890000000000005</v>
      </c>
      <c r="I38" s="51">
        <f t="shared" si="2"/>
        <v>0.94100000000000006</v>
      </c>
      <c r="J38" s="36">
        <f>AVERAGE(J13:J37)</f>
        <v>0.90025555555555559</v>
      </c>
      <c r="K38" s="51">
        <f t="shared" si="2"/>
        <v>0.93279999999999996</v>
      </c>
      <c r="L38" s="4"/>
      <c r="M38" s="23"/>
      <c r="N38" s="23"/>
    </row>
    <row r="39" spans="2:14" ht="10.15" customHeight="1" x14ac:dyDescent="0.25">
      <c r="C39" s="29"/>
      <c r="D39" s="29"/>
      <c r="E39" s="29"/>
      <c r="F39" s="29"/>
      <c r="H39" s="2"/>
      <c r="I39" s="2"/>
      <c r="J39" s="30"/>
      <c r="K39" s="30"/>
    </row>
    <row r="40" spans="2:14" x14ac:dyDescent="0.25">
      <c r="B40" s="19" t="s">
        <v>56</v>
      </c>
      <c r="C40" s="20"/>
      <c r="D40" s="21"/>
      <c r="E40" s="21"/>
      <c r="H40" s="6"/>
      <c r="I40" s="24"/>
      <c r="J40" s="6"/>
      <c r="K40" s="24"/>
    </row>
    <row r="41" spans="2:14" ht="30" customHeight="1" x14ac:dyDescent="0.25">
      <c r="B41" s="138" t="s">
        <v>57</v>
      </c>
      <c r="C41" s="138"/>
      <c r="D41" s="21"/>
      <c r="E41" s="21"/>
    </row>
    <row r="42" spans="2:14" ht="15.75" x14ac:dyDescent="0.25">
      <c r="B42" s="1" t="s">
        <v>59</v>
      </c>
      <c r="C42" s="27"/>
      <c r="D42" s="27"/>
      <c r="E42" s="27"/>
      <c r="F42" s="27"/>
      <c r="G42" s="27"/>
      <c r="H42" s="27"/>
      <c r="I42" s="14"/>
    </row>
    <row r="43" spans="2:14" ht="15.75" x14ac:dyDescent="0.25">
      <c r="C43" s="133"/>
      <c r="D43" s="133"/>
      <c r="E43" s="133"/>
      <c r="F43" s="133"/>
      <c r="G43" s="133"/>
      <c r="H43" s="133"/>
      <c r="I43" s="14"/>
    </row>
    <row r="44" spans="2:14" ht="15.75" x14ac:dyDescent="0.25">
      <c r="C44" s="133"/>
      <c r="D44" s="133"/>
      <c r="E44" s="133"/>
      <c r="F44" s="133"/>
      <c r="G44" s="133"/>
      <c r="H44" s="133"/>
      <c r="I44" s="14"/>
    </row>
    <row r="46" spans="2:14" ht="6.6" customHeight="1" x14ac:dyDescent="0.25"/>
    <row r="47" spans="2:14" ht="13.9" hidden="1" x14ac:dyDescent="0.3"/>
  </sheetData>
  <mergeCells count="24"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4:H44"/>
    <mergeCell ref="B15:B18"/>
    <mergeCell ref="B19:B22"/>
    <mergeCell ref="B23:B25"/>
    <mergeCell ref="B30:B32"/>
    <mergeCell ref="B35:B37"/>
    <mergeCell ref="B26:B29"/>
    <mergeCell ref="B33:B34"/>
    <mergeCell ref="C43:H43"/>
    <mergeCell ref="B41:C41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5"/>
  <sheetViews>
    <sheetView showGridLines="0" tabSelected="1" topLeftCell="A10" zoomScale="90" zoomScaleNormal="90" workbookViewId="0">
      <selection activeCell="L32" sqref="L32"/>
    </sheetView>
  </sheetViews>
  <sheetFormatPr baseColWidth="10" defaultColWidth="9.28515625" defaultRowHeight="15" x14ac:dyDescent="0.25"/>
  <cols>
    <col min="1" max="1" width="3.28515625" customWidth="1"/>
    <col min="2" max="2" width="26.7109375" customWidth="1"/>
    <col min="3" max="3" width="22.7109375" customWidth="1"/>
    <col min="4" max="4" width="8.28515625" customWidth="1"/>
    <col min="5" max="5" width="10.85546875" customWidth="1"/>
    <col min="6" max="6" width="7.7109375" customWidth="1"/>
    <col min="7" max="7" width="9.28515625" customWidth="1"/>
    <col min="8" max="8" width="8" customWidth="1"/>
    <col min="9" max="9" width="13.42578125" customWidth="1"/>
    <col min="10" max="11" width="15.7109375" customWidth="1"/>
    <col min="12" max="12" width="9.5703125" bestFit="1" customWidth="1"/>
  </cols>
  <sheetData>
    <row r="1" spans="2:12" ht="15.75" x14ac:dyDescent="0.25"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2:12" ht="15.75" x14ac:dyDescent="0.25">
      <c r="B2" s="133" t="s">
        <v>39</v>
      </c>
      <c r="C2" s="133"/>
      <c r="D2" s="133"/>
      <c r="E2" s="133"/>
      <c r="F2" s="133"/>
      <c r="G2" s="133"/>
      <c r="H2" s="133"/>
      <c r="I2" s="133"/>
      <c r="J2" s="133"/>
      <c r="K2" s="133"/>
    </row>
    <row r="3" spans="2:12" ht="15.75" x14ac:dyDescent="0.25">
      <c r="B3" s="133" t="s">
        <v>1</v>
      </c>
      <c r="C3" s="133"/>
      <c r="D3" s="133"/>
      <c r="E3" s="133"/>
      <c r="F3" s="133"/>
      <c r="G3" s="133"/>
      <c r="H3" s="133"/>
      <c r="I3" s="133"/>
      <c r="J3" s="133"/>
      <c r="K3" s="133"/>
    </row>
    <row r="4" spans="2:12" ht="15.75" x14ac:dyDescent="0.25">
      <c r="B4" s="133" t="s">
        <v>25</v>
      </c>
      <c r="C4" s="133"/>
      <c r="D4" s="133"/>
      <c r="E4" s="133"/>
      <c r="F4" s="133"/>
      <c r="G4" s="133"/>
      <c r="H4" s="133"/>
      <c r="I4" s="133"/>
      <c r="J4" s="133"/>
      <c r="K4" s="133"/>
    </row>
    <row r="5" spans="2:12" ht="15.75" x14ac:dyDescent="0.25">
      <c r="B5" s="133" t="s">
        <v>28</v>
      </c>
      <c r="C5" s="133"/>
      <c r="D5" s="133"/>
      <c r="E5" s="133"/>
      <c r="F5" s="133"/>
      <c r="G5" s="133"/>
      <c r="H5" s="133"/>
      <c r="I5" s="133"/>
      <c r="J5" s="133"/>
      <c r="K5" s="133"/>
    </row>
    <row r="6" spans="2:12" ht="10.15" customHeight="1" x14ac:dyDescent="0.25">
      <c r="B6" s="7"/>
      <c r="C6" s="7"/>
      <c r="D6" s="7"/>
      <c r="E6" s="14"/>
      <c r="F6" s="7"/>
      <c r="G6" s="14"/>
      <c r="H6" s="14"/>
      <c r="I6" s="7"/>
      <c r="J6" s="14"/>
      <c r="K6" s="7"/>
    </row>
    <row r="7" spans="2:12" ht="15.75" x14ac:dyDescent="0.25"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2:12" ht="10.15" customHeight="1" x14ac:dyDescent="0.25">
      <c r="B8" s="7"/>
      <c r="C8" s="7"/>
      <c r="D8" s="7"/>
      <c r="E8" s="14"/>
      <c r="F8" s="7"/>
      <c r="G8" s="14"/>
      <c r="H8" s="14"/>
      <c r="I8" s="7"/>
      <c r="J8" s="14"/>
      <c r="K8" s="7"/>
    </row>
    <row r="9" spans="2:12" ht="15.75" x14ac:dyDescent="0.25">
      <c r="B9" s="133" t="s">
        <v>62</v>
      </c>
      <c r="C9" s="133"/>
      <c r="D9" s="133"/>
      <c r="E9" s="133"/>
      <c r="F9" s="133"/>
      <c r="G9" s="133"/>
      <c r="H9" s="133"/>
      <c r="I9" s="133"/>
      <c r="J9" s="133"/>
      <c r="K9" s="133"/>
    </row>
    <row r="10" spans="2:12" ht="10.15" customHeight="1" thickBot="1" x14ac:dyDescent="0.3">
      <c r="B10" s="7"/>
      <c r="C10" s="7"/>
      <c r="D10" s="7"/>
      <c r="E10" s="14"/>
      <c r="F10" s="7"/>
      <c r="G10" s="14"/>
      <c r="H10" s="14"/>
      <c r="I10" s="7"/>
      <c r="J10" s="14"/>
      <c r="K10" s="7"/>
    </row>
    <row r="11" spans="2:12" s="1" customFormat="1" ht="16.5" thickTop="1" thickBot="1" x14ac:dyDescent="0.3">
      <c r="B11" s="153" t="s">
        <v>29</v>
      </c>
      <c r="C11" s="155" t="s">
        <v>2</v>
      </c>
      <c r="D11" s="157" t="s">
        <v>27</v>
      </c>
      <c r="E11" s="158"/>
      <c r="F11" s="158"/>
      <c r="G11" s="158"/>
      <c r="H11" s="158"/>
      <c r="I11" s="159"/>
      <c r="J11" s="163" t="s">
        <v>26</v>
      </c>
      <c r="K11" s="165" t="s">
        <v>55</v>
      </c>
    </row>
    <row r="12" spans="2:12" s="1" customFormat="1" ht="15.75" thickBot="1" x14ac:dyDescent="0.3">
      <c r="B12" s="154"/>
      <c r="C12" s="156"/>
      <c r="D12" s="167" t="s">
        <v>67</v>
      </c>
      <c r="E12" s="168"/>
      <c r="F12" s="167" t="s">
        <v>69</v>
      </c>
      <c r="G12" s="168"/>
      <c r="H12" s="167" t="s">
        <v>68</v>
      </c>
      <c r="I12" s="168"/>
      <c r="J12" s="164"/>
      <c r="K12" s="166"/>
    </row>
    <row r="13" spans="2:12" s="1" customFormat="1" ht="15.75" thickBot="1" x14ac:dyDescent="0.3">
      <c r="B13" s="154"/>
      <c r="C13" s="156"/>
      <c r="D13" s="18" t="s">
        <v>53</v>
      </c>
      <c r="E13" s="17" t="s">
        <v>52</v>
      </c>
      <c r="F13" s="18" t="s">
        <v>53</v>
      </c>
      <c r="G13" s="17" t="s">
        <v>52</v>
      </c>
      <c r="H13" s="18" t="s">
        <v>54</v>
      </c>
      <c r="I13" s="17" t="s">
        <v>52</v>
      </c>
      <c r="J13" s="164"/>
      <c r="K13" s="166"/>
    </row>
    <row r="14" spans="2:12" s="1" customFormat="1" ht="16.5" thickTop="1" thickBot="1" x14ac:dyDescent="0.3">
      <c r="B14" s="13" t="s">
        <v>66</v>
      </c>
      <c r="C14" s="65" t="s">
        <v>64</v>
      </c>
      <c r="D14" s="93">
        <v>1.5</v>
      </c>
      <c r="E14" s="94">
        <v>1</v>
      </c>
      <c r="F14" s="95">
        <v>1.5</v>
      </c>
      <c r="G14" s="94">
        <v>1</v>
      </c>
      <c r="H14" s="48">
        <v>1.5</v>
      </c>
      <c r="I14" s="92">
        <v>1</v>
      </c>
      <c r="J14" s="59">
        <f>SUM(D14,F14,H14)/3</f>
        <v>1.5</v>
      </c>
      <c r="K14" s="54">
        <f>SUM(E14,G14,I14)/3</f>
        <v>1</v>
      </c>
      <c r="L14" s="2"/>
    </row>
    <row r="15" spans="2:12" s="1" customFormat="1" ht="16.5" thickTop="1" thickBot="1" x14ac:dyDescent="0.3">
      <c r="B15" s="70" t="s">
        <v>40</v>
      </c>
      <c r="C15" s="66" t="s">
        <v>10</v>
      </c>
      <c r="D15" s="96">
        <v>0.33333333333333331</v>
      </c>
      <c r="E15" s="97">
        <v>0.42</v>
      </c>
      <c r="F15" s="98">
        <v>0.30000000000000004</v>
      </c>
      <c r="G15" s="97">
        <v>0.30999999999999994</v>
      </c>
      <c r="H15" s="71">
        <v>0.46666666666666673</v>
      </c>
      <c r="I15" s="72">
        <v>0.57333333333333336</v>
      </c>
      <c r="J15" s="59">
        <f t="shared" ref="J15:J38" si="0">SUM(D15,F15,H15)/3</f>
        <v>0.3666666666666667</v>
      </c>
      <c r="K15" s="54">
        <f t="shared" ref="K15:K38" si="1">SUM(E15,G15,I15)/3</f>
        <v>0.43444444444444441</v>
      </c>
      <c r="L15" s="2"/>
    </row>
    <row r="16" spans="2:12" s="1" customFormat="1" ht="16.5" thickTop="1" thickBot="1" x14ac:dyDescent="0.3">
      <c r="B16" s="160" t="s">
        <v>41</v>
      </c>
      <c r="C16" s="67" t="s">
        <v>9</v>
      </c>
      <c r="D16" s="99">
        <v>0.9</v>
      </c>
      <c r="E16" s="100">
        <v>1</v>
      </c>
      <c r="F16" s="101">
        <v>0.9</v>
      </c>
      <c r="G16" s="100">
        <v>1</v>
      </c>
      <c r="H16" s="58">
        <v>0.92499999999999993</v>
      </c>
      <c r="I16" s="86">
        <v>1</v>
      </c>
      <c r="J16" s="59">
        <f t="shared" si="0"/>
        <v>0.90833333333333333</v>
      </c>
      <c r="K16" s="54">
        <f t="shared" si="1"/>
        <v>1</v>
      </c>
      <c r="L16" s="2"/>
    </row>
    <row r="17" spans="2:14" s="1" customFormat="1" ht="16.5" thickTop="1" thickBot="1" x14ac:dyDescent="0.3">
      <c r="B17" s="161"/>
      <c r="C17" s="89" t="s">
        <v>11</v>
      </c>
      <c r="D17" s="102">
        <v>1</v>
      </c>
      <c r="E17" s="103">
        <v>1</v>
      </c>
      <c r="F17" s="104">
        <v>1.175</v>
      </c>
      <c r="G17" s="103">
        <v>1</v>
      </c>
      <c r="H17" s="63">
        <v>1.1499999999999999</v>
      </c>
      <c r="I17" s="75">
        <v>0.97499999999999998</v>
      </c>
      <c r="J17" s="59">
        <f t="shared" si="0"/>
        <v>1.1083333333333332</v>
      </c>
      <c r="K17" s="54">
        <f t="shared" si="1"/>
        <v>0.9916666666666667</v>
      </c>
      <c r="L17" s="2"/>
    </row>
    <row r="18" spans="2:14" s="1" customFormat="1" ht="16.5" thickTop="1" thickBot="1" x14ac:dyDescent="0.3">
      <c r="B18" s="161"/>
      <c r="C18" s="89" t="s">
        <v>12</v>
      </c>
      <c r="D18" s="105">
        <v>0.49666666666666659</v>
      </c>
      <c r="E18" s="106">
        <v>0.73</v>
      </c>
      <c r="F18" s="107">
        <v>0.59250000000000003</v>
      </c>
      <c r="G18" s="106">
        <v>0.78750000000000009</v>
      </c>
      <c r="H18" s="79">
        <v>0.67749999999999999</v>
      </c>
      <c r="I18" s="85">
        <v>0.93499999999999994</v>
      </c>
      <c r="J18" s="59">
        <f t="shared" si="0"/>
        <v>0.58888888888888891</v>
      </c>
      <c r="K18" s="54">
        <f t="shared" si="1"/>
        <v>0.8175</v>
      </c>
      <c r="L18" s="2"/>
    </row>
    <row r="19" spans="2:14" s="1" customFormat="1" ht="16.5" thickTop="1" thickBot="1" x14ac:dyDescent="0.3">
      <c r="B19" s="162"/>
      <c r="C19" s="90" t="s">
        <v>13</v>
      </c>
      <c r="D19" s="108">
        <v>0.68666666666666665</v>
      </c>
      <c r="E19" s="109">
        <v>0.96666666666666667</v>
      </c>
      <c r="F19" s="110">
        <v>0.89250000000000007</v>
      </c>
      <c r="G19" s="109">
        <v>0.97</v>
      </c>
      <c r="H19" s="61">
        <v>1.0024999999999999</v>
      </c>
      <c r="I19" s="84">
        <v>0.97</v>
      </c>
      <c r="J19" s="59">
        <f t="shared" si="0"/>
        <v>0.86055555555555552</v>
      </c>
      <c r="K19" s="54">
        <f t="shared" si="1"/>
        <v>0.9688888888888888</v>
      </c>
      <c r="L19" s="2"/>
    </row>
    <row r="20" spans="2:14" s="1" customFormat="1" ht="16.5" thickTop="1" thickBot="1" x14ac:dyDescent="0.3">
      <c r="B20" s="174" t="s">
        <v>42</v>
      </c>
      <c r="C20" s="67" t="s">
        <v>3</v>
      </c>
      <c r="D20" s="99">
        <v>0.77666666666666673</v>
      </c>
      <c r="E20" s="100">
        <v>1</v>
      </c>
      <c r="F20" s="101">
        <v>0.95333333333333348</v>
      </c>
      <c r="G20" s="100">
        <v>0.97000000000000008</v>
      </c>
      <c r="H20" s="58">
        <v>0.2</v>
      </c>
      <c r="I20" s="86">
        <v>0.66666666666666663</v>
      </c>
      <c r="J20" s="59">
        <f t="shared" si="0"/>
        <v>0.64333333333333342</v>
      </c>
      <c r="K20" s="54">
        <f t="shared" si="1"/>
        <v>0.87888888888888894</v>
      </c>
      <c r="L20" s="2"/>
    </row>
    <row r="21" spans="2:14" s="1" customFormat="1" ht="16.5" thickTop="1" thickBot="1" x14ac:dyDescent="0.3">
      <c r="B21" s="174"/>
      <c r="C21" s="89" t="s">
        <v>51</v>
      </c>
      <c r="D21" s="102">
        <v>0.63</v>
      </c>
      <c r="E21" s="103">
        <v>1</v>
      </c>
      <c r="F21" s="104">
        <v>0.75</v>
      </c>
      <c r="G21" s="103">
        <v>0.98</v>
      </c>
      <c r="H21" s="63">
        <v>1.1000000000000001</v>
      </c>
      <c r="I21" s="75">
        <v>1</v>
      </c>
      <c r="J21" s="59">
        <f t="shared" si="0"/>
        <v>0.82666666666666666</v>
      </c>
      <c r="K21" s="54">
        <f t="shared" si="1"/>
        <v>0.99333333333333329</v>
      </c>
      <c r="L21" s="2"/>
    </row>
    <row r="22" spans="2:14" s="1" customFormat="1" ht="16.5" thickTop="1" thickBot="1" x14ac:dyDescent="0.3">
      <c r="B22" s="174"/>
      <c r="C22" s="89" t="s">
        <v>4</v>
      </c>
      <c r="D22" s="105">
        <v>1.44</v>
      </c>
      <c r="E22" s="106">
        <v>1</v>
      </c>
      <c r="F22" s="107">
        <v>1.4066666666666665</v>
      </c>
      <c r="G22" s="106">
        <v>1</v>
      </c>
      <c r="H22" s="79">
        <v>1.27</v>
      </c>
      <c r="I22" s="75">
        <v>1</v>
      </c>
      <c r="J22" s="59">
        <f t="shared" si="0"/>
        <v>1.3722222222222225</v>
      </c>
      <c r="K22" s="54">
        <f t="shared" si="1"/>
        <v>1</v>
      </c>
      <c r="L22" s="2"/>
    </row>
    <row r="23" spans="2:14" s="1" customFormat="1" ht="16.5" thickTop="1" thickBot="1" x14ac:dyDescent="0.3">
      <c r="B23" s="174"/>
      <c r="C23" s="90" t="s">
        <v>5</v>
      </c>
      <c r="D23" s="99">
        <v>0.56666666666666676</v>
      </c>
      <c r="E23" s="100">
        <v>1</v>
      </c>
      <c r="F23" s="101">
        <v>0.625</v>
      </c>
      <c r="G23" s="100">
        <v>1</v>
      </c>
      <c r="H23" s="58">
        <v>0.97</v>
      </c>
      <c r="I23" s="75">
        <v>1</v>
      </c>
      <c r="J23" s="59">
        <f t="shared" si="0"/>
        <v>0.72055555555555573</v>
      </c>
      <c r="K23" s="54">
        <f t="shared" si="1"/>
        <v>1</v>
      </c>
      <c r="L23" s="2"/>
    </row>
    <row r="24" spans="2:14" s="1" customFormat="1" ht="16.5" thickTop="1" thickBot="1" x14ac:dyDescent="0.3">
      <c r="B24" s="160" t="s">
        <v>43</v>
      </c>
      <c r="C24" s="67" t="s">
        <v>14</v>
      </c>
      <c r="D24" s="111">
        <v>0.55333333333333334</v>
      </c>
      <c r="E24" s="112">
        <v>0.87999999999999989</v>
      </c>
      <c r="F24" s="113">
        <v>0.56499999999999995</v>
      </c>
      <c r="G24" s="112">
        <v>0.69</v>
      </c>
      <c r="H24" s="60">
        <v>0.63250000000000006</v>
      </c>
      <c r="I24" s="83">
        <v>0.85250000000000004</v>
      </c>
      <c r="J24" s="59">
        <f t="shared" si="0"/>
        <v>0.58361111111111108</v>
      </c>
      <c r="K24" s="54">
        <f t="shared" si="1"/>
        <v>0.8075</v>
      </c>
      <c r="L24" s="2"/>
    </row>
    <row r="25" spans="2:14" s="1" customFormat="1" ht="16.5" thickTop="1" thickBot="1" x14ac:dyDescent="0.3">
      <c r="B25" s="161"/>
      <c r="C25" s="89" t="s">
        <v>15</v>
      </c>
      <c r="D25" s="102">
        <v>0.82666666666666666</v>
      </c>
      <c r="E25" s="103">
        <v>0.89</v>
      </c>
      <c r="F25" s="104">
        <v>0.89750000000000008</v>
      </c>
      <c r="G25" s="103">
        <v>0.91500000000000004</v>
      </c>
      <c r="H25" s="63">
        <v>0.98250000000000015</v>
      </c>
      <c r="I25" s="75">
        <v>1</v>
      </c>
      <c r="J25" s="59">
        <f t="shared" si="0"/>
        <v>0.90222222222222237</v>
      </c>
      <c r="K25" s="54">
        <f t="shared" si="1"/>
        <v>0.93500000000000005</v>
      </c>
      <c r="L25" s="2"/>
    </row>
    <row r="26" spans="2:14" s="1" customFormat="1" ht="16.5" thickTop="1" thickBot="1" x14ac:dyDescent="0.3">
      <c r="B26" s="162"/>
      <c r="C26" s="90" t="s">
        <v>16</v>
      </c>
      <c r="D26" s="108">
        <v>0.98999999999999988</v>
      </c>
      <c r="E26" s="109">
        <v>1</v>
      </c>
      <c r="F26" s="110">
        <v>0.97500000000000009</v>
      </c>
      <c r="G26" s="109">
        <v>1</v>
      </c>
      <c r="H26" s="61">
        <v>0.99</v>
      </c>
      <c r="I26" s="84">
        <v>1</v>
      </c>
      <c r="J26" s="59">
        <f t="shared" si="0"/>
        <v>0.98499999999999999</v>
      </c>
      <c r="K26" s="54">
        <f t="shared" si="1"/>
        <v>1</v>
      </c>
      <c r="L26" s="2"/>
    </row>
    <row r="27" spans="2:14" s="1" customFormat="1" ht="16.5" thickTop="1" thickBot="1" x14ac:dyDescent="0.3">
      <c r="B27" s="160" t="s">
        <v>44</v>
      </c>
      <c r="C27" s="67" t="s">
        <v>22</v>
      </c>
      <c r="D27" s="99">
        <v>1.0533333333333335</v>
      </c>
      <c r="E27" s="100">
        <v>0.88666666666666671</v>
      </c>
      <c r="F27" s="101">
        <v>1.0049999999999999</v>
      </c>
      <c r="G27" s="100">
        <v>0.88500000000000001</v>
      </c>
      <c r="H27" s="58">
        <v>1.02</v>
      </c>
      <c r="I27" s="86">
        <v>0.90500000000000003</v>
      </c>
      <c r="J27" s="59">
        <f t="shared" si="0"/>
        <v>1.0261111111111112</v>
      </c>
      <c r="K27" s="54">
        <f t="shared" si="1"/>
        <v>0.89222222222222225</v>
      </c>
      <c r="L27" s="2"/>
    </row>
    <row r="28" spans="2:14" s="1" customFormat="1" ht="16.5" thickTop="1" thickBot="1" x14ac:dyDescent="0.3">
      <c r="B28" s="161"/>
      <c r="C28" s="89" t="s">
        <v>38</v>
      </c>
      <c r="D28" s="102">
        <v>1.1433333333333335</v>
      </c>
      <c r="E28" s="103">
        <v>1</v>
      </c>
      <c r="F28" s="104">
        <v>1.0499999999999998</v>
      </c>
      <c r="G28" s="103">
        <v>1</v>
      </c>
      <c r="H28" s="63">
        <v>1.08</v>
      </c>
      <c r="I28" s="75">
        <v>1</v>
      </c>
      <c r="J28" s="59">
        <f t="shared" si="0"/>
        <v>1.0911111111111111</v>
      </c>
      <c r="K28" s="54">
        <f t="shared" si="1"/>
        <v>1</v>
      </c>
      <c r="L28" s="2"/>
    </row>
    <row r="29" spans="2:14" s="1" customFormat="1" ht="16.5" thickTop="1" thickBot="1" x14ac:dyDescent="0.3">
      <c r="B29" s="161"/>
      <c r="C29" s="89" t="s">
        <v>23</v>
      </c>
      <c r="D29" s="105">
        <v>0.92</v>
      </c>
      <c r="E29" s="106">
        <v>1</v>
      </c>
      <c r="F29" s="107">
        <v>0.92</v>
      </c>
      <c r="G29" s="106">
        <v>1</v>
      </c>
      <c r="H29" s="80">
        <v>0.92</v>
      </c>
      <c r="I29" s="85">
        <v>1</v>
      </c>
      <c r="J29" s="59">
        <f t="shared" si="0"/>
        <v>0.92</v>
      </c>
      <c r="K29" s="54">
        <f t="shared" si="1"/>
        <v>1</v>
      </c>
      <c r="L29" s="2"/>
    </row>
    <row r="30" spans="2:14" s="1" customFormat="1" ht="16.5" thickTop="1" thickBot="1" x14ac:dyDescent="0.3">
      <c r="B30" s="162"/>
      <c r="C30" s="90" t="s">
        <v>24</v>
      </c>
      <c r="D30" s="99">
        <v>1.02</v>
      </c>
      <c r="E30" s="100">
        <v>0.92</v>
      </c>
      <c r="F30" s="101">
        <v>1.02</v>
      </c>
      <c r="G30" s="100">
        <v>0.92</v>
      </c>
      <c r="H30" s="58">
        <v>1.05</v>
      </c>
      <c r="I30" s="86">
        <v>0.94666666666666666</v>
      </c>
      <c r="J30" s="59">
        <f t="shared" si="0"/>
        <v>1.03</v>
      </c>
      <c r="K30" s="54">
        <f t="shared" si="1"/>
        <v>0.92888888888888888</v>
      </c>
      <c r="L30" s="2"/>
    </row>
    <row r="31" spans="2:14" s="1" customFormat="1" ht="16.5" thickTop="1" thickBot="1" x14ac:dyDescent="0.3">
      <c r="B31" s="175" t="s">
        <v>45</v>
      </c>
      <c r="C31" s="67" t="s">
        <v>6</v>
      </c>
      <c r="D31" s="111">
        <v>0.90666666666666673</v>
      </c>
      <c r="E31" s="112">
        <v>0.97333333333333327</v>
      </c>
      <c r="F31" s="113">
        <v>0.99</v>
      </c>
      <c r="G31" s="112">
        <v>0.995</v>
      </c>
      <c r="H31" s="60">
        <v>0.98750000000000004</v>
      </c>
      <c r="I31" s="83">
        <v>1</v>
      </c>
      <c r="J31" s="59">
        <f t="shared" si="0"/>
        <v>0.96138888888888896</v>
      </c>
      <c r="K31" s="54">
        <f t="shared" si="1"/>
        <v>0.98944444444444446</v>
      </c>
      <c r="L31" s="2"/>
    </row>
    <row r="32" spans="2:14" s="1" customFormat="1" ht="16.5" thickTop="1" thickBot="1" x14ac:dyDescent="0.3">
      <c r="B32" s="176"/>
      <c r="C32" s="69" t="s">
        <v>7</v>
      </c>
      <c r="D32" s="102">
        <v>1.395</v>
      </c>
      <c r="E32" s="103">
        <v>1</v>
      </c>
      <c r="F32" s="104">
        <v>1.1333333333333333</v>
      </c>
      <c r="G32" s="103">
        <v>1</v>
      </c>
      <c r="H32" s="63">
        <v>1.0449999999999999</v>
      </c>
      <c r="I32" s="75">
        <v>0.96499999999999997</v>
      </c>
      <c r="J32" s="59">
        <f t="shared" si="0"/>
        <v>1.191111111111111</v>
      </c>
      <c r="K32" s="54">
        <f t="shared" si="1"/>
        <v>0.98833333333333329</v>
      </c>
      <c r="L32" s="2"/>
      <c r="N32" s="1" t="s">
        <v>74</v>
      </c>
    </row>
    <row r="33" spans="2:13" s="1" customFormat="1" ht="16.5" customHeight="1" thickTop="1" thickBot="1" x14ac:dyDescent="0.3">
      <c r="B33" s="162"/>
      <c r="C33" s="90" t="s">
        <v>8</v>
      </c>
      <c r="D33" s="114">
        <v>1</v>
      </c>
      <c r="E33" s="109">
        <v>1</v>
      </c>
      <c r="F33" s="110">
        <v>1.0074999999999998</v>
      </c>
      <c r="G33" s="109">
        <v>1</v>
      </c>
      <c r="H33" s="61">
        <v>0.95750000000000002</v>
      </c>
      <c r="I33" s="84">
        <v>0.995</v>
      </c>
      <c r="J33" s="59">
        <f t="shared" si="0"/>
        <v>0.98833333333333329</v>
      </c>
      <c r="K33" s="54">
        <f t="shared" si="1"/>
        <v>0.99833333333333341</v>
      </c>
      <c r="L33" s="2"/>
    </row>
    <row r="34" spans="2:13" s="1" customFormat="1" ht="16.5" thickTop="1" thickBot="1" x14ac:dyDescent="0.3">
      <c r="B34" s="161" t="s">
        <v>46</v>
      </c>
      <c r="C34" s="67" t="s">
        <v>18</v>
      </c>
      <c r="D34" s="105">
        <v>0.75666666666666671</v>
      </c>
      <c r="E34" s="106">
        <v>0.98</v>
      </c>
      <c r="F34" s="107">
        <v>0.77</v>
      </c>
      <c r="G34" s="106">
        <v>1</v>
      </c>
      <c r="H34" s="79">
        <v>0.82499999999999996</v>
      </c>
      <c r="I34" s="85">
        <v>1</v>
      </c>
      <c r="J34" s="59">
        <f t="shared" si="0"/>
        <v>0.78388888888888886</v>
      </c>
      <c r="K34" s="54">
        <f t="shared" si="1"/>
        <v>0.99333333333333329</v>
      </c>
      <c r="L34" s="2"/>
    </row>
    <row r="35" spans="2:13" s="1" customFormat="1" ht="16.5" thickTop="1" thickBot="1" x14ac:dyDescent="0.3">
      <c r="B35" s="162"/>
      <c r="C35" s="90" t="s">
        <v>21</v>
      </c>
      <c r="D35" s="115">
        <v>0.31</v>
      </c>
      <c r="E35" s="116">
        <v>0.91333333333333344</v>
      </c>
      <c r="F35" s="117">
        <v>0.37</v>
      </c>
      <c r="G35" s="116">
        <v>0.97250000000000003</v>
      </c>
      <c r="H35" s="49">
        <v>0.34333333333333327</v>
      </c>
      <c r="I35" s="87">
        <v>0.98333333333333339</v>
      </c>
      <c r="J35" s="59">
        <f t="shared" si="0"/>
        <v>0.34111111111111109</v>
      </c>
      <c r="K35" s="54">
        <f t="shared" si="1"/>
        <v>0.95638888888888884</v>
      </c>
      <c r="L35" s="2"/>
    </row>
    <row r="36" spans="2:13" s="1" customFormat="1" ht="16.5" thickTop="1" thickBot="1" x14ac:dyDescent="0.3">
      <c r="B36" s="160" t="s">
        <v>47</v>
      </c>
      <c r="C36" s="67" t="s">
        <v>19</v>
      </c>
      <c r="D36" s="111">
        <v>0.7599999999999999</v>
      </c>
      <c r="E36" s="112">
        <v>0.99333333333333329</v>
      </c>
      <c r="F36" s="113">
        <v>0.69750000000000001</v>
      </c>
      <c r="G36" s="112">
        <v>0.98</v>
      </c>
      <c r="H36" s="60">
        <v>0.67499999999999993</v>
      </c>
      <c r="I36" s="83">
        <v>0.93499999999999994</v>
      </c>
      <c r="J36" s="59">
        <f t="shared" si="0"/>
        <v>0.71083333333333332</v>
      </c>
      <c r="K36" s="54">
        <f t="shared" si="1"/>
        <v>0.96944444444444444</v>
      </c>
      <c r="L36" s="2"/>
    </row>
    <row r="37" spans="2:13" s="1" customFormat="1" ht="16.5" thickTop="1" thickBot="1" x14ac:dyDescent="0.3">
      <c r="B37" s="161"/>
      <c r="C37" s="89" t="s">
        <v>20</v>
      </c>
      <c r="D37" s="102">
        <v>1.2233333333333334</v>
      </c>
      <c r="E37" s="103">
        <v>1</v>
      </c>
      <c r="F37" s="104">
        <v>1.1624999999999999</v>
      </c>
      <c r="G37" s="103">
        <v>1</v>
      </c>
      <c r="H37" s="63">
        <v>1.1675</v>
      </c>
      <c r="I37" s="75">
        <v>1</v>
      </c>
      <c r="J37" s="59">
        <f t="shared" si="0"/>
        <v>1.1844444444444444</v>
      </c>
      <c r="K37" s="54">
        <f t="shared" si="1"/>
        <v>1</v>
      </c>
      <c r="L37" s="2"/>
      <c r="M37" s="1" t="s">
        <v>56</v>
      </c>
    </row>
    <row r="38" spans="2:13" s="1" customFormat="1" ht="16.5" thickTop="1" thickBot="1" x14ac:dyDescent="0.3">
      <c r="B38" s="162"/>
      <c r="C38" s="68" t="s">
        <v>17</v>
      </c>
      <c r="D38" s="108">
        <v>0.92</v>
      </c>
      <c r="E38" s="109">
        <v>1</v>
      </c>
      <c r="F38" s="110">
        <v>0.77999999999999992</v>
      </c>
      <c r="G38" s="109">
        <v>0.50666666666666671</v>
      </c>
      <c r="H38" s="61">
        <v>1.0350000000000001</v>
      </c>
      <c r="I38" s="91">
        <v>0.82250000000000001</v>
      </c>
      <c r="J38" s="59">
        <f t="shared" si="0"/>
        <v>0.91166666666666674</v>
      </c>
      <c r="K38" s="54">
        <f t="shared" si="1"/>
        <v>0.77638888888888891</v>
      </c>
      <c r="L38" s="2"/>
      <c r="M38" s="1" t="s">
        <v>71</v>
      </c>
    </row>
    <row r="39" spans="2:13" s="1" customFormat="1" ht="17.25" thickTop="1" thickBot="1" x14ac:dyDescent="0.3">
      <c r="B39" s="170" t="s">
        <v>58</v>
      </c>
      <c r="C39" s="171"/>
      <c r="D39" s="64">
        <f>AVERAGE(D14:D38)</f>
        <v>0.88433333333333342</v>
      </c>
      <c r="E39" s="53">
        <f t="shared" ref="E39:K39" si="2">AVERAGE(E14:E38)</f>
        <v>0.94213333333333338</v>
      </c>
      <c r="F39" s="8">
        <f>AVERAGE(F14:F38)</f>
        <v>0.89753333333333363</v>
      </c>
      <c r="G39" s="52">
        <f>AVERAGE(G14:G38)</f>
        <v>0.91526666666666667</v>
      </c>
      <c r="H39" s="8">
        <f>AVERAGE(H14:H38)</f>
        <v>0.91890000000000005</v>
      </c>
      <c r="I39" s="52">
        <f t="shared" si="2"/>
        <v>0.94100000000000006</v>
      </c>
      <c r="J39" s="8">
        <f t="shared" si="2"/>
        <v>0.90025555555555559</v>
      </c>
      <c r="K39" s="55">
        <f t="shared" si="2"/>
        <v>0.93279999999999996</v>
      </c>
      <c r="M39" s="1" t="s">
        <v>72</v>
      </c>
    </row>
    <row r="40" spans="2:13" ht="15.75" thickTop="1" x14ac:dyDescent="0.25">
      <c r="D40" s="26"/>
      <c r="E40" s="15"/>
      <c r="F40" s="9"/>
      <c r="G40" s="15"/>
      <c r="H40" s="15"/>
      <c r="I40" s="9"/>
      <c r="J40" s="10"/>
      <c r="K40" s="25"/>
    </row>
    <row r="41" spans="2:13" x14ac:dyDescent="0.25">
      <c r="B41" s="11"/>
      <c r="C41" s="11"/>
      <c r="J41" s="12"/>
      <c r="K41" s="12"/>
    </row>
    <row r="42" spans="2:13" ht="15.75" x14ac:dyDescent="0.25">
      <c r="B42" s="172"/>
      <c r="C42" s="172"/>
      <c r="D42" s="172"/>
      <c r="E42" s="16"/>
      <c r="J42" s="12"/>
      <c r="K42" s="12"/>
    </row>
    <row r="43" spans="2:13" ht="15.75" x14ac:dyDescent="0.25">
      <c r="B43" s="172"/>
      <c r="C43" s="172"/>
      <c r="D43" s="172"/>
      <c r="E43" s="16"/>
      <c r="J43" s="12"/>
      <c r="K43" s="12"/>
    </row>
    <row r="44" spans="2:13" x14ac:dyDescent="0.25">
      <c r="B44" s="11"/>
      <c r="C44" s="11"/>
      <c r="J44" s="12"/>
      <c r="K44" s="12"/>
    </row>
    <row r="45" spans="2:13" x14ac:dyDescent="0.25">
      <c r="B45" s="11"/>
      <c r="C45" s="11"/>
      <c r="J45" s="12"/>
      <c r="K45" s="12"/>
    </row>
    <row r="46" spans="2:13" x14ac:dyDescent="0.25">
      <c r="B46" s="11"/>
      <c r="C46" s="11"/>
      <c r="J46" s="12"/>
      <c r="K46" s="12"/>
    </row>
    <row r="47" spans="2:13" x14ac:dyDescent="0.25">
      <c r="B47" s="173"/>
      <c r="C47" s="173"/>
      <c r="D47" s="173"/>
      <c r="E47" s="173"/>
      <c r="F47" s="173"/>
      <c r="G47" s="173"/>
      <c r="H47" s="173"/>
      <c r="I47" s="173"/>
      <c r="J47" s="173"/>
      <c r="K47" s="173"/>
    </row>
    <row r="48" spans="2:13" ht="15.75" x14ac:dyDescent="0.25"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spans="2:11" ht="15.75" x14ac:dyDescent="0.25">
      <c r="B49" s="169"/>
      <c r="C49" s="169"/>
      <c r="D49" s="169"/>
      <c r="E49" s="169"/>
      <c r="F49" s="169"/>
      <c r="G49" s="169"/>
      <c r="H49" s="169"/>
      <c r="I49" s="169"/>
      <c r="J49" s="169"/>
      <c r="K49" s="169"/>
    </row>
    <row r="103" spans="2:11" x14ac:dyDescent="0.25">
      <c r="B103" s="173" t="s">
        <v>48</v>
      </c>
      <c r="C103" s="173"/>
      <c r="D103" s="173"/>
      <c r="E103" s="173"/>
      <c r="F103" s="173"/>
      <c r="G103" s="173"/>
      <c r="H103" s="173"/>
      <c r="I103" s="173"/>
      <c r="J103" s="173"/>
      <c r="K103" s="173"/>
    </row>
    <row r="104" spans="2:11" ht="15.75" x14ac:dyDescent="0.25">
      <c r="B104" s="133" t="s">
        <v>49</v>
      </c>
      <c r="C104" s="133"/>
      <c r="D104" s="133"/>
      <c r="E104" s="133"/>
      <c r="F104" s="133"/>
      <c r="G104" s="133"/>
      <c r="H104" s="133"/>
      <c r="I104" s="133"/>
      <c r="J104" s="133"/>
      <c r="K104" s="133"/>
    </row>
    <row r="105" spans="2:11" ht="15.75" x14ac:dyDescent="0.25">
      <c r="B105" s="169" t="s">
        <v>50</v>
      </c>
      <c r="C105" s="169"/>
      <c r="D105" s="169"/>
      <c r="E105" s="169"/>
      <c r="F105" s="169"/>
      <c r="G105" s="169"/>
      <c r="H105" s="169"/>
      <c r="I105" s="169"/>
      <c r="J105" s="169"/>
      <c r="K105" s="169"/>
    </row>
  </sheetData>
  <mergeCells count="30">
    <mergeCell ref="B34:B35"/>
    <mergeCell ref="B20:B23"/>
    <mergeCell ref="B24:B26"/>
    <mergeCell ref="B27:B30"/>
    <mergeCell ref="B31:B33"/>
    <mergeCell ref="B104:K104"/>
    <mergeCell ref="B105:K105"/>
    <mergeCell ref="B36:B38"/>
    <mergeCell ref="B39:C39"/>
    <mergeCell ref="B42:D43"/>
    <mergeCell ref="B47:K47"/>
    <mergeCell ref="B48:K48"/>
    <mergeCell ref="B49:K49"/>
    <mergeCell ref="B103:K103"/>
    <mergeCell ref="B9:K9"/>
    <mergeCell ref="B11:B13"/>
    <mergeCell ref="C11:C13"/>
    <mergeCell ref="D11:I11"/>
    <mergeCell ref="B16:B19"/>
    <mergeCell ref="J11:J13"/>
    <mergeCell ref="K11:K13"/>
    <mergeCell ref="D12:E12"/>
    <mergeCell ref="F12:G12"/>
    <mergeCell ref="H12:I12"/>
    <mergeCell ref="B7:K7"/>
    <mergeCell ref="B1:K1"/>
    <mergeCell ref="B2:K2"/>
    <mergeCell ref="B3:K3"/>
    <mergeCell ref="B4:K4"/>
    <mergeCell ref="B5:K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2025-01-17T18:28:10Z</dcterms:modified>
</cp:coreProperties>
</file>