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dirfiso06\Desktop\18.07.2023\DOC. INAPA\TRANSPARENCIA\INFO PROG. Y PROY\2023\4-OCTUBRE-DICIEMBRE\LISTOS\+AMP. AC. MULT. PARTIDO-LA GORRA\"/>
    </mc:Choice>
  </mc:AlternateContent>
  <bookViews>
    <workbookView xWindow="0" yWindow="0" windowWidth="20490" windowHeight="7620" tabRatio="859"/>
  </bookViews>
  <sheets>
    <sheet name="PRESUP. ACTUALIZADO" sheetId="25" r:id="rId1"/>
    <sheet name="PRESUPUESTO ee" sheetId="2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</externalReferences>
  <definedNames>
    <definedName name="\">#REF!</definedName>
    <definedName name="\A">[1]Presup.!#REF!</definedName>
    <definedName name="\M">[1]Presup.!#REF!</definedName>
    <definedName name="\R">[1]Presup.!#REF!</definedName>
    <definedName name="\T">[1]Presup.!#REF!</definedName>
    <definedName name="__________________________F">[2]A!#REF!</definedName>
    <definedName name="_________________________F">[2]A!#REF!</definedName>
    <definedName name="________________________F">[2]A!#REF!</definedName>
    <definedName name="_______________________F">[2]A!#REF!</definedName>
    <definedName name="______________________F">[2]A!#REF!</definedName>
    <definedName name="_____________________F">[2]A!#REF!</definedName>
    <definedName name="____________________F">[2]A!#REF!</definedName>
    <definedName name="___________________F">[2]A!#REF!</definedName>
    <definedName name="__________________F">[2]A!#REF!</definedName>
    <definedName name="__________________hor210">'[3]anal term'!$G$1512</definedName>
    <definedName name="_________________CAL50">#REF!</definedName>
    <definedName name="_________________F">[4]A!#REF!</definedName>
    <definedName name="_________________hor210">'[3]anal term'!$G$1512</definedName>
    <definedName name="_________________mz125">#REF!</definedName>
    <definedName name="_________________MZ13">#REF!</definedName>
    <definedName name="_________________MZ14">#REF!</definedName>
    <definedName name="_________________MZ17">#REF!</definedName>
    <definedName name="________________CAL50">[5]insumo!$D$11</definedName>
    <definedName name="________________F">#REF!</definedName>
    <definedName name="________________hor210">'[3]anal term'!$G$1512</definedName>
    <definedName name="________________MZ1155">[5]Mezcla!$F$37</definedName>
    <definedName name="________________mz125">[5]Mezcla!#REF!</definedName>
    <definedName name="________________MZ13">[5]Mezcla!#REF!</definedName>
    <definedName name="________________MZ14">[5]Mezcla!#REF!</definedName>
    <definedName name="________________MZ16">#REF!</definedName>
    <definedName name="________________MZ17">[5]Mezcla!#REF!</definedName>
    <definedName name="_______________CAL50">[5]insumo!$D$11</definedName>
    <definedName name="_______________F">[4]A!#REF!</definedName>
    <definedName name="_______________hor210">'[3]anal term'!$G$1512</definedName>
    <definedName name="_______________MZ1155">[6]Mezcla!$F$37</definedName>
    <definedName name="_______________mz125">[5]Mezcla!#REF!</definedName>
    <definedName name="_______________MZ13">[5]Mezcla!#REF!</definedName>
    <definedName name="_______________MZ14">[5]Mezcla!#REF!</definedName>
    <definedName name="_______________MZ16">#REF!</definedName>
    <definedName name="_______________MZ17">[5]Mezcla!#REF!</definedName>
    <definedName name="______________CAL50">[6]insumo!$D$11</definedName>
    <definedName name="______________F">'[7]Hato Mayor Dic.2010'!#REF!</definedName>
    <definedName name="______________hor210">'[3]anal term'!$G$1512</definedName>
    <definedName name="______________MZ1155">[6]Mezcla!$F$37</definedName>
    <definedName name="______________mz125">[5]Mezcla!#REF!</definedName>
    <definedName name="______________MZ13">[5]Mezcla!#REF!</definedName>
    <definedName name="______________MZ14">[5]Mezcla!#REF!</definedName>
    <definedName name="______________MZ16">#REF!</definedName>
    <definedName name="______________MZ17">[5]Mezcla!#REF!</definedName>
    <definedName name="_____________CAL50">[6]insumo!$D$11</definedName>
    <definedName name="_____________F">'[7]Hato Mayor Dic.2010'!#REF!</definedName>
    <definedName name="_____________hor210">'[3]anal term'!$G$1512</definedName>
    <definedName name="_____________MZ1155">[6]Mezcla!$F$37</definedName>
    <definedName name="_____________mz125">[5]Mezcla!#REF!</definedName>
    <definedName name="_____________MZ13">[5]Mezcla!#REF!</definedName>
    <definedName name="_____________MZ14">[5]Mezcla!#REF!</definedName>
    <definedName name="_____________MZ16">#REF!</definedName>
    <definedName name="_____________MZ17">[5]Mezcla!#REF!</definedName>
    <definedName name="____________CAL50">[6]insumo!$D$11</definedName>
    <definedName name="____________F">'[7]Hato Mayor Dic.2010'!#REF!</definedName>
    <definedName name="____________hor210">'[3]anal term'!$G$1512</definedName>
    <definedName name="____________MZ1155">[5]Mezcla!$F$37</definedName>
    <definedName name="____________mz125">[5]Mezcla!#REF!</definedName>
    <definedName name="____________MZ13">[5]Mezcla!#REF!</definedName>
    <definedName name="____________MZ14">[5]Mezcla!#REF!</definedName>
    <definedName name="____________MZ16">#REF!</definedName>
    <definedName name="____________MZ17">[5]Mezcla!#REF!</definedName>
    <definedName name="____________VAR12">[8]Precio!$F$12</definedName>
    <definedName name="____________VAR38">[8]Precio!$F$11</definedName>
    <definedName name="___________CAL50">[5]insumo!$D$11</definedName>
    <definedName name="___________F">'[7]Hato Mayor Dic.2010'!#REF!</definedName>
    <definedName name="___________hor210">'[3]anal term'!$G$1512</definedName>
    <definedName name="___________MZ1155">[5]Mezcla!$F$37</definedName>
    <definedName name="___________mz125">[5]Mezcla!#REF!</definedName>
    <definedName name="___________MZ13">[5]Mezcla!#REF!</definedName>
    <definedName name="___________MZ14">[5]Mezcla!#REF!</definedName>
    <definedName name="___________MZ16">#REF!</definedName>
    <definedName name="___________MZ17">[5]Mezcla!#REF!</definedName>
    <definedName name="___________VAR12">[8]Precio!$F$12</definedName>
    <definedName name="___________VAR38">[8]Precio!$F$11</definedName>
    <definedName name="__________CAL50">[6]insumo!$D$11</definedName>
    <definedName name="__________F">'[7]Hato Mayor Dic.2010'!#REF!</definedName>
    <definedName name="__________hor210">'[3]anal term'!$G$1512</definedName>
    <definedName name="__________MZ1155">[6]Mezcla!$F$37</definedName>
    <definedName name="__________mz125">[5]Mezcla!#REF!</definedName>
    <definedName name="__________MZ13">[5]Mezcla!#REF!</definedName>
    <definedName name="__________MZ14">[5]Mezcla!#REF!</definedName>
    <definedName name="__________MZ16">#REF!</definedName>
    <definedName name="__________MZ17">[5]Mezcla!#REF!</definedName>
    <definedName name="__________VAR12">[8]Precio!$F$12</definedName>
    <definedName name="__________VAR38">[8]Precio!$F$11</definedName>
    <definedName name="_________CAL50">[6]insumo!$D$11</definedName>
    <definedName name="_________F">'[7]Hato Mayor Dic.2010'!#REF!</definedName>
    <definedName name="_________hor210">'[3]anal term'!$G$1512</definedName>
    <definedName name="_________MZ1155">[6]Mezcla!$F$37</definedName>
    <definedName name="_________mz125">[5]Mezcla!#REF!</definedName>
    <definedName name="_________MZ13">[5]Mezcla!#REF!</definedName>
    <definedName name="_________MZ14">[5]Mezcla!#REF!</definedName>
    <definedName name="_________MZ16">#REF!</definedName>
    <definedName name="_________MZ17">[5]Mezcla!#REF!</definedName>
    <definedName name="_________VAR12">[8]Precio!$F$12</definedName>
    <definedName name="_________VAR38">[8]Precio!$F$11</definedName>
    <definedName name="________CAL50">#REF!</definedName>
    <definedName name="________F">'[7]Hato Mayor Dic.2010'!#REF!</definedName>
    <definedName name="________hor210">#REF!</definedName>
    <definedName name="________MZ1155">[5]Mezcla!$F$37</definedName>
    <definedName name="________mz125">#REF!</definedName>
    <definedName name="________MZ13">#REF!</definedName>
    <definedName name="________MZ14">#REF!</definedName>
    <definedName name="________MZ16">#REF!</definedName>
    <definedName name="________MZ17">#REF!</definedName>
    <definedName name="________VAR12">[8]Precio!$F$12</definedName>
    <definedName name="________VAR38">[8]Precio!$F$11</definedName>
    <definedName name="_______CAL50">[6]insumo!$D$11</definedName>
    <definedName name="_______F">'[7]Hato Mayor Dic.2010'!#REF!</definedName>
    <definedName name="_______hor210">#REF!</definedName>
    <definedName name="_______MZ1155">[6]Mezcla!$F$37</definedName>
    <definedName name="_______mz125">[5]Mezcla!#REF!</definedName>
    <definedName name="_______MZ13">[5]Mezcla!#REF!</definedName>
    <definedName name="_______MZ14">[5]Mezcla!#REF!</definedName>
    <definedName name="_______MZ16">#REF!</definedName>
    <definedName name="_______MZ17">[5]Mezcla!#REF!</definedName>
    <definedName name="_______TC110">#REF!</definedName>
    <definedName name="_______VAR12">[8]Precio!$F$12</definedName>
    <definedName name="_______VAR38">[8]Precio!$F$11</definedName>
    <definedName name="_______ZE1">#REF!</definedName>
    <definedName name="______CAL50">[5]insumo!$D$11</definedName>
    <definedName name="______F">'[9]Hato Mayor Dic.2010'!#REF!</definedName>
    <definedName name="______hor210">'[3]anal term'!$G$1512</definedName>
    <definedName name="______hor280">#REF!</definedName>
    <definedName name="______MZ1155">[10]Mezcla!$F$37</definedName>
    <definedName name="______mz125">[5]Mezcla!#REF!</definedName>
    <definedName name="______MZ13">[5]Mezcla!#REF!</definedName>
    <definedName name="______MZ14">[5]Mezcla!#REF!</definedName>
    <definedName name="______MZ16">#REF!</definedName>
    <definedName name="______MZ17">[5]Mezcla!#REF!</definedName>
    <definedName name="______Pu4">#REF!</definedName>
    <definedName name="______TC110">#REF!</definedName>
    <definedName name="______VAR12">[8]Precio!$F$12</definedName>
    <definedName name="______VAR38">[8]Precio!$F$11</definedName>
    <definedName name="_____Blo62">[11]Volumenes!#REF!</definedName>
    <definedName name="_____BLO83">'[11]anal term'!#REF!</definedName>
    <definedName name="_____CAL50">[10]insumo!$D$11</definedName>
    <definedName name="_____CAN1">[11]Volumenes!#REF!</definedName>
    <definedName name="_____CAN2">[11]Volumenes!#REF!</definedName>
    <definedName name="_____CAN3">[11]Volumenes!#REF!</definedName>
    <definedName name="_____DES3">'[11]Ana-Sanit.'!#REF!</definedName>
    <definedName name="_____F">'[7]Hato Mayor Dic.2010'!#REF!</definedName>
    <definedName name="_____hor140">#REF!</definedName>
    <definedName name="_____hor210">'[3]anal term'!$G$1512</definedName>
    <definedName name="_____hor280">[12]Analisis!$D$63</definedName>
    <definedName name="_____MZ1155">[10]Mezcla!$F$37</definedName>
    <definedName name="_____mz125">[10]Mezcla!#REF!</definedName>
    <definedName name="_____MZ13">[10]Mezcla!#REF!</definedName>
    <definedName name="_____MZ14">[10]Mezcla!#REF!</definedName>
    <definedName name="_____MZ16">#REF!</definedName>
    <definedName name="_____MZ17">[10]Mezcla!#REF!</definedName>
    <definedName name="_____PA1">[11]Volumenes!#REF!</definedName>
    <definedName name="_____pu1">#REF!</definedName>
    <definedName name="_____pu10">#REF!</definedName>
    <definedName name="_____pu2">#REF!</definedName>
    <definedName name="_____pu4">[13]Sheet4!$E$1:$E$65536</definedName>
    <definedName name="_____pu5">[13]Sheet5!$E$1:$E$65536</definedName>
    <definedName name="_____PU6">#REF!</definedName>
    <definedName name="_____pu7">#REF!</definedName>
    <definedName name="_____pu8">#REF!</definedName>
    <definedName name="_____TC110">#REF!</definedName>
    <definedName name="_____VAR12">[8]Precio!$F$12</definedName>
    <definedName name="_____VAR38">[8]Precio!$F$11</definedName>
    <definedName name="_____VOB1">[11]Volumenes!#REF!</definedName>
    <definedName name="_____YE42">'[14]Pu-Sanit.'!$C$194</definedName>
    <definedName name="_____za1">'[15]Anal. horm.'!$F$222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CAL50">[10]insumo!$D$11</definedName>
    <definedName name="____F">'[9]Hato Mayor Dic.2010'!#REF!</definedName>
    <definedName name="____hor140">#REF!</definedName>
    <definedName name="____hor210">'[3]anal term'!$G$1512</definedName>
    <definedName name="____hor280">[12]Analisis!$D$63</definedName>
    <definedName name="____MZ1155">[10]Mezcla!$F$37</definedName>
    <definedName name="____mz125">[10]Mezcla!#REF!</definedName>
    <definedName name="____MZ13">[10]Mezcla!#REF!</definedName>
    <definedName name="____MZ14">[10]Mezcla!#REF!</definedName>
    <definedName name="____MZ16">#REF!</definedName>
    <definedName name="____MZ17">[10]Mezcla!#REF!</definedName>
    <definedName name="____pu1">#REF!</definedName>
    <definedName name="____pu10">#REF!</definedName>
    <definedName name="____pu2">#REF!</definedName>
    <definedName name="____pu4">[13]Sheet4!$E$1:$E$65536</definedName>
    <definedName name="____pu5">[13]Sheet5!$E$1:$E$65536</definedName>
    <definedName name="____PU6">#REF!</definedName>
    <definedName name="____pu7">#REF!</definedName>
    <definedName name="____pu8">#REF!</definedName>
    <definedName name="____PVC2">#REF!</definedName>
    <definedName name="____PVC4">#REF!</definedName>
    <definedName name="____PVC6">#REF!</definedName>
    <definedName name="____TC110">#REF!</definedName>
    <definedName name="____VAR12">[8]Precio!$F$12</definedName>
    <definedName name="____VAR38">[8]Precio!$F$11</definedName>
    <definedName name="____YE42">'[14]Pu-Sanit.'!$C$194</definedName>
    <definedName name="____za1">'[15]Anal. horm.'!$F$222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Blo62">[16]Volumenes!#REF!</definedName>
    <definedName name="___BLO83">'[16]anal term'!#REF!</definedName>
    <definedName name="___CAL50">[5]insumo!$D$11</definedName>
    <definedName name="___CAN1">[16]Volumenes!#REF!</definedName>
    <definedName name="___CAN2">[16]Volumenes!#REF!</definedName>
    <definedName name="___CAN3">[16]Volumenes!#REF!</definedName>
    <definedName name="___CTC220">#REF!</definedName>
    <definedName name="___DES3">'[16]Ana-Sanit.'!#REF!</definedName>
    <definedName name="___F">'[7]Hato Mayor Dic.2010'!#REF!</definedName>
    <definedName name="___hor140">#REF!</definedName>
    <definedName name="___hor210">#REF!</definedName>
    <definedName name="___hor280">[17]Analisis!$D$63</definedName>
    <definedName name="___MZ1155">[5]Mezcla!$F$37</definedName>
    <definedName name="___mz125">[5]Mezcla!#REF!</definedName>
    <definedName name="___MZ13">[5]Mezcla!#REF!</definedName>
    <definedName name="___MZ14">[5]Mezcla!#REF!</definedName>
    <definedName name="___MZ16">#REF!</definedName>
    <definedName name="___MZ17">[5]Mezcla!#REF!</definedName>
    <definedName name="___PA1">[16]Volumenes!#REF!</definedName>
    <definedName name="___PH140">#REF!</definedName>
    <definedName name="___PH160">#REF!</definedName>
    <definedName name="___PH180">#REF!</definedName>
    <definedName name="___PH210">#REF!</definedName>
    <definedName name="___PH240">#REF!</definedName>
    <definedName name="___PH250">#REF!</definedName>
    <definedName name="___PH260">#REF!</definedName>
    <definedName name="___PH280">#REF!</definedName>
    <definedName name="___PH300">#REF!</definedName>
    <definedName name="___PH315">#REF!</definedName>
    <definedName name="___PH350">#REF!</definedName>
    <definedName name="___PH400">#REF!</definedName>
    <definedName name="___PTC110">#REF!</definedName>
    <definedName name="___PTC220">#REF!</definedName>
    <definedName name="___pu1">#REF!</definedName>
    <definedName name="___pu10">#REF!</definedName>
    <definedName name="___pu2">#REF!</definedName>
    <definedName name="___pu4">[13]Sheet4!$E$1:$E$65536</definedName>
    <definedName name="___pu5">[13]Sheet5!$E$1:$E$65536</definedName>
    <definedName name="___PU6">#REF!</definedName>
    <definedName name="___pu7">#REF!</definedName>
    <definedName name="___pu8">#REF!</definedName>
    <definedName name="___TC110">#REF!</definedName>
    <definedName name="___TC220">#REF!</definedName>
    <definedName name="___VAR12">[18]Precio!$F$12</definedName>
    <definedName name="___VAR38">[18]Precio!$F$11</definedName>
    <definedName name="___VOB1">[16]Volumenes!#REF!</definedName>
    <definedName name="___YE42">'[3]Pu-Sanit.'!$C$194</definedName>
    <definedName name="___za1">'[15]Anal. horm.'!$F$222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123Graph_A" hidden="1">[4]A!#REF!</definedName>
    <definedName name="__123Graph_B" hidden="1">[4]A!#REF!</definedName>
    <definedName name="__123Graph_C" hidden="1">[4]A!#REF!</definedName>
    <definedName name="__123Graph_D" hidden="1">[4]A!#REF!</definedName>
    <definedName name="__123Graph_E" hidden="1">[4]A!#REF!</definedName>
    <definedName name="__123Graph_F" hidden="1">[4]A!#REF!</definedName>
    <definedName name="__CAL50">[5]insumo!$D$11</definedName>
    <definedName name="__CTC220">#REF!</definedName>
    <definedName name="__F">[4]A!#REF!</definedName>
    <definedName name="__FER90">#REF!</definedName>
    <definedName name="__FIN50">#REF!</definedName>
    <definedName name="__hor140">#REF!</definedName>
    <definedName name="__hor210">#REF!</definedName>
    <definedName name="__hor280">[19]Analisis!$D$63</definedName>
    <definedName name="__MOV02">#REF!</definedName>
    <definedName name="__MOV03">#REF!</definedName>
    <definedName name="__MUR100">#REF!</definedName>
    <definedName name="__MUR12">#REF!</definedName>
    <definedName name="__MUR14">#REF!</definedName>
    <definedName name="__MUR36">#REF!</definedName>
    <definedName name="__MUR90">#REF!</definedName>
    <definedName name="__MZ1155">[5]Mezcla!$F$37</definedName>
    <definedName name="__mz125">[5]Mezcla!#REF!</definedName>
    <definedName name="__MZ13">[5]Mezcla!#REF!</definedName>
    <definedName name="__MZ14">[5]Mezcla!#REF!</definedName>
    <definedName name="__MZ16">#REF!</definedName>
    <definedName name="__MZ17">[5]Mezcla!#REF!</definedName>
    <definedName name="__PAN101">#REF!</definedName>
    <definedName name="__PAN11">#REF!</definedName>
    <definedName name="__PAN36">#REF!</definedName>
    <definedName name="__PAN51">#REF!</definedName>
    <definedName name="__PAN71">#REF!</definedName>
    <definedName name="__PH140">#REF!</definedName>
    <definedName name="__PH160">#REF!</definedName>
    <definedName name="__PH180">#REF!</definedName>
    <definedName name="__PH210">#REF!</definedName>
    <definedName name="__PH240">#REF!</definedName>
    <definedName name="__PH250">#REF!</definedName>
    <definedName name="__PH260">#REF!</definedName>
    <definedName name="__PH280">#REF!</definedName>
    <definedName name="__PH300">#REF!</definedName>
    <definedName name="__PH315">#REF!</definedName>
    <definedName name="__PH350">#REF!</definedName>
    <definedName name="__PH400">#REF!</definedName>
    <definedName name="__PTC110">#REF!</definedName>
    <definedName name="__PTC220">#REF!</definedName>
    <definedName name="__pu1">#REF!</definedName>
    <definedName name="__pu10">#REF!</definedName>
    <definedName name="__pu2">#REF!</definedName>
    <definedName name="__pu3">#REF!</definedName>
    <definedName name="__pu4">[13]Sheet4!$E$1:$E$65536</definedName>
    <definedName name="__pu5">[13]Sheet5!$E$1:$E$65536</definedName>
    <definedName name="__PU6">#REF!</definedName>
    <definedName name="__pu7">#REF!</definedName>
    <definedName name="__pu8">#REF!</definedName>
    <definedName name="__PVC2">#REF!</definedName>
    <definedName name="__PVC4">#REF!</definedName>
    <definedName name="__PVC6">#REF!</definedName>
    <definedName name="__SUB1">[20]Análisis!#REF!</definedName>
    <definedName name="__TC110">#REF!</definedName>
    <definedName name="__TC220">#REF!</definedName>
    <definedName name="__VAR12">[18]Precio!$F$12</definedName>
    <definedName name="__VAR38">[18]Precio!$F$11</definedName>
    <definedName name="__YE42">'[21]Pu-Sanit.'!$C$194</definedName>
    <definedName name="__za1">'[15]Anal. horm.'!$F$222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1">[22]A!#REF!</definedName>
    <definedName name="_AZM3">#REF!</definedName>
    <definedName name="_blo2">[23]Precio!$F$137</definedName>
    <definedName name="_BLO6">[3]Mat!$D$38</definedName>
    <definedName name="_CAL50">[5]insumo!$D$11</definedName>
    <definedName name="_CBN1">#REF!</definedName>
    <definedName name="_CBN2">#REF!</definedName>
    <definedName name="_CBN3">#REF!</definedName>
    <definedName name="_CBN4">#REF!</definedName>
    <definedName name="_CCN1">#REF!</definedName>
    <definedName name="_CCN2">#REF!</definedName>
    <definedName name="_CDN1">#REF!</definedName>
    <definedName name="_CDN2">#REF!</definedName>
    <definedName name="_F">'[24]Centro Antencion Primaria'!#REF!</definedName>
    <definedName name="_Fill" hidden="1">#REF!</definedName>
    <definedName name="_hor140">#REF!</definedName>
    <definedName name="_hor210">#REF!</definedName>
    <definedName name="_hor280">[19]Analisis!$D$63</definedName>
    <definedName name="_Key1" hidden="1">'[25]ANALISIS STO DGO'!#REF!</definedName>
    <definedName name="_Key2" hidden="1">'[25]ANALISIS STO DGO'!#REF!</definedName>
    <definedName name="_MAN1">#REF!</definedName>
    <definedName name="_MAN2">#REF!</definedName>
    <definedName name="_MAN3">#REF!</definedName>
    <definedName name="_MBN1">#REF!</definedName>
    <definedName name="_MBN2">#REF!</definedName>
    <definedName name="_MBN3">#REF!</definedName>
    <definedName name="_MBN4">#REF!</definedName>
    <definedName name="_MCN1">#REF!</definedName>
    <definedName name="_MCN2">#REF!</definedName>
    <definedName name="_MDN1">#REF!</definedName>
    <definedName name="_MDN2">#REF!</definedName>
    <definedName name="_mob2">[23]Precio!$F$143</definedName>
    <definedName name="_MUB1">#REF!</definedName>
    <definedName name="_MUB2">#REF!</definedName>
    <definedName name="_MUB3">#REF!</definedName>
    <definedName name="_MUB4">#REF!</definedName>
    <definedName name="_MZ1155">[5]Mezcla!$F$37</definedName>
    <definedName name="_mz125">[5]Mezcla!#REF!</definedName>
    <definedName name="_MZ13">[5]Mezcla!#REF!</definedName>
    <definedName name="_MZ14">[5]Mezcla!#REF!</definedName>
    <definedName name="_MZ16">#REF!</definedName>
    <definedName name="_MZ17">[5]Mezcla!#REF!</definedName>
    <definedName name="_Order1" hidden="1">255</definedName>
    <definedName name="_Order2" hidden="1">255</definedName>
    <definedName name="_pan1">[23]Precio!$F$149</definedName>
    <definedName name="_pan12">[23]Precio!$F$160</definedName>
    <definedName name="_pan22">[23]Precio!$F$170</definedName>
    <definedName name="_pan3">[23]Precio!$F$151</definedName>
    <definedName name="_pan6">[23]Precio!$F$154</definedName>
    <definedName name="_pan7">[23]Precio!$F$155</definedName>
    <definedName name="_pl1">[26]analisis!$G$2432</definedName>
    <definedName name="_pl12">[26]analisis!$G$2477</definedName>
    <definedName name="_pl316">[26]analisis!$G$2513</definedName>
    <definedName name="_pl38">[26]analisis!$G$2486</definedName>
    <definedName name="_pu1">#REF!</definedName>
    <definedName name="_pu10">#REF!</definedName>
    <definedName name="_pu2">#REF!</definedName>
    <definedName name="_pu3">#REF!</definedName>
    <definedName name="_pu4">[27]Sheet4!$E$1:$E$65536</definedName>
    <definedName name="_pu5">[13]Sheet5!$E$1:$E$65536</definedName>
    <definedName name="_PU6">#REF!</definedName>
    <definedName name="_pu7">#REF!</definedName>
    <definedName name="_pu8">#REF!</definedName>
    <definedName name="_PVC2">#REF!</definedName>
    <definedName name="_PVC4">#REF!</definedName>
    <definedName name="_PVC6">#REF!</definedName>
    <definedName name="_Regression_Int" hidden="1">1</definedName>
    <definedName name="_Sort" hidden="1">'[25]ANALISIS STO DGO'!#REF!</definedName>
    <definedName name="_SUB1">[20]Análisis!#REF!</definedName>
    <definedName name="_td6">[28]Equipos!$E$11</definedName>
    <definedName name="_VAR12">[18]Precio!$F$12</definedName>
    <definedName name="_VAR38">[18]Precio!$F$11</definedName>
    <definedName name="_YE42">'[21]Pu-Sanit.'!$C$194</definedName>
    <definedName name="_za1">'[15]Anal. horm.'!$F$222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a">#REF!</definedName>
    <definedName name="aa_2">"$#REF!.$B$109"</definedName>
    <definedName name="aa_3">"$#REF!.$B$109"</definedName>
    <definedName name="AAAA">[29]ANA!$F$932</definedName>
    <definedName name="aaaaaaa">#REF!</definedName>
    <definedName name="AAG">[18]Precio!$F$20</definedName>
    <definedName name="AAPA">[23]Precio!$F$25</definedName>
    <definedName name="AAPE">[23]Precio!$F$24</definedName>
    <definedName name="ab">#REF!</definedName>
    <definedName name="ABN">#REF!</definedName>
    <definedName name="ac">#REF!</definedName>
    <definedName name="ACA_1">#REF!</definedName>
    <definedName name="ACA_2">#REF!</definedName>
    <definedName name="ACA_6">#REF!</definedName>
    <definedName name="ACA_7">#REF!</definedName>
    <definedName name="Accesorioi">#REF!</definedName>
    <definedName name="AccesorioL">#REF!</definedName>
    <definedName name="ace">'[30]Anal. horm.'!$F$1325</definedName>
    <definedName name="ACECEFRO">'[3]Anal. horm.'!$F$1325</definedName>
    <definedName name="ACERA_HA">[31]Análisis!$H$2772</definedName>
    <definedName name="acera1">#REF!</definedName>
    <definedName name="acera12">#REF!</definedName>
    <definedName name="ACERO">[5]insumo!#REF!</definedName>
    <definedName name="Acero.C1.1erN.Villa">'[32]Detalle Acero'!$H$26</definedName>
    <definedName name="Acero.C2.1erN.Villa">'[32]Detalle Acero'!$L$26</definedName>
    <definedName name="Acero.platea.Villa">'[32]Detalle Acero'!$D$26</definedName>
    <definedName name="Acero.Viga.Platea.Villa">'[32]Detalle Acero'!$F$26</definedName>
    <definedName name="Acero_1">#N/A</definedName>
    <definedName name="Acero_1_2_____Grado_40">[33]Insumos!$B$6:$D$6</definedName>
    <definedName name="Acero_1_4______Grado_40">[33]Insumos!$B$7:$D$7</definedName>
    <definedName name="Acero_2">#N/A</definedName>
    <definedName name="Acero_3">#N/A</definedName>
    <definedName name="Acero_3_4__1_____Grado_40">[33]Insumos!$B$8:$D$8</definedName>
    <definedName name="Acero_3_8______Grado_40">[33]Insumos!$B$9:$D$9</definedName>
    <definedName name="Acero_Grado_60">'[34]LISTA DE PRECIO'!$C$6</definedName>
    <definedName name="Acero60">#REF!</definedName>
    <definedName name="ACERO6035">#REF!</definedName>
    <definedName name="acerog40">[35]MATERIALES!$G$7</definedName>
    <definedName name="acerog60">[36]I.HORMIGON!$G$10</definedName>
    <definedName name="ACEROMA">[37]Mat!$D$16</definedName>
    <definedName name="ACOMALTATENSIONCONTRA">#REF!</definedName>
    <definedName name="ACOMDEPLANTANUEAEQUIPO800ACONTRA">#REF!</definedName>
    <definedName name="ACOMDESDEEQUIPOAPANELAA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UM">[22]A!#REF!</definedName>
    <definedName name="ADAMIOSIN">[5]Mezcla!#REF!</definedName>
    <definedName name="ADAPH1P">'[14]Pu-Sanit.'!$C$203</definedName>
    <definedName name="ADAPM12P">'[11]Pu-Sanit.'!$C$208</definedName>
    <definedName name="ADER">#REF!</definedName>
    <definedName name="ADICIONAL">#N/A</definedName>
    <definedName name="Adicionales">#REF!</definedName>
    <definedName name="adicionales1">[38]Cubicacion!#REF!</definedName>
    <definedName name="ADM" hidden="1">'[25]ANALISIS STO DGO'!#REF!</definedName>
    <definedName name="adm.a" hidden="1">'[25]ANALISIS STO DGO'!#REF!</definedName>
    <definedName name="ADMBL" hidden="1">'[25]ANALISIS STO DGO'!#REF!</definedName>
    <definedName name="Adoquín_Mediterráneo_Gris">[33]Insumos!$B$156:$D$156</definedName>
    <definedName name="AG">[18]Precio!$F$21</definedName>
    <definedName name="Agregado_2">#N/A</definedName>
    <definedName name="Agregado_3">#N/A</definedName>
    <definedName name="Agregados">[39]Materiales!$B$4</definedName>
    <definedName name="Agregados_Hormigon">[40]Materiales!$B$5</definedName>
    <definedName name="AGRMH">[23]Precio!$F$23</definedName>
    <definedName name="AGUA">#REF!</definedName>
    <definedName name="Agua.Potable.1erN">[41]Análisis!$F$1816</definedName>
    <definedName name="Agua.Potable.3er.4toy5toN">[41]Análisis!$F$1956</definedName>
    <definedName name="Agua_1">#N/A</definedName>
    <definedName name="Agua_2">#N/A</definedName>
    <definedName name="Agua_3">#N/A</definedName>
    <definedName name="AGUAGL">'[42]MATERIALES LISTADO'!$D$8</definedName>
    <definedName name="AL">#REF!</definedName>
    <definedName name="AL10THW">'[3]PU-Elect.'!$D$39</definedName>
    <definedName name="ALAM16">[18]Precio!$F$16</definedName>
    <definedName name="ALAM18">[18]Precio!$F$15</definedName>
    <definedName name="ALAMBRE">[5]insumo!#REF!</definedName>
    <definedName name="Alambre_2">#N/A</definedName>
    <definedName name="Alambre_3">#N/A</definedName>
    <definedName name="Alambre_galvanizago__18">'[34]LISTA DE PRECIO'!$C$7</definedName>
    <definedName name="Alambre_No._18">[33]Insumos!$B$20:$D$20</definedName>
    <definedName name="Alambre_No.18">[43]Insumos!$C$15:$E$15</definedName>
    <definedName name="Alambre_No.18_2">#N/A</definedName>
    <definedName name="Alambre_No.18_3">#N/A</definedName>
    <definedName name="alambre18">[35]MATERIALES!$G$10</definedName>
    <definedName name="ALAMBRED">[5]insumo!$D$5</definedName>
    <definedName name="alambredulce">[36]I.HORMIGON!$G$12</definedName>
    <definedName name="ALB_001">#REF!</definedName>
    <definedName name="ALB_003">#REF!</definedName>
    <definedName name="ALB_007">#REF!</definedName>
    <definedName name="ALBANIL">#REF!</definedName>
    <definedName name="ALBANIL2">#REF!</definedName>
    <definedName name="ALBANIL3">#REF!</definedName>
    <definedName name="Albañil_Dia">[39]MO!$C$14</definedName>
    <definedName name="ale">#REF!</definedName>
    <definedName name="ALH">#REF!</definedName>
    <definedName name="Alq._Madera_Dintel____Incl._M_O">[33]Insumos!$B$122:$D$122</definedName>
    <definedName name="Alq._Madera_P_Antepecho____Incl._M_O">[13]Insumos!#REF!</definedName>
    <definedName name="Alq._Madera_P_Col._____Incl._M_O">[13]Insumos!#REF!</definedName>
    <definedName name="Alq._Madera_P_Losa_____Incl._M_O">[33]Insumos!$B$124:$D$124</definedName>
    <definedName name="Alq._Madera_P_Rampa_____Incl._M_O">[33]Insumos!$B$127:$D$127</definedName>
    <definedName name="Alq._Madera_P_Viga_____Incl._M_O">[33]Insumos!$B$128:$D$128</definedName>
    <definedName name="Alq._Madera_P_Vigas_y_Columnas_Amarre____Incl._M_O">[33]Insumos!$B$129:$D$129</definedName>
    <definedName name="ALT">#REF!</definedName>
    <definedName name="altext3">[44]Volumenes!$S$2521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hn_2pulg">[29]ANA!$F$1146</definedName>
    <definedName name="ana_adap_hn_4pulg">[29]ANA!$F$1139</definedName>
    <definedName name="ana_adap_pp_0.5pulg">[29]ANA!$F$234</definedName>
    <definedName name="ana_adap_pp_0.75pulg">[29]ANA!$F$227</definedName>
    <definedName name="ana_adap_pvc_1.5pulg">#REF!</definedName>
    <definedName name="ana_adap_pvc_2pulg">#REF!</definedName>
    <definedName name="ana_adap_pvc_3pulg">[29]ANA!$F$1686</definedName>
    <definedName name="ana_arrancador_velocidad_variable">[29]ANA!$F$405</definedName>
    <definedName name="ana_aspersor_tipo_1">[29]ANA!$F$1504</definedName>
    <definedName name="ana_aspersor_tipo_2">[29]ANA!$F$1510</definedName>
    <definedName name="ana_aspersor_tipo_3">[29]ANA!$F$1516</definedName>
    <definedName name="ana_bajante_descarga_3pulg">[29]ANA!$F$885</definedName>
    <definedName name="ana_bajante_descarga_4pulg">[29]ANA!$F$872</definedName>
    <definedName name="ana_bajante_pluvial_3pulg">#REF!</definedName>
    <definedName name="ana_bajante_pluvial_4pulg">#REF!</definedName>
    <definedName name="ana_bañera">#REF!</definedName>
    <definedName name="ana_bidet">[29]ANA!$F$491</definedName>
    <definedName name="ana_blocks_6pulg">#REF!</definedName>
    <definedName name="ana_blocks_8pulg">#REF!</definedName>
    <definedName name="ana_bomba_drenaje_sotano">[29]ANA!$F$1000</definedName>
    <definedName name="ana_bomba_fosa_ascensor">[29]ANA!$F$1011</definedName>
    <definedName name="ana_bomba_incendio">[29]ANA!$F$1272</definedName>
    <definedName name="ana_bomba_jokey">[29]ANA!$F$1278</definedName>
    <definedName name="ana_bombas_presion_constante">[29]ANA!$F$393</definedName>
    <definedName name="ana_caja_inspeccion">#REF!</definedName>
    <definedName name="ana_calentador_electrico">#REF!</definedName>
    <definedName name="ana_camara_desarenadora">[29]ANA!$F$988</definedName>
    <definedName name="ana_check_hor_2pulg">#REF!</definedName>
    <definedName name="ana_check_ver_3pulg">#REF!</definedName>
    <definedName name="ana_clorinador_para_agua_potable">[29]ANA!$F$381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hn_0.75pulgx90">[29]ANA!$F$1132</definedName>
    <definedName name="ana_codo_hn_1.5pulgx90">[29]ANA!$F$1125</definedName>
    <definedName name="ana_codo_hn_2pulgx90">[29]ANA!$F$1118</definedName>
    <definedName name="ana_codo_hn_4pulgx90">[29]ANA!$F$1111</definedName>
    <definedName name="ana_codo_pe_0.5pulgx90">[29]ANA!$F$1433</definedName>
    <definedName name="ana_codo_pe_0.75pulgx45">[29]ANA!$F$1451</definedName>
    <definedName name="ana_codo_pe_0.75pulgx90">[29]ANA!$F$1427</definedName>
    <definedName name="ana_codo_pe_1.5pulgx45">[29]ANA!$F$1439</definedName>
    <definedName name="ana_codo_pe_1.5pulgx90">[29]ANA!$F$1421</definedName>
    <definedName name="ana_codo_pe_1pulgx45">[29]ANA!$F$1445</definedName>
    <definedName name="ana_codo_pe_2pulgx90">[29]ANA!$F$1415</definedName>
    <definedName name="ana_codo_pp_0.5pulgx90">[29]ANA!$F$173</definedName>
    <definedName name="ana_codo_pp_0.75pulgx90">[29]ANA!$F$166</definedName>
    <definedName name="ana_codo_pp_1.5pulgx90">[29]ANA!$F$152</definedName>
    <definedName name="ana_codo_pp_1pulgx90">[29]ANA!$F$159</definedName>
    <definedName name="ana_codo_pp_4pulgx90">[29]ANA!$F$145</definedName>
    <definedName name="ana_codo_pvc_drenaje_2pulgx45">#REF!</definedName>
    <definedName name="ana_codo_pvc_drenaje_2pulgx90">[29]ANA!$F$732</definedName>
    <definedName name="ana_codo_pvc_drenaje_3pulgx45">#REF!</definedName>
    <definedName name="ana_codo_pvc_drenaje_3pulgx90">[29]ANA!$F$725</definedName>
    <definedName name="ana_codo_pvc_drenaje_4pulgx45">#REF!</definedName>
    <definedName name="ana_codo_pvc_drenaje_4pulgx90">[29]ANA!$F$718</definedName>
    <definedName name="ana_codo_pvc_drenaje_6pulgx45">[29]ANA!$F$739</definedName>
    <definedName name="ana_codo_pvc_drenaje_6pulgx90">[29]ANA!$F$711</definedName>
    <definedName name="ana_codo_pvc_presion_0.5pulg">#REF!</definedName>
    <definedName name="ana_codo_pvc_presion_0.75pulg">#REF!</definedName>
    <definedName name="ana_codo_pvc_presion_1.5pulg">#REF!</definedName>
    <definedName name="ana_codo_pvc_presion_1.5pulgx90">[29]ANA!$F$1636</definedName>
    <definedName name="ana_codo_pvc_presion_1pulg">#REF!</definedName>
    <definedName name="ana_codo_pvc_presion_2pulg">#REF!</definedName>
    <definedName name="ana_codo_pvc_presion_2pulgx90">[29]ANA!$F$1629</definedName>
    <definedName name="ana_codo_pvc_presion_3pulg">#REF!</definedName>
    <definedName name="ana_codo_pvc_presion_3pulgx90">[29]ANA!$F$1622</definedName>
    <definedName name="ana_columna">#REF!</definedName>
    <definedName name="ana_columna_1.5pulg">#REF!</definedName>
    <definedName name="ana_columna_1pulg">#REF!</definedName>
    <definedName name="ana_columna_agua_1.5pulg">[29]ANA!$F$295</definedName>
    <definedName name="ana_columna_agua_1pulg">[29]ANA!$F$307</definedName>
    <definedName name="ana_columna_agua_3pulg">[29]ANA!$F$283</definedName>
    <definedName name="ana_columna_descaga_3pulg">#REF!</definedName>
    <definedName name="ana_columna_descaga_4pulg">#REF!</definedName>
    <definedName name="ana_columna_proteccion_incendio_1.5pulg">[29]ANA!$F$1212</definedName>
    <definedName name="ana_columna_proteccion_incendio_2pulg">[29]ANA!$F$1198</definedName>
    <definedName name="ana_columna_proteccion_incendio_3pulg">[29]ANA!$F$1183</definedName>
    <definedName name="ana_columna_proteccion_incendio_4pulg">[29]ANA!$F$1168</definedName>
    <definedName name="ana_columna_ventilacion_2pulg">#REF!</definedName>
    <definedName name="ana_columna_ventilacion_3pulg">#REF!</definedName>
    <definedName name="ana_columna_ventilacion_4pulg">[29]ANA!$F$908</definedName>
    <definedName name="ana_cotrtina_baño">[29]ANA!$F$542</definedName>
    <definedName name="ana_couplig_pvc_1.5pulg">[29]ANA!$F$1728</definedName>
    <definedName name="ana_couplig_pvc_2pulg">[29]ANA!$F$1721</definedName>
    <definedName name="ana_couplig_pvc_3pulg">[29]ANA!$F$1714</definedName>
    <definedName name="ana_couplig_pvc_4pulg">[29]ANA!$F$1707</definedName>
    <definedName name="ana_coupling_cpvc_1.5pulg">#REF!</definedName>
    <definedName name="ana_coupling_pp_0.75pulg">[29]ANA!$F$220</definedName>
    <definedName name="ana_coupling_pvc_drenaje_3pulg">[29]ANA!$F$803</definedName>
    <definedName name="ana_coupling_pvc_drenaje_4pulg">[29]ANA!$F$795</definedName>
    <definedName name="ana_desague_piso">#REF!</definedName>
    <definedName name="ana_drenaje_piso_2pulg">[29]ANA!$F$843</definedName>
    <definedName name="ana_electrovalvula_1.5pulg">[29]ANA!$F$1536</definedName>
    <definedName name="ana_electrovalvula_2pulg">[29]ANA!$F$1529</definedName>
    <definedName name="ana_filtrante">[29]ANA!$F$953</definedName>
    <definedName name="ana_filtro_150psi_60x60pulg">[29]ANA!$F$375</definedName>
    <definedName name="ana_fino_fondo">#REF!</definedName>
    <definedName name="ana_flotas_agua_potable">[29]ANA!$F$462</definedName>
    <definedName name="ana_fregadero">#REF!</definedName>
    <definedName name="ana_gabinete_proteccion_incendio">[29]ANA!$F$1230</definedName>
    <definedName name="ana_hidrante">[29]ANA!$F$1245</definedName>
    <definedName name="ana_imbornal">[29]ANA!$F$971</definedName>
    <definedName name="ana_inodoro">#REF!</definedName>
    <definedName name="ana_jacuzzi">#REF!</definedName>
    <definedName name="ana_juego_accesorios">#REF!</definedName>
    <definedName name="ana_lavamanos">#REF!</definedName>
    <definedName name="ana_llave_chorro">[29]ANA!$F$549</definedName>
    <definedName name="ana_losa_fondo">#REF!</definedName>
    <definedName name="ana_losa_techo">#REF!</definedName>
    <definedName name="ana_manifor_bomba_jokey">[29]ANA!$F$1321</definedName>
    <definedName name="ana_manifor_descarga_bomba_jokey">[29]ANA!$F$1333</definedName>
    <definedName name="ana_maniford_descarga_agua_potable">[29]ANA!$F$435</definedName>
    <definedName name="ana_maniford_incendio">[29]ANA!$F$1290</definedName>
    <definedName name="ana_maniford_succion_agua_potable">[29]ANA!$F$417</definedName>
    <definedName name="ana_niple_hn_1.5pulg">[29]ANA!$F$1153</definedName>
    <definedName name="ana_panel_contro_riego">[29]ANA!$F$1522</definedName>
    <definedName name="ana_panel_control_velocidad_variable">[29]ANA!$F$399</definedName>
    <definedName name="ana_pañete">#REF!</definedName>
    <definedName name="ana_plato_ducha">[29]ANA!$F$517</definedName>
    <definedName name="ana_red_cpvc_0.75x0.5pulg">#REF!</definedName>
    <definedName name="ana_red_hg_3x2">#REF!</definedName>
    <definedName name="ana_red_pe_0.75x0.5pulg">[29]ANA!$F$1487</definedName>
    <definedName name="ana_red_pe_1.5x0.5pulg">[29]ANA!$F$1469</definedName>
    <definedName name="ana_red_pe_1.5x1pulg">[29]ANA!$F$1463</definedName>
    <definedName name="ana_red_pe_1x0.5pulg">[29]ANA!$F$1481</definedName>
    <definedName name="ana_red_pe_1x0.75pulg">[29]ANA!$F$1475</definedName>
    <definedName name="ana_red_pe_2x1.5pulg">[29]ANA!$F$1457</definedName>
    <definedName name="ana_red_pp_0.75x0.375pulg">[29]ANA!$F$213</definedName>
    <definedName name="ana_red_pp_0.75x0.5pulg">[29]ANA!$F$205</definedName>
    <definedName name="ana_red_pp_1.5x0.75pulg">[29]ANA!$F$189</definedName>
    <definedName name="ana_red_pp_1.5x1pulg">[29]ANA!$F$181</definedName>
    <definedName name="ana_red_pp_1x0.75pulg">[29]ANA!$F$197</definedName>
    <definedName name="ana_red_pvc_3x2pulg">#REF!</definedName>
    <definedName name="ana_red_pvc_4x2pulg">#REF!</definedName>
    <definedName name="ana_red_pvc_4x3pulg">#REF!</definedName>
    <definedName name="ana_red_pvc_drenaje_3x2pulg">[29]ANA!$F$774</definedName>
    <definedName name="ana_red_pvc_drenaje_4x3pulg">[29]ANA!$F$767</definedName>
    <definedName name="ana_red_pvc_presion_0.75x0.5pulg">#REF!</definedName>
    <definedName name="ana_red_pvc_presion_1.5x0.75pulg">#REF!</definedName>
    <definedName name="ana_red_pvc_presion_1.5x1pulg">#REF!</definedName>
    <definedName name="ana_red_pvc_presion_1x0.5pulg">#REF!</definedName>
    <definedName name="ana_red_pvc_presion_1x0.75pulg">#REF!</definedName>
    <definedName name="ana_red_pvc_presion_2x1.5pulg">#REF!</definedName>
    <definedName name="ana_red_pvc_presion_2x1pulg">#REF!</definedName>
    <definedName name="ana_red_pvc_presion_3x1.5pulg">#REF!</definedName>
    <definedName name="ana_red_pvc_presion_3x1pulg">#REF!</definedName>
    <definedName name="ana_red_pvc_presion_3x2pulg">#REF!</definedName>
    <definedName name="ana_red_pvc_presion_4x1.5pulg">[29]ANA!$F$1657</definedName>
    <definedName name="ana_red_pvc_presion_4x2pulg">[29]ANA!$F$1650</definedName>
    <definedName name="ana_red_pvc_presion_4x3pulg">[29]ANA!$F$1643</definedName>
    <definedName name="ana_rejilla_piso">[29]ANA!$F$859</definedName>
    <definedName name="ana_rejilla_techo">#REF!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agua_0.5pulg">[29]ANA!$F$262</definedName>
    <definedName name="ana_salida_agua_0.75pulg">[29]ANA!$F$253</definedName>
    <definedName name="ana_salida_agua_1.5pulg">[29]ANA!$F$243</definedName>
    <definedName name="ana_salida_drenaje_2pulg">#REF!</definedName>
    <definedName name="ana_salida_drenaje_4pulg">#REF!</definedName>
    <definedName name="ana_salida_gabinete_1.5pulg">[29]ANA!$F$1223</definedName>
    <definedName name="ana_salida_gas_0.375pulg">[29]ANA!$F$271</definedName>
    <definedName name="ana_salida_riego_0.5pulg">[29]ANA!$F$1498</definedName>
    <definedName name="ana_sensor_lluvia">[29]ANA!$F$1542</definedName>
    <definedName name="ana_siamesa">[29]ANA!$F$1252</definedName>
    <definedName name="ana_sifon_1.5pulg">[29]ANA!$F$810</definedName>
    <definedName name="ana_supresora_golpe_ariete_0.75pulg">[29]ANA!$F$369</definedName>
    <definedName name="ana_supresora_golpe_ariete_2pulg">[29]ANA!$F$1301</definedName>
    <definedName name="ana_supresora_golpe_ariete_3pulg">[29]ANA!$F$446</definedName>
    <definedName name="ana_tanque_hidroneumatico_210gls">[29]ANA!$F$387</definedName>
    <definedName name="ana_tapon_pvc_1.5pulg">[29]ANA!$F$1742</definedName>
    <definedName name="ana_tapon_pvc_3pulg">[29]ANA!$F$1735</definedName>
    <definedName name="ana_tapon_rejistro_pvc_drenaje_2pulg">[29]ANA!$F$788</definedName>
    <definedName name="ana_tapon_rejistro_pvc_drenaje_4pulg">[29]ANA!$F$781</definedName>
    <definedName name="ana_tee_cpvc_0.5pulg">#REF!</definedName>
    <definedName name="ana_tee_cpvc_0.75pulg">#REF!</definedName>
    <definedName name="ana_tee_hg_3hg">#REF!</definedName>
    <definedName name="ana_tee_hn_1.5x1.5pulg">[29]ANA!$F$1104</definedName>
    <definedName name="ana_tee_hn_2x1.5pulg">[29]ANA!$F$1097</definedName>
    <definedName name="ana_tee_hn_2x2pulg">[29]ANA!$F$1090</definedName>
    <definedName name="ana_tee_hn_4x4pulg">[29]ANA!$F$1083</definedName>
    <definedName name="ana_tee_pe_0.5x0.5pulg">[29]ANA!$F$1409</definedName>
    <definedName name="ana_tee_pe_0.75x0.75pulg">[29]ANA!$F$1403</definedName>
    <definedName name="ana_tee_pe_1.5x1.5pulg">[29]ANA!$F$1391</definedName>
    <definedName name="ana_tee_pe_1x1pulg">[29]ANA!$F$1397</definedName>
    <definedName name="ana_tee_pe_2x2pulg">[29]ANA!$F$1385</definedName>
    <definedName name="ana_tee_pp_0.5x0.5pulg">[29]ANA!$F$138</definedName>
    <definedName name="ana_tee_pp_0.75x0.5pulg">[29]ANA!$F$131</definedName>
    <definedName name="ana_tee_pp_0.75x0.75pulg">[29]ANA!$F$123</definedName>
    <definedName name="ana_tee_pp_1.5x1.5pulg">[29]ANA!$F$101</definedName>
    <definedName name="ana_tee_pp_1x0.75pulg">[29]ANA!$F$116</definedName>
    <definedName name="ana_tee_pp_1x1pulg">[29]ANA!$F$108</definedName>
    <definedName name="ana_tee_pp_2x1pulg">[29]ANA!$F$94</definedName>
    <definedName name="ana_tee_pp_4x4pulg">[29]ANA!$F$86</definedName>
    <definedName name="ana_tee_pvc_presion_0.5pulg">#REF!</definedName>
    <definedName name="ana_tee_pvc_presion_0.75pulg">#REF!</definedName>
    <definedName name="ana_tee_pvc_presion_1.5pulg">#REF!</definedName>
    <definedName name="ana_tee_pvc_presion_1.5x1.5pulg">[29]ANA!$F$1615</definedName>
    <definedName name="ana_tee_pvc_presion_1pulg">#REF!</definedName>
    <definedName name="ana_tee_pvc_presion_2pulg">#REF!</definedName>
    <definedName name="ana_tee_pvc_presion_2x2pulg">[29]ANA!$F$1608</definedName>
    <definedName name="ana_tee_pvc_presion_3pulg">#REF!</definedName>
    <definedName name="ana_tee_pvc_presion_3x3pulg">[29]ANA!$F$1601</definedName>
    <definedName name="ana_tee_pvc_presion_4x4pulg">[29]ANA!$F$1594</definedName>
    <definedName name="ana_tee_yee_pvc_drenaje_2X2pulg">[29]ANA!$F$663</definedName>
    <definedName name="ana_tee_yee_pvc_drenaje_3X2pulg">[29]ANA!$F$656</definedName>
    <definedName name="ana_tee_yee_pvc_drenaje_3X3pulg">[29]ANA!$F$649</definedName>
    <definedName name="ana_tee_yee_pvc_drenaje_4X3pulg">[29]ANA!$F$642</definedName>
    <definedName name="ana_tee_yee_pvc_drenaje_4X4pulg">[29]ANA!$F$634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escape_motor">[29]ANA!$F$1309</definedName>
    <definedName name="ana_tub_hg_2pulg">#REF!</definedName>
    <definedName name="ana_tub_hg_3pulg">#REF!</definedName>
    <definedName name="ana_tub_hn_0.75pulg">[29]ANA!$F$1076</definedName>
    <definedName name="ana_tub_hn_1.5pulg">[29]ANA!$F$1066</definedName>
    <definedName name="ana_tub_hn_2pulg">[29]ANA!$F$1056</definedName>
    <definedName name="ana_tub_hn_4pulg">[29]ANA!$F$1046</definedName>
    <definedName name="ana_tub_pe_pn10_0.5pulg">[29]ANA!$F$1379</definedName>
    <definedName name="ana_tub_pe_pn10_0.75pulg">[29]ANA!$F$1370</definedName>
    <definedName name="ana_tub_pe_pn10_1.5pulg">[29]ANA!$F$1352</definedName>
    <definedName name="ana_tub_pe_pn10_1pulg">[29]ANA!$F$1361</definedName>
    <definedName name="ana_tub_pe_pn10_2pulg">[29]ANA!$F$1343</definedName>
    <definedName name="ana_tub_pp_0.375pulg_colg">[29]ANA!$F$79</definedName>
    <definedName name="ana_tub_pp_0.5pulg_colg">[29]ANA!$F$71</definedName>
    <definedName name="ana_tub_pp_0.75pulg_colg">[29]ANA!$F$63</definedName>
    <definedName name="ana_tub_pp_1.5pulg_colg">[29]ANA!$F$47</definedName>
    <definedName name="ana_tub_pp_1pulg_colg">[29]ANA!$F$55</definedName>
    <definedName name="ana_tub_pp_3pulg_colg">[29]ANA!$F$31</definedName>
    <definedName name="ana_tub_pp_4pulg_colg">[29]ANA!$F$23</definedName>
    <definedName name="ana_tub_pvc_sdr26_1.5pulg_sot">[29]ANA!$F$1587</definedName>
    <definedName name="ana_tub_pvc_sdr26_2pulg_sot">[29]ANA!$F$1576</definedName>
    <definedName name="ana_tub_pvc_sdr26_3pulg_sot">[29]ANA!$F$1565</definedName>
    <definedName name="ana_tub_pvc_sdr26_4pulg_sot">[29]ANA!$F$1554</definedName>
    <definedName name="ana_tub_pvc_sdr32.5_2pulg_colg">[29]ANA!$F$581</definedName>
    <definedName name="ana_tub_pvc_sdr32.5_3pulg_colg">[29]ANA!$F$573</definedName>
    <definedName name="ana_tub_pvc_sdr32.5_4pulg_colg">[29]ANA!$F$565</definedName>
    <definedName name="ana_tub_pvc_sdr32.5_4pulg_sot">[29]ANA!$F$614</definedName>
    <definedName name="ana_tub_pvc_sdr32.5_6pulg_dren_frances">[29]ANA!$F$627</definedName>
    <definedName name="ana_tub_pvc_sdr32.5_6pulg_sot">[29]ANA!$F$603</definedName>
    <definedName name="ana_tub_pvc_sdr32.5_8pulg_sot">[29]ANA!$F$592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unidad_tratamiento_tampa_grasa">[29]ANA!$F$1035</definedName>
    <definedName name="ana_valvula_0.5pulg">[29]ANA!$F$339</definedName>
    <definedName name="ana_valvula_0.75pulg">#REF!</definedName>
    <definedName name="ana_valvula_1.5pulg">#REF!</definedName>
    <definedName name="ana_valvula_1pulg">#REF!</definedName>
    <definedName name="ana_valvula_2pulg">#REF!</definedName>
    <definedName name="ana_valvula_aire_1pulg">[29]ANA!$F$456</definedName>
    <definedName name="ana_valvula_mariposa_2pulg">[29]ANA!$F$1266</definedName>
    <definedName name="ana_valvula_mariposa_4pulg">[29]ANA!$F$1259</definedName>
    <definedName name="ana_valvula_reguladora_1.5pulg">[29]ANA!$F$361</definedName>
    <definedName name="ana_valvula_reguladora_1pulg">#REF!</definedName>
    <definedName name="ana_valvula_reguladora_2pulg">#REF!</definedName>
    <definedName name="ana_vertedero">#REF!</definedName>
    <definedName name="ana_viga_amarre">#REF!</definedName>
    <definedName name="ana_viga_riostra">#REF!</definedName>
    <definedName name="ana_yee_pvc_drenaje_2pulg">#REF!</definedName>
    <definedName name="ana_yee_pvc_drenaje_2X2pulg">[29]ANA!$F$704</definedName>
    <definedName name="ana_yee_pvc_drenaje_3pulg">#REF!</definedName>
    <definedName name="ana_yee_pvc_drenaje_3X2pulg">[29]ANA!$F$697</definedName>
    <definedName name="ana_yee_pvc_drenaje_4pulg">#REF!</definedName>
    <definedName name="ana_yee_pvc_drenaje_4X2pulg">[29]ANA!$F$690</definedName>
    <definedName name="ana_yee_pvc_drenaje_4X3pulg">[29]ANA!$F$684</definedName>
    <definedName name="ana_yee_pvc_drenaje_4X4pulg">[29]ANA!$F$677</definedName>
    <definedName name="ana_yee_pvc_drenaje_6X4pulg">[29]ANA!$F$670</definedName>
    <definedName name="ana_zabaleta">#REF!</definedName>
    <definedName name="Anclaje_de_Pilotes_2">#N/A</definedName>
    <definedName name="Anclaje_de_Pilotes_3">#N/A</definedName>
    <definedName name="ancoa">#REF!</definedName>
    <definedName name="Andamio.Pañete.pared.Exterior">[41]Insumos!$E$155</definedName>
    <definedName name="Andamios">[33]Insumos!$B$24:$D$24</definedName>
    <definedName name="Andamios____0.25_planchas_plywood___10_usos">[33]Insumos!$B$25:$D$25</definedName>
    <definedName name="andamiosin">[5]Mezcla!$F$158</definedName>
    <definedName name="ANDAMIOSPLAF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NTEPECHO">'[44]anal term'!$F$1819</definedName>
    <definedName name="Antepecho..superior.incluye.losa">[41]Análisis!$D$658</definedName>
    <definedName name="AP">#REF!</definedName>
    <definedName name="APE">#REF!</definedName>
    <definedName name="API">#REF!</definedName>
    <definedName name="APT">#REF!</definedName>
    <definedName name="are" hidden="1">'[25]ANALISIS STO DGO'!#REF!</definedName>
    <definedName name="_xlnm.Extract">#REF!</definedName>
    <definedName name="_xlnm.Print_Area" localSheetId="0">'PRESUP. ACTUALIZADO'!$A$1:$F$204</definedName>
    <definedName name="_xlnm.Print_Area" localSheetId="1">'PRESUPUESTO ee'!$B$1:$H$129</definedName>
    <definedName name="_xlnm.Print_Area">#REF!</definedName>
    <definedName name="AREFIPAÑ">[3]Mat!$D$23</definedName>
    <definedName name="AREGRULA">[3]Mat!$D$24</definedName>
    <definedName name="AREITA">[3]Mat!$D$25</definedName>
    <definedName name="Arena">#REF!</definedName>
    <definedName name="Arena.Horm.Visto">[32]Insumos!$E$16</definedName>
    <definedName name="Arena_Fina">[33]Insumos!$B$17:$D$17</definedName>
    <definedName name="Arena_Gruesa_Lavada">[33]Insumos!$B$16:$D$16</definedName>
    <definedName name="ARENA_LAV_CLASIF">'[42]MATERIALES LISTADO'!$D$9</definedName>
    <definedName name="Arena_Triturada_y_Lavada___especial_para_hormigones">[33]Insumos!$B$14:$D$14</definedName>
    <definedName name="ARENAF">[5]insumo!#REF!</definedName>
    <definedName name="ARENAFINA">[5]insumo!$D$6</definedName>
    <definedName name="ARENAG">[5]insumo!#REF!</definedName>
    <definedName name="ARENAGRUESA">[5]insumo!$D$7</definedName>
    <definedName name="ARENAITABO">#REF!</definedName>
    <definedName name="arenalavada">[35]MATERIALES!$G$13</definedName>
    <definedName name="ArenaOchoa.MA">[45]Insumos!$C$14</definedName>
    <definedName name="Arenap">#REF!</definedName>
    <definedName name="AS">#REF!</definedName>
    <definedName name="ASAS">#REF!</definedName>
    <definedName name="AT">#REF!</definedName>
    <definedName name="AU.MT.RE.COM.GRA">'[46]R.A.U.'!$F$25</definedName>
    <definedName name="aumentoorden">#REF!</definedName>
    <definedName name="AV">#REF!</definedName>
    <definedName name="AY">#REF!</definedName>
    <definedName name="AYCARP">[47]Ins!#REF!</definedName>
    <definedName name="AYUDANTE">#REF!</definedName>
    <definedName name="ayudcadenero">[35]OBRAMANO!$F$67</definedName>
    <definedName name="AZM">#REF!</definedName>
    <definedName name="AZMC">#REF!</definedName>
    <definedName name="b">#REF!</definedName>
    <definedName name="bajan">[48]Analisis!$E$1192</definedName>
    <definedName name="Baldosas_Granito_40x40____Linea_de_Lujo_Color">[33]Insumos!$B$26:$D$26</definedName>
    <definedName name="Baldosin30x60">[49]Insumos!$E$90</definedName>
    <definedName name="Baldosines.GraniMármol">[41]Insumos!$E$71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[50]Análisis!#REF!</definedName>
    <definedName name="BARANDILLA_2">#N/A</definedName>
    <definedName name="BARANDILLA_3">#N/A</definedName>
    <definedName name="barra12">[26]analisis!$G$2860</definedName>
    <definedName name="Base.piso.Mármol">[41]Análisis!$D$471</definedName>
    <definedName name="bbthsrty">#REF!</definedName>
    <definedName name="bd_4">[51]PRECIOS!$E$82</definedName>
    <definedName name="BENEFICIOS">'[34]LISTA DE PRECIO'!$C$18</definedName>
    <definedName name="Bidet_Royal____Aparato">[13]Insumos!#REF!</definedName>
    <definedName name="BLHORM6A60">[3]UASD!$F$3256</definedName>
    <definedName name="BLO_6">[31]Análisis!$H$1538</definedName>
    <definedName name="BLO_6_BNP">[31]Análisis!$H$1557</definedName>
    <definedName name="bloc6">'[44]anal term'!$G$251</definedName>
    <definedName name="block.8.bnp.20">'[52]Ana. blocks y termin.'!$D$6</definedName>
    <definedName name="BLOCK0.10M">[5]insumo!$D$8</definedName>
    <definedName name="BLOCK0.15M">[5]insumo!$D$9</definedName>
    <definedName name="BLOCK0.20M">[5]insumo!$D$10</definedName>
    <definedName name="BLOCK0.30M">#REF!</definedName>
    <definedName name="block4">[5]insumo!#REF!</definedName>
    <definedName name="BLOCK6">[5]insumo!#REF!</definedName>
    <definedName name="block8">[5]insumo!#REF!</definedName>
    <definedName name="BLOCKCA">[5]insumo!#REF!</definedName>
    <definedName name="bloq4">[48]Analisis!$E$751</definedName>
    <definedName name="bloq6">[48]Analisis!$E$739</definedName>
    <definedName name="Bloque.12.SNP.Villas">[41]Análisis!$D$1112</definedName>
    <definedName name="Bloque.4.SNP.Villas">[41]Análisis!$D$915</definedName>
    <definedName name="Bloques.8.SNPT">[41]Análisis!$D$306</definedName>
    <definedName name="Bloques_de_4">[33]Insumos!$B$21:$D$21</definedName>
    <definedName name="Bloques_de_6">[33]Insumos!$B$22:$D$22</definedName>
    <definedName name="Bloques_de_8">[33]Insumos!$B$23:$D$23</definedName>
    <definedName name="Bomba.Arrastre">[41]Insumos!$E$142</definedName>
    <definedName name="BOMBILLAS_1500W">[53]INSU!$B$42</definedName>
    <definedName name="Borrar_C.A1">'[54]Col.Amarre'!$J$9:$M$9,'[54]Col.Amarre'!$J$10:$R$10,'[54]Col.Amarre'!$AG$13:$AH$13,'[54]Col.Amarre'!$AJ$11:$AK$11,'[54]Col.Amarre'!$AP$13:$AQ$13,'[54]Col.Amarre'!$AR$11:$AS$11,'[54]Col.Amarre'!$D$16:$M$35,'[54]Col.Amarre'!$V$16:$AC$35</definedName>
    <definedName name="Borrar_Esc.">[54]Escalera!$J$9:$M$9,[54]Escalera!$J$10:$R$10,[54]Escalera!$AL$14:$AM$14,[54]Escalera!$AL$16:$AM$16,[54]Escalera!$I$16:$M$16,[54]Escalera!$B$19:$AE$32,[54]Escalera!$AN$19:$AQ$32</definedName>
    <definedName name="Borrar_Muros">[54]Muros!$W$15:$Z$15,[54]Muros!$AA$15:$AD$15,[54]Muros!$AF$13,[54]Muros!$K$20:$L$20,[54]Muros!$O$26:$P$26</definedName>
    <definedName name="Borrar_Precio">'[55]Cotz.'!$F$23:$F$800,'[55]Cotz.'!$K$280:$K$800</definedName>
    <definedName name="Borrar_V.C1">[56]qqVgas!$J$9:$M$9,[56]qqVgas!$J$10:$R$10,[56]qqVgas!$AJ$11:$AK$11,[56]qqVgas!$AR$11:$AS$11,[56]qqVgas!$AG$13:$AH$13,[56]qqVgas!$AP$13:$AQ$13,[56]qqVgas!$D$16:$AC$195</definedName>
    <definedName name="Bote_de_Material">[33]Insumos!$B$27:$D$27</definedName>
    <definedName name="botepalero">[57]insumos!$E$29</definedName>
    <definedName name="botes">[58]GONZALO!#REF!</definedName>
    <definedName name="bp_4">[51]PRECIOS!$E$84</definedName>
    <definedName name="BPLUV4SDR41CONTRA">#REF!</definedName>
    <definedName name="Brigada_de_Topografía__incluyendo_equipos">[33]Insumos!$B$148:$D$148</definedName>
    <definedName name="BRIGADATOPOGRAFICA">[59]M.O.!$C$9</definedName>
    <definedName name="Brillado.Marmol">[41]Insumos!$E$134</definedName>
    <definedName name="C._ADICIONAL">#N/A</definedName>
    <definedName name="CABALLETEALUZINC">'[60]ANALISIS HORMIGON ARMADO'!#REF!</definedName>
    <definedName name="Cabañas.Ejecutivas">'[41]Cabañas Ejecutivas'!$G$109</definedName>
    <definedName name="Cabañas.Presidenciales">'[41]Cabañas Presidenciales '!$G$161</definedName>
    <definedName name="cabañas.simpleI">'[41]Cabañas simple Tipo I'!$G$106</definedName>
    <definedName name="cabañas.simpleII">'[41]Cabañas simple Tipo 2'!$G$106</definedName>
    <definedName name="cabañas.simpleIII">'[41]Cabañas simple Tipo 3'!$G$107</definedName>
    <definedName name="Cabañas.Vice.Presidenciales">'[41]Cabañas Vice Presidenciales'!$G$157</definedName>
    <definedName name="Cable_de_Postensado_2">#N/A</definedName>
    <definedName name="Cable_de_Postensado_3">#N/A</definedName>
    <definedName name="cablo2">[44]Volumenes!$I$2234</definedName>
    <definedName name="cal">[5]insumo!#REF!</definedName>
    <definedName name="Cal.Hidratada">[41]Insumos!$E$21</definedName>
    <definedName name="Cal_Pomier____50_Lbs.">[33]Insumos!$B$29:$D$29</definedName>
    <definedName name="calad">[48]Analisis!$E$757</definedName>
    <definedName name="Caliche">[33]Insumos!$B$30:$D$30</definedName>
    <definedName name="CALICHEB">[5]insumo!$D$12</definedName>
    <definedName name="Calles.Acera.ycontenes">'[41]Calles, aceras y contenes'!$G$77</definedName>
    <definedName name="camins">[48]Analisis!$E$971</definedName>
    <definedName name="Camionv6">[28]Equipos!$E$14</definedName>
    <definedName name="CAMIONVOLTEO">[35]EQUIPOS!$I$19</definedName>
    <definedName name="CAN">[4]A!#REF!</definedName>
    <definedName name="can.meses">'[61]Analisis (2)'!$H$5</definedName>
    <definedName name="CANALETACONTRA">#REF!</definedName>
    <definedName name="Cant">#REF!</definedName>
    <definedName name="cant.meses">'[62]EST N. DE OVANDO CENTRAL (MOD. '!$I$5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4">[13]Sheet4!$C$1:$C$65536</definedName>
    <definedName name="cant5">[13]Sheet5!$C$1:$C$65536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os">[63]Análisis!$N$957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pa">[28]ManodeObra!$E$11</definedName>
    <definedName name="Capatazequipo">[35]OBRAMANO!$F$81</definedName>
    <definedName name="CAR.SOC">'[64]Cargas Sociales'!$G$23</definedName>
    <definedName name="CARANTEPECHO">[47]M.O.!#REF!</definedName>
    <definedName name="CARCOL30">[47]M.O.!#REF!</definedName>
    <definedName name="CARCOL50">[47]M.O.!#REF!</definedName>
    <definedName name="CARCOLAMARRE">[47]M.O.!#REF!</definedName>
    <definedName name="CARGADORB">[65]EQUIPOS!$D$13</definedName>
    <definedName name="CARLOSAPLA">[47]M.O.!#REF!</definedName>
    <definedName name="CARLOSAVARIASAGUAS">[47]M.O.!#REF!</definedName>
    <definedName name="Carmen">#REF!</definedName>
    <definedName name="CARMURO">[47]M.O.!#REF!</definedName>
    <definedName name="Caro.viga.25x50">[49]Insumos!$E$225</definedName>
    <definedName name="Carp.Col.25x25">[49]Insumos!$E$199</definedName>
    <definedName name="Carp.Col.30x30">[49]Insumos!$E$200</definedName>
    <definedName name="Carp.Col.35x35">[49]Insumos!$E$201</definedName>
    <definedName name="Carp.Col.45x45">[49]Insumos!$E$203</definedName>
    <definedName name="Carp.Col.50x50">[49]Insumos!$E$204</definedName>
    <definedName name="Carp.Col.55x55">[49]Insumos!$E$205</definedName>
    <definedName name="Carp.Col.60x60">[49]Insumos!$E$206</definedName>
    <definedName name="Carp.Col.Ø25cm">[49]Insumos!$E$208</definedName>
    <definedName name="Carp.Col.Ø30">[49]Insumos!$E$209</definedName>
    <definedName name="Carp.Col.Ø40">[49]Insumos!$E$211</definedName>
    <definedName name="Carp.Col.Ø45">[49]Insumos!$E$212</definedName>
    <definedName name="Carp.Col.Ø90">[49]Insumos!$E$217</definedName>
    <definedName name="Carp.col.tapaytapa">[49]Insumos!$E$198</definedName>
    <definedName name="carp.Col40x40">[49]Insumos!$E$202</definedName>
    <definedName name="Carp.ColØ60">[49]Insumos!$E$213</definedName>
    <definedName name="Carp.ColØ70">[49]Insumos!$E$215</definedName>
    <definedName name="Carp.ColØ80">[49]Insumos!$E$216</definedName>
    <definedName name="Carp.Dintel">[49]Insumos!$E$235</definedName>
    <definedName name="Carp.Losa.Aligeradas.atc">[41]Insumos!$E$164</definedName>
    <definedName name="Carp.losa.Horm.Visto">[41]Insumos!$E$162</definedName>
    <definedName name="Carp.Muros.atc">[41]Insumos!$E$167</definedName>
    <definedName name="Carp.Platea.Zap.atc">[41]Insumos!$E$168</definedName>
    <definedName name="Carp.Viga.20x30">[49]Insumos!$E$218</definedName>
    <definedName name="Carp.Viga.20x40">[49]Insumos!$E$219</definedName>
    <definedName name="Carp.Viga.25x35">[49]Insumos!$E$222</definedName>
    <definedName name="Carp.Viga.25x40">[49]Insumos!$E$223</definedName>
    <definedName name="CArp.Viga.25x60">[49]Insumos!$E$226</definedName>
    <definedName name="Carp.Viga.25x65">[49]Insumos!$E$227</definedName>
    <definedName name="Carp.Viga.25x70">[49]Insumos!$E$230</definedName>
    <definedName name="Carp.Viga.25x80">[49]Insumos!$E$231</definedName>
    <definedName name="Carp.Viga.30x80">[49]Insumos!$E$229</definedName>
    <definedName name="Carp.Viga.Curva.20x50">[49]Insumos!$E$232</definedName>
    <definedName name="Carp.Vigas.Curvas.30x70">[49]Insumos!$E$233</definedName>
    <definedName name="CARP1">[47]Ins!#REF!</definedName>
    <definedName name="CARP2">[47]Ins!#REF!</definedName>
    <definedName name="CARPDINTEL">[47]M.O.!#REF!</definedName>
    <definedName name="Carpint.Columna.30.30">'[52]Costos Mano de Obra'!$O$71</definedName>
    <definedName name="Carpintería.vigas.20x32">[41]Insumos!$E$172</definedName>
    <definedName name="Carpintería__Puntales_y_M.O.">'[34]LISTA DE PRECIO'!$C$16</definedName>
    <definedName name="Carpintería_de_Vigas_15x30">[41]Insumos!$E$170</definedName>
    <definedName name="Carpintería_de_Vigas_15x40">[41]Insumos!$E$171</definedName>
    <definedName name="Carpintería_de_Vigas_20x130">[41]Insumos!$E$177</definedName>
    <definedName name="Carpintería_de_Vigas_20x20">[41]Insumos!$E$173</definedName>
    <definedName name="Carpintería_de_Vigas_20x30">[41]Insumos!$E$175</definedName>
    <definedName name="Carpintería_de_Vigas_20x40">[41]Insumos!$E$174</definedName>
    <definedName name="Carpintería_de_Vigas_20x60">[41]Insumos!$E$176</definedName>
    <definedName name="Carpintería_de_Vigas_40x40">[41]Insumos!$E$178</definedName>
    <definedName name="Carpintería_de_Vigas_40x50">[41]Insumos!$E$179</definedName>
    <definedName name="Carpintería_de_Vigas_40x70">[41]Insumos!$E$180</definedName>
    <definedName name="Carpintero_1ra">[66]MO!$C$21</definedName>
    <definedName name="Carpintero_2da">[66]MO!$C$20</definedName>
    <definedName name="CARPVIGA2040">[47]M.O.!#REF!</definedName>
    <definedName name="CARPVIGA3050">[47]M.O.!#REF!</definedName>
    <definedName name="CARPVIGA3060">[47]M.O.!#REF!</definedName>
    <definedName name="CARPVIGA4080">[47]M.O.!#REF!</definedName>
    <definedName name="CARRAMPA">[47]M.O.!#REF!</definedName>
    <definedName name="Carretilla____2_P3_______TIPO_JEEP">[13]Insumos!#REF!</definedName>
    <definedName name="CASBESTO">[47]M.O.!#REF!</definedName>
    <definedName name="Cascajo_Limpio">[33]Insumos!$B$13:$D$13</definedName>
    <definedName name="Cascajo_Sucio">[13]Insumos!#REF!</definedName>
    <definedName name="caseta.planta.electrica">[41]Resumen!$D$26</definedName>
    <definedName name="CASETA_DE_PLANTA_ELECTRICA">'[41]Caseta de planta'!$H$71</definedName>
    <definedName name="Casting_Bed_2">#N/A</definedName>
    <definedName name="Casting_Bed_3">#N/A</definedName>
    <definedName name="CAT214BFT">[35]EQUIPOS!$I$15</definedName>
    <definedName name="Cat950B">[35]EQUIPOS!$I$14</definedName>
    <definedName name="CAVOSC">[5]insumo!#REF!</definedName>
    <definedName name="CBLOCK10">[47]Ins!#REF!</definedName>
    <definedName name="CC">[67]Personalizar!$G$22:$G$25</definedName>
    <definedName name="cem">[18]Precio!$F$9</definedName>
    <definedName name="Cem.Bco.Rigas.88lb">[41]Insumos!$E$25</definedName>
    <definedName name="CEMBCO">[14]Mat!$D$54</definedName>
    <definedName name="Cemento">[43]Insumos!$C$19:$E$19</definedName>
    <definedName name="cemento.pañete">'[68]Insumos materiales'!$J$20</definedName>
    <definedName name="Cemento_1">#N/A</definedName>
    <definedName name="Cemento_2">#N/A</definedName>
    <definedName name="Cemento_3">#N/A</definedName>
    <definedName name="Cemento_Blanco">[33]Insumos!$B$32:$D$32</definedName>
    <definedName name="Cemento_Gris">[40]Materiales!$B$3</definedName>
    <definedName name="CEMENTO_GRIS_FDA">'[42]MATERIALES LISTADO'!$D$17</definedName>
    <definedName name="CEMENTOG">[5]insumo!#REF!</definedName>
    <definedName name="cementogris">[35]MATERIALES!$G$17</definedName>
    <definedName name="CEMENTOP">[5]insumo!$D$13</definedName>
    <definedName name="cer20x203">'[44]anal term'!$G$958</definedName>
    <definedName name="cera">#REF!</definedName>
    <definedName name="cerab">#REF!</definedName>
    <definedName name="Cerac">#REF!</definedName>
    <definedName name="Ceram.criolla.pared15x15">[41]Insumos!$E$66</definedName>
    <definedName name="Ceram.Etrusco.30x30">[41]Insumos!$E$63</definedName>
    <definedName name="Ceram.Gres.piso">[49]Insumos!$E$78</definedName>
    <definedName name="Ceram.Imperial.45x45">[41]Insumos!$E$60</definedName>
    <definedName name="Ceram.Ines.Gris30x30">[41]Insumos!$E$61</definedName>
    <definedName name="Ceram.Nevada.33x33">[41]Insumos!$E$64</definedName>
    <definedName name="Ceram.Ultra.Blanco.33x33">[41]Insumos!$E$62</definedName>
    <definedName name="ceramica">#REF!</definedName>
    <definedName name="Ceramica.Criolla.40.40">'[52]Insumos materiales'!$J$48</definedName>
    <definedName name="Cerámica.para.Piso">[49]Insumos!$E$79</definedName>
    <definedName name="Cerámica_30x30_Pared">[33]Insumos!$B$35:$D$35</definedName>
    <definedName name="Cerámica_Italiana_Pared">[33]Insumos!$B$34:$D$34</definedName>
    <definedName name="CERAMICAPAREDP">[5]insumo!$D$16</definedName>
    <definedName name="CERAMICAPAREDS">[5]insumo!$D$17</definedName>
    <definedName name="CERAMICAPISOP">[5]insumo!$D$14</definedName>
    <definedName name="CERAMICAPISOS">[5]insumo!$D$15</definedName>
    <definedName name="ceramicapp">[5]insumo!#REF!</definedName>
    <definedName name="Cerapisos">#REF!</definedName>
    <definedName name="CERCRI15A20">[3]Mat!$D$55</definedName>
    <definedName name="cfrontal">'[69]Resumen Precio Equipos'!$I$16</definedName>
    <definedName name="chapa">[48]Analisis!$E$683</definedName>
    <definedName name="CHAZO">[53]INSU!$B$104</definedName>
    <definedName name="Chazos____Corte">[33]Insumos!$B$46:$D$46</definedName>
    <definedName name="Chofercisterna">[35]OBRAMANO!$F$79</definedName>
    <definedName name="cinta.sheetrock">[70]Insumos!$L$41</definedName>
    <definedName name="cisterna">'[71]Listado Equipos a utilizar'!$I$11</definedName>
    <definedName name="CLAACE">[3]Mat!$D$44</definedName>
    <definedName name="CLACOR">[3]Mat!$D$43</definedName>
    <definedName name="Clavos">[43]Insumos!$C$20:$E$20</definedName>
    <definedName name="clavos.con.fulminantes">[70]Insumos!$L$36</definedName>
    <definedName name="Clavos_2">#N/A</definedName>
    <definedName name="Clavos_3">#N/A</definedName>
    <definedName name="Clavos_Corriente">[33]Insumos!$B$47:$D$47</definedName>
    <definedName name="Clavosa">#REF!</definedName>
    <definedName name="CLAVOSAC">[5]insumo!#REF!</definedName>
    <definedName name="CLAVOSACERO">[5]insumo!$D$18</definedName>
    <definedName name="CLAVOSCORRIENTES">[5]insumo!$D$19</definedName>
    <definedName name="CLAVOZINC">[72]INS!$D$767</definedName>
    <definedName name="Clear">[41]Insumos!$E$70</definedName>
    <definedName name="CO">#REF!</definedName>
    <definedName name="COCAJA">'[3]PU-Elect.'!$D$184</definedName>
    <definedName name="CODIGO">#REF!</definedName>
    <definedName name="codo_2x45">[51]PRECIOS!$E$76</definedName>
    <definedName name="codo_3x45">[51]PRECIOS!$E$75</definedName>
    <definedName name="codo_4x45">[51]PRECIOS!$E$74</definedName>
    <definedName name="codo_pp_0.5">[51]PRECIOS!$E$32</definedName>
    <definedName name="CODO1290HG">'[14]Pu-Sanit.'!$C$224</definedName>
    <definedName name="CODO190P">'[14]Pu-Sanit.'!$C$217</definedName>
    <definedName name="CODO245">'[14]Pu-Sanit.'!$C$138</definedName>
    <definedName name="CODO290">'[14]Pu-Sanit.'!$C$134</definedName>
    <definedName name="CODO390P">'[11]Pu-Sanit.'!$C$220</definedName>
    <definedName name="CODODRENAJE3">[73]Materiales!$F$258</definedName>
    <definedName name="Col.20.20.2nivel">[74]Análisis!$D$261</definedName>
    <definedName name="col.25cm.diam.">[75]Análisis!$D$324</definedName>
    <definedName name="col.50cm">[75]Análisis!$D$345</definedName>
    <definedName name="Col.C11.edif.Oficinas">[41]Análisis!$D$775</definedName>
    <definedName name="Col.C5.triangular">[41]Análisis!$D$765</definedName>
    <definedName name="col.GFRC.red.25">[75]Insumos!$C$65</definedName>
    <definedName name="COLAGUA2SCH40CONTRA">#REF!</definedName>
    <definedName name="Colc.Bloque.10cm">[41]Insumos!$E$84</definedName>
    <definedName name="Colc.Hormigón.Grua">[41]Análisis!$D$49</definedName>
    <definedName name="COLC1">#REF!</definedName>
    <definedName name="COLC11">'[48]Osiades Est.'!$E$262</definedName>
    <definedName name="COLC2">#REF!</definedName>
    <definedName name="COLC22">'[48]Osiades Est.'!$E$285</definedName>
    <definedName name="COLC3">'[48]Osiades Est.'!$E$215</definedName>
    <definedName name="COLC3CIR">#REF!</definedName>
    <definedName name="COLC4">#REF!</definedName>
    <definedName name="Coloc.Block.4">'[68]Costos Mano de Obra'!$O$38</definedName>
    <definedName name="Coloc.Block.6">'[52]Costos Mano de Obra'!$O$37</definedName>
    <definedName name="Coloc.Ceramica.Pisos">'[52]Costos Mano de Obra'!$O$46</definedName>
    <definedName name="colocaceromalla">[36]I.HORMIGON!$G$22</definedName>
    <definedName name="Colorante">[41]Insumos!$E$69</definedName>
    <definedName name="Colum.60cm.Espectaculos">[41]Análisis!$D$1004</definedName>
    <definedName name="Colum.Cuad.Edif.Oficinas">[41]Análisis!$D$755</definedName>
    <definedName name="Colum.Horm.Convenc.Espectaculos">[41]Análisis!$D$1018</definedName>
    <definedName name="Colum.Ø45.Edif.Oficina">[41]Análisis!$D$785</definedName>
    <definedName name="colum2">[48]Analisis!$E$177</definedName>
    <definedName name="Columna.C1.15x20">[41]Análisis!$D$148</definedName>
    <definedName name="Columna.Cc.20x20">[41]Análisis!$D$156</definedName>
    <definedName name="Columna.Cr">[41]Análisis!$D$182</definedName>
    <definedName name="Columna.Lavanderia">[41]Análisis!$D$933</definedName>
    <definedName name="columna.pergolado">[76]Análisis!$D$1625</definedName>
    <definedName name="Columnas.C1s.C2s">[41]Análisis!$D$164</definedName>
    <definedName name="Columnas.Redonda.30cm">[41]Análisis!$D$173</definedName>
    <definedName name="CommHdr">#REF!</definedName>
    <definedName name="CommLabel">#REF!</definedName>
    <definedName name="Comparación">#REF!</definedName>
    <definedName name="COMPENS">#REF!</definedName>
    <definedName name="Compresores">[35]EQUIPOS!$I$28</definedName>
    <definedName name="concreto">#REF!</definedName>
    <definedName name="concreto.nivelacion">[75]Análisis!$D$207</definedName>
    <definedName name="concreto_2">#N/A</definedName>
    <definedName name="CONEXBAJ4SDR41A6CONTRA">#REF!</definedName>
    <definedName name="CONI12HG">'[11]Pu-Sanit.'!$C$229</definedName>
    <definedName name="control">#REF!</definedName>
    <definedName name="control_2">"$#REF!.$#REF!$#REF!:#REF!#REF!"</definedName>
    <definedName name="control_3">"$#REF!.$#REF!$#REF!:#REF!#REF!"</definedName>
    <definedName name="Conv.">#REF!</definedName>
    <definedName name="Conversion">#REF!</definedName>
    <definedName name="corniza.2.62pies">'[77]Cornisa de 2.62 pie'!$E$60</definedName>
    <definedName name="corniza.2pies">'[77]Cornisa de 2 pie'!$E$60</definedName>
    <definedName name="correa8">[26]analisis!$G$773</definedName>
    <definedName name="Corte_y_Bote_Material____C_E">[13]Insumos!#REF!</definedName>
    <definedName name="COT_302">#REF!</definedName>
    <definedName name="COT_360">#REF!</definedName>
    <definedName name="COT_361">#REF!</definedName>
    <definedName name="COT_364">#REF!</definedName>
    <definedName name="cprestamo">[65]EQUIPOS!$D$27</definedName>
    <definedName name="Cristalizado.marmol">[41]Insumos!$E$136</definedName>
    <definedName name="CRONOGRAMA">#REF!</definedName>
    <definedName name="CUB">[1]Presup.!#REF!</definedName>
    <definedName name="CUBIC._ANTERIOR">#N/A</definedName>
    <definedName name="CUBICACION">#N/A</definedName>
    <definedName name="CUBICADO">#N/A</definedName>
    <definedName name="Cubo_para_vaciado_de_Hormigón_2">#N/A</definedName>
    <definedName name="Cubo_para_vaciado_de_Hormigón_3">#N/A</definedName>
    <definedName name="Curado.Resane.Horm.Visto">[41]Insumos!$E$137</definedName>
    <definedName name="Curado_y_Aditivo_2">#N/A</definedName>
    <definedName name="Curado_y_Aditivo_3">#N/A</definedName>
    <definedName name="cv_3">[51]PRECIOS!$E$83</definedName>
    <definedName name="CZINC">[47]M.O.!#REF!</definedName>
    <definedName name="D">'[24]Centro Antencion Primaria'!#REF!</definedName>
    <definedName name="D_2">#N/A</definedName>
    <definedName name="D_3">#N/A</definedName>
    <definedName name="D7H">[35]EQUIPOS!$I$9</definedName>
    <definedName name="D8K">[35]EQUIPOS!$I$8</definedName>
    <definedName name="D8T">'[69]Resumen Precio Equipos'!$I$13</definedName>
    <definedName name="Datos">#REF!</definedName>
    <definedName name="Datos1">#REF!</definedName>
    <definedName name="DD">#REF!</definedName>
    <definedName name="ddd">[78]M.O.!$C$557</definedName>
    <definedName name="dddd">'[79]Villa Hermosa'!#REF!</definedName>
    <definedName name="DE">[80]Insumos!$I$3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>#REF!</definedName>
    <definedName name="deducciones_2">"$#REF!.$M$62"</definedName>
    <definedName name="deducciones_3">"$#REF!.$M$62"</definedName>
    <definedName name="DERBCO">[3]Mat!$D$56</definedName>
    <definedName name="DERPLTO">[3]Mat!$D$57</definedName>
    <definedName name="DERRCEMBLANCO">[5]insumo!#REF!</definedName>
    <definedName name="DERRCEMGRIS">[5]insumo!#REF!</definedName>
    <definedName name="Derretido_Blanco">[33]Insumos!$B$50:$D$50</definedName>
    <definedName name="DERRETIDOBLANCO">[5]insumo!$D$20</definedName>
    <definedName name="derretidocrema">[5]insumo!#REF!</definedName>
    <definedName name="Desagüe_de_piso_de_2______INST.">[13]Insumos!#REF!</definedName>
    <definedName name="Desagüe_de_techo_de_3">[13]Insumos!#REF!</definedName>
    <definedName name="Desagüe_de_techo_de_4">[13]Insumos!#REF!</definedName>
    <definedName name="desap">[48]Analisis!$E$1159</definedName>
    <definedName name="desap4">[48]Analisis!$E$1167</definedName>
    <definedName name="DESCRIPCION">[50]Análisis!#REF!</definedName>
    <definedName name="desglose">'[79]Villa Hermosa'!#REF!</definedName>
    <definedName name="DESMANTSE500CONTRA">#REF!</definedName>
    <definedName name="DESPISO2CONTRA">#REF!</definedName>
    <definedName name="detech3">'[44]Ana-Sanit.'!$F$552</definedName>
    <definedName name="Diesel">[13]Insumos!#REF!</definedName>
    <definedName name="dint1">[48]Analisis!$E$638</definedName>
    <definedName name="DINTEL">'[44]Anal. horm.'!$F$1139</definedName>
    <definedName name="Dintel20x20.ml">[75]Análisis!$D$557</definedName>
    <definedName name="Dintel20x40">[41]Análisis!$D$230</definedName>
    <definedName name="DISTAGUAYMOCONTRA">#REF!</definedName>
    <definedName name="distribuidor">'[71]Listado Equipos a utilizar'!$I$12</definedName>
    <definedName name="do">[80]Insumos!$I$3</definedName>
    <definedName name="DOLAR">#REF!</definedName>
    <definedName name="dp_2">[51]PRECIOS!$E$89</definedName>
    <definedName name="dtecnica">'[69]Resumen Precio Equipos'!$C$27</definedName>
    <definedName name="DYNACA25">[35]EQUIPOS!$I$13</definedName>
    <definedName name="E">#REF!</definedName>
    <definedName name="Edificio.Administracion">'[41]Edificio Administracion'!$G$112</definedName>
    <definedName name="Edificio.de.Entrada">'[41]Edificio de Entrada'!$G$77</definedName>
    <definedName name="egfrrf">#REF!</definedName>
    <definedName name="el_mano_obra">'[81]Los Ángeles (Fase II)'!$A$749:$F$802</definedName>
    <definedName name="el_no_al_printer">'[81]Los Ángeles (Fase II)'!$A$2171</definedName>
    <definedName name="elementos">#REF!</definedName>
    <definedName name="elizabeth">#REF!</definedName>
    <definedName name="EMERGE" hidden="1">'[25]ANALISIS STO DGO'!#REF!</definedName>
    <definedName name="EMERGENCY" hidden="1">'[25]ANALISIS STO DGO'!#REF!</definedName>
    <definedName name="Empalme_de_Pilotes_2">#N/A</definedName>
    <definedName name="Empalme_de_Pilotes_3">#N/A</definedName>
    <definedName name="EMPINTCONACEROYMALLACONTRA">#REF!</definedName>
    <definedName name="ENC">'[24]Centro Antencion Primaria'!#REF!</definedName>
    <definedName name="encofrado40x70">[36]I.HORMIGON!$G$30</definedName>
    <definedName name="encofrado50x90">[36]I.HORMIGON!$G$28</definedName>
    <definedName name="encofradoescalera">[36]I.HORMIGON!$G$37</definedName>
    <definedName name="encofradolosa">[36]I.HORMIGON!$G$24</definedName>
    <definedName name="encofradoviga30x60">[36]I.HORMIGON!$G$33</definedName>
    <definedName name="encofradoviga40x60">[36]I.HORMIGON!$G$33</definedName>
    <definedName name="End_Bal">#REF!</definedName>
    <definedName name="EQU_12">#REF!</definedName>
    <definedName name="EQU_18">#REF!</definedName>
    <definedName name="EQU_25">#REF!</definedName>
    <definedName name="EQU_27">#REF!</definedName>
    <definedName name="EQU_36">#REF!</definedName>
    <definedName name="EQU_38">#REF!</definedName>
    <definedName name="EQU_49">#REF!</definedName>
    <definedName name="EQU_5">#REF!</definedName>
    <definedName name="EQU_53">#REF!</definedName>
    <definedName name="escalon.de1.0">[76]Análisis!$D$1354</definedName>
    <definedName name="escalon.de1.2">[76]Análisis!$D$1344</definedName>
    <definedName name="escalon.de1.6">[76]Análisis!$D$1334</definedName>
    <definedName name="escalon.de1.8">[76]Análisis!$D$1324</definedName>
    <definedName name="escalon.de2.0">[76]Análisis!$D$1314</definedName>
    <definedName name="escalon.de30">[76]Análisis!$D$1293</definedName>
    <definedName name="escalon.de60">[76]Análisis!$D$1304</definedName>
    <definedName name="escalones.ant.60cm">[76]Análisis!$D$1278</definedName>
    <definedName name="escalones.ceramica">[75]Análisis!$D$1340</definedName>
    <definedName name="Escalones_Granito_Fondo_Blanco____Incl._H_y_C_H">[13]Insumos!#REF!</definedName>
    <definedName name="escarificacion">[82]GONZALO!#REF!</definedName>
    <definedName name="ESCGRAFB">[44]UASD!$F$3512</definedName>
    <definedName name="Eslingas_2">#N/A</definedName>
    <definedName name="Eslingas_3">#N/A</definedName>
    <definedName name="esquineros">[70]Insumos!$L$43</definedName>
    <definedName name="Estopa">[33]Insumos!$B$67:$D$67</definedName>
    <definedName name="ExC_003">#REF!</definedName>
    <definedName name="ExC_004">#REF!</definedName>
    <definedName name="EXC_100">[83]MOV!$A$143:$E$143</definedName>
    <definedName name="EXC_101">[83]MOV!$A$149:$E$149</definedName>
    <definedName name="EXC_102">[83]MOV!$A$153:$E$153</definedName>
    <definedName name="EXC_103">[83]MOV!$A$157:$E$157</definedName>
    <definedName name="EXC_104">[83]MOV!$A$164:$E$164</definedName>
    <definedName name="EXC_105">[83]MOV!$A$169:$E$169</definedName>
    <definedName name="EXC_106">[83]MOV!$A$174:$E$174</definedName>
    <definedName name="EXC_107">[83]MOV!$A$189:$E$189</definedName>
    <definedName name="EXC_108">[83]MOV!$A$204:$E$204</definedName>
    <definedName name="EXC_83">[83]MOV!$A$61:$E$61</definedName>
    <definedName name="EXC_84">[83]MOV!$A$65:$E$65</definedName>
    <definedName name="EXC_85">[83]MOV!$A$69:$E$69</definedName>
    <definedName name="EXC_86">[83]MOV!$A$73:$E$73</definedName>
    <definedName name="EXC_87">[83]MOV!$A$76:$E$76</definedName>
    <definedName name="EXC_88">[83]MOV!$A$82:$E$82</definedName>
    <definedName name="EXC_89">[83]MOV!$A$86:$E$86</definedName>
    <definedName name="EXC_90">[83]MOV!$A$90:$E$90</definedName>
    <definedName name="EXC_91">[83]MOV!$A$96:$E$96</definedName>
    <definedName name="EXC_92">[83]MOV!$A$100:$E$100</definedName>
    <definedName name="EXC_93">[83]MOV!$A$104:$E$104</definedName>
    <definedName name="EXC_94">[83]MOV!$A$108:$E$108</definedName>
    <definedName name="EXC_95">[83]MOV!$A$114:$E$114</definedName>
    <definedName name="EXC_96">[83]MOV!$A$119:$E$119</definedName>
    <definedName name="EXC_97">[83]MOV!$A$125:$E$125</definedName>
    <definedName name="EXC_98">[83]MOV!$A$130:$E$130</definedName>
    <definedName name="EXC_99">[83]MOV!$A$136:$E$136</definedName>
    <definedName name="EXC_MANO">[31]Análisis!$H$284</definedName>
    <definedName name="Excavación_a_mano">#REF!</definedName>
    <definedName name="Excavación_Tierra___AM">[33]Insumos!$B$134:$D$134</definedName>
    <definedName name="excavadora235">[35]EQUIPOS!$I$16</definedName>
    <definedName name="exccalichemano">'[57]mano de obra'!$B$5</definedName>
    <definedName name="Excel_BuiltIn__FilterDatabase_2">#REF!</definedName>
    <definedName name="Excel_BuiltIn__FilterDatabase_3">#REF!</definedName>
    <definedName name="expansiones.3.8">[70]Insumos!$L$35</definedName>
    <definedName name="Exteriores">[41]Resumen!$F$32</definedName>
    <definedName name="FAB_10">#REF!</definedName>
    <definedName name="FAB_35">#REF!</definedName>
    <definedName name="FACT">#REF!</definedName>
    <definedName name="factor">#REF!</definedName>
    <definedName name="faire">#REF!</definedName>
    <definedName name="fdollar">#REF!</definedName>
    <definedName name="FE">#REF!</definedName>
    <definedName name="fe.">#REF!</definedName>
    <definedName name="FEa">'[84]V.Tierras A'!$D$16</definedName>
    <definedName name="fecha">[43]Análisis!$D$431</definedName>
    <definedName name="FechaHoy">[85]Configuración!$L$26</definedName>
    <definedName name="FELEC">#REF!</definedName>
    <definedName name="felect">#REF!</definedName>
    <definedName name="fequipo">#REF!</definedName>
    <definedName name="FER_353">#REF!</definedName>
    <definedName name="FER_354">#REF!</definedName>
    <definedName name="FER_355">#REF!</definedName>
    <definedName name="ff">[78]M.O.!$C$570</definedName>
    <definedName name="FI">#REF!</definedName>
    <definedName name="FIN">#REF!</definedName>
    <definedName name="Fino.Techo.bermuda">[41]Análisis!$D$1202</definedName>
    <definedName name="FINO_INC">[31]Análisis!$H$1846</definedName>
    <definedName name="fino1">#REF!</definedName>
    <definedName name="FINOINC">'[44]anal term'!$F$1794</definedName>
    <definedName name="FOB">#REF!</definedName>
    <definedName name="FR">[4]A!#REF!</definedName>
    <definedName name="FRAG">[31]Análisis!$H$1803</definedName>
    <definedName name="fraguache">[75]Análisis!$D$1042</definedName>
    <definedName name="fred">#REF!</definedName>
    <definedName name="frefg">[58]GONZALO!#REF!</definedName>
    <definedName name="freg2">[48]Analisis!$E$900</definedName>
    <definedName name="Fregadero">#REF!</definedName>
    <definedName name="FREGDOBLE">[5]insumo!#REF!</definedName>
    <definedName name="FREGRADERODOBLE">[5]insumo!$D$21</definedName>
    <definedName name="fuente.entrada">[41]Resumen!$D$21</definedName>
    <definedName name="Full_Print">#REF!</definedName>
    <definedName name="FZ">#REF!</definedName>
    <definedName name="G1006ceramica">#REF!</definedName>
    <definedName name="gab">'[86]Pres. '!$E$60</definedName>
    <definedName name="gabinetesandiroba">[87]INSUMOS!$F$303</definedName>
    <definedName name="Gabipared">#REF!</definedName>
    <definedName name="Gabipiso">#REF!</definedName>
    <definedName name="GAPACAPLY">[44]Mat!$D$99</definedName>
    <definedName name="GASOI">[5]insumo!#REF!</definedName>
    <definedName name="Gasolina">[13]Insumos!#REF!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FGFF" hidden="1">#REF!</definedName>
    <definedName name="GFSG" hidden="1">#REF!</definedName>
    <definedName name="globo">'[88]Pres. Adic.Y'!$E$43</definedName>
    <definedName name="got">[48]Analisis!$E$800</definedName>
    <definedName name="GOTERO">[31]Análisis!$H$1790</definedName>
    <definedName name="GRAA_LAV_CLASIF">'[42]MATERIALES LISTADO'!$D$10</definedName>
    <definedName name="GRADER12G">[35]EQUIPOS!$I$11</definedName>
    <definedName name="granp">'[88]Pres. Adic.Y'!$E$202</definedName>
    <definedName name="Grava">[33]Insumos!$B$12:$D$12</definedName>
    <definedName name="Grava_de_1_2__3_4__Clasificada">[13]Insumos!#REF!</definedName>
    <definedName name="GRAVACOM">[3]Mat!$D$30</definedName>
    <definedName name="GRAVAL">[5]insumo!$D$22</definedName>
    <definedName name="Gravilla_1_2__3_16__Clasificada">[13]Insumos!#REF!</definedName>
    <definedName name="Gravilla_de_3_4__3_8__Clasificada">[13]Insumos!#REF!</definedName>
    <definedName name="Grúa_Manitowoc_2900_2">#N/A</definedName>
    <definedName name="Grúa_Manitowoc_2900_3">#N/A</definedName>
    <definedName name="H">'[24]Centro Antencion Primaria'!#REF!</definedName>
    <definedName name="H240KG">'[3]anal term'!$G$1520</definedName>
    <definedName name="ha">'[89]Anal. horm.'!$F$1058</definedName>
    <definedName name="haa">'[89]Anal. horm.'!$F$1100</definedName>
    <definedName name="HACOL2040CISTCONTRA">#REF!</definedName>
    <definedName name="HACOL2040PORTCISTCONTRA">#REF!</definedName>
    <definedName name="HACOL3040ENTRADAESTECONTRA">#REF!</definedName>
    <definedName name="HALOPLA">'[3]Anal. horm.'!$F$450</definedName>
    <definedName name="HALOPLATE">'[11]Anal. horm.'!$F$451</definedName>
    <definedName name="HALOSAQUIEBRASOLCONTRA">#REF!</definedName>
    <definedName name="HALSUPCISCONTRA">#REF!</definedName>
    <definedName name="ham">[89]Volumenes!$D$1839</definedName>
    <definedName name="HAMRAMPACONTRA">#REF!</definedName>
    <definedName name="HAPEDCONTRA">#REF!</definedName>
    <definedName name="HARAMPAESCCONTRA">#REF!</definedName>
    <definedName name="HARAMPAVEHCONTRA">#REF!</definedName>
    <definedName name="HAVABARANDACONTRA">#REF!</definedName>
    <definedName name="HAVACORONACISTCONTRA">#REF!</definedName>
    <definedName name="HAVAD">'[3]Anal. horm.'!$F$391</definedName>
    <definedName name="HAVPORTCISTCONTRA">#REF!</definedName>
    <definedName name="HAVRIOSTPONDCONTRA">#REF!</definedName>
    <definedName name="HAVUELO10CONTRA">#REF!</definedName>
    <definedName name="HAZCPONDCONTRA">#REF!</definedName>
    <definedName name="HAZFOSOCONTRA">#REF!</definedName>
    <definedName name="HAZM8TIPVIGACISTCONTRA">#REF!</definedName>
    <definedName name="HAZMRAMPACONTRA">#REF!</definedName>
    <definedName name="HECT.">'[90]Trabajos Generales'!$F$4</definedName>
    <definedName name="HECTB">'[90]Trabajos Generales'!$C$8</definedName>
    <definedName name="HEFEC">'[91]COSTO INDIRECTO'!$D$35</definedName>
    <definedName name="HGON100">[5]Mezcla!#REF!</definedName>
    <definedName name="HGON140">[5]Mezcla!#REF!</definedName>
    <definedName name="HGON180">[5]Mezcla!#REF!</definedName>
    <definedName name="HGON210">[5]Mezcla!#REF!</definedName>
    <definedName name="Hilo_de_Nylon">[33]Insumos!$B$69:$D$69</definedName>
    <definedName name="HINCA">#REF!</definedName>
    <definedName name="HINCA_2">"$#REF!.$#REF!$#REF!"</definedName>
    <definedName name="HINCA_3">"$#REF!.$#REF!$#REF!"</definedName>
    <definedName name="Hinca_de_Pilotes_2">#N/A</definedName>
    <definedName name="Hinca_de_Pilotes_3">#N/A</definedName>
    <definedName name="HINCADEPILOTES">[50]Análisis!#REF!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[5]insumo!$D$35</definedName>
    <definedName name="HINDUSTRIAL210">[5]insumo!$D$36</definedName>
    <definedName name="HORACIO">#REF!</definedName>
    <definedName name="HORACIO_2">"$#REF!.$L$66:$W$66"</definedName>
    <definedName name="HORACIO_3">"$#REF!.$L$66:$W$66"</definedName>
    <definedName name="horind100">[5]insumo!#REF!</definedName>
    <definedName name="horind140">[5]insumo!#REF!</definedName>
    <definedName name="horind180">[5]insumo!#REF!</definedName>
    <definedName name="horind210">[5]insumo!#REF!</definedName>
    <definedName name="horm">#REF!</definedName>
    <definedName name="horm.1.2">'[52]Ana. Horm mexc mort'!$D$70</definedName>
    <definedName name="horm.1.3">'[68]Ana. Horm mexc mort'!$D$53</definedName>
    <definedName name="horm.1.3.5">'[68]Ana. Horm mexc mort'!$D$61</definedName>
    <definedName name="Horm.Ind.140.Sin.Bomba">[41]Insumos!$E$35</definedName>
    <definedName name="Horm.Ind.180.Sin.Bomba">[41]Insumos!$E$37</definedName>
    <definedName name="Horm.Ind.210.Sin.Bomba">[41]Insumos!$E$39</definedName>
    <definedName name="HORM124LIG">[92]Analisis!$F$1872</definedName>
    <definedName name="HORM135_MANUAL">'[72]HORM. Y MORTEROS.'!$H$212</definedName>
    <definedName name="HORM140LI">[3]UASD!$F$3141</definedName>
    <definedName name="Hormigón_210_kg_cm2_con_aditivos">'[34]LISTA DE PRECIO'!$C$10</definedName>
    <definedName name="Hormigón_Industrial_180_Kg_cm2">[33]Insumos!$B$70:$D$70</definedName>
    <definedName name="Hormigón_Industrial_210_Kg_cm2">[33]Insumos!$B$71:$D$71</definedName>
    <definedName name="Hormigón_Industrial_210_Kg_cm2_1">[33]Insumos!$B$71:$D$71</definedName>
    <definedName name="Hormigón_Industrial_210_Kg_cm2_2">[33]Insumos!$B$71:$D$71</definedName>
    <definedName name="Hormigón_Industrial_210_Kg_cm2_3">[33]Insumos!$B$71:$D$71</definedName>
    <definedName name="Hormigón_Industrial_240_Kg_cm2">[13]Insumos!#REF!</definedName>
    <definedName name="HORMIGON100">#REF!</definedName>
    <definedName name="hormigon135">#REF!</definedName>
    <definedName name="hormigon140">[5]Mezcla!$F$100</definedName>
    <definedName name="HORMIGON180">[43]Análisis!$H$40</definedName>
    <definedName name="hormigon210">[43]Análisis!$H$52</definedName>
    <definedName name="HORMIGON240">[43]Análisis!$H$74</definedName>
    <definedName name="hormigon280">[43]Análisis!$H$86</definedName>
    <definedName name="HORMIGON350">[50]Análisis!#REF!</definedName>
    <definedName name="HORMIGONARMADOALETAS">[50]Análisis!#REF!</definedName>
    <definedName name="HORMIGONARMADOESTRIBOS">[50]Análisis!#REF!</definedName>
    <definedName name="HORMIGONARMADOGUARDARRUEDASYDEFENSASLATERALES">[50]Análisis!#REF!</definedName>
    <definedName name="HORMIGONARMADOGUARDARRUEDASYDEFENSASLATERALES_2">#N/A</definedName>
    <definedName name="HORMIGONARMADOGUARDARRUEDASYDEFENSASLATERALES_3">#N/A</definedName>
    <definedName name="HORMIGONARMADOLOSADEAPROCHE">[50]Análisis!#REF!</definedName>
    <definedName name="HORMIGONARMADOLOSADEAPROCHE_2">#N/A</definedName>
    <definedName name="HORMIGONARMADOLOSADEAPROCHE_3">#N/A</definedName>
    <definedName name="HORMIGONARMADOLOSADETABLERO">[50]Análisis!#REF!</definedName>
    <definedName name="HORMIGONARMADOLOSADETABLERO_2">#N/A</definedName>
    <definedName name="HORMIGONARMADOLOSADETABLERO_3">#N/A</definedName>
    <definedName name="HORMIGONARMADOVIGUETAS">[50]Análisis!#REF!</definedName>
    <definedName name="HORMIGONARMADOVIGUETAS_2">#N/A</definedName>
    <definedName name="HORMIGONARMADOVIGUETAS_3">#N/A</definedName>
    <definedName name="HORMIGONIND">#REF!</definedName>
    <definedName name="hormigonproteccionpilas">[50]Análisis!#REF!</definedName>
    <definedName name="HORMIGONSIMPLE">[50]Análisis!#REF!</definedName>
    <definedName name="HORMIGONVIGASPOSTENSADAS">[50]Análisis!#REF!</definedName>
    <definedName name="HUO">[93]Cubicacion!#REF!</definedName>
    <definedName name="imocolocjuntas">[87]INSUMOS!$F$261</definedName>
    <definedName name="Impermeabilizante">[41]Insumos!$E$48</definedName>
    <definedName name="IMPREV">#REF!</definedName>
    <definedName name="IMPREV.">#REF!</definedName>
    <definedName name="IMPREVISTO">#REF!</definedName>
    <definedName name="IMPREVISTO1">#REF!</definedName>
    <definedName name="IMTEPLA">'[44]anal term'!$G$1279</definedName>
    <definedName name="IN.MA.PB.2.4.12">[94]Insumos!$G$102</definedName>
    <definedName name="IN.MI.BARVA">[46]Insumos!$G$112</definedName>
    <definedName name="IN.VAR.0.375">[46]Insumos!$G$17</definedName>
    <definedName name="INCREM">#REF!</definedName>
    <definedName name="ingeniera">[95]M.O.!$C$10</definedName>
    <definedName name="Inoblanco">#REF!</definedName>
    <definedName name="inodor_flux">[51]PRECIOS!$E$54</definedName>
    <definedName name="INODOROC">'[11]Ana-Sanit.'!$F$237</definedName>
    <definedName name="Inodoroe">#REF!</definedName>
    <definedName name="Inodorom">#REF!</definedName>
    <definedName name="inodorosimplex">[5]insumo!#REF!</definedName>
    <definedName name="INOFLUXBCOCONTRA">#REF!</definedName>
    <definedName name="ins_abrasadera_1.5pulg">#REF!</definedName>
    <definedName name="ins_abrasadera_1pulg">#REF!</definedName>
    <definedName name="ins_abrasadera_2pulg">#REF!</definedName>
    <definedName name="ins_abrasadera_3pulg">#REF!</definedName>
    <definedName name="ins_abrasadera_4pulg">#REF!</definedName>
    <definedName name="ins_acero">#REF!</definedName>
    <definedName name="ins_adap_cpvc_0.5pulg">#REF!</definedName>
    <definedName name="ins_adap_hn_2pulg">[29]INS!$E$216</definedName>
    <definedName name="ins_adap_hn_4pulg">[29]INS!$E$215</definedName>
    <definedName name="ins_adap_pe_0.5pulg">[29]INS!$E$256</definedName>
    <definedName name="ins_adap_pe_1.5pulg">[29]INS!$E$255</definedName>
    <definedName name="ins_adap_pe_2pulg">[29]INS!$E$254</definedName>
    <definedName name="ins_adap_pp_0.5pulg">[29]INS!$E$93</definedName>
    <definedName name="ins_adap_pp_0.75pulg">[29]INS!$E$92</definedName>
    <definedName name="ins_adap_pp_1.5pulg">[29]INS!$E$91</definedName>
    <definedName name="ins_adap_pp_2pulg">[29]INS!$E$90</definedName>
    <definedName name="ins_adap_pp_3pulg">[29]INS!$E$89</definedName>
    <definedName name="ins_adap_pvc_0.5pulg">#REF!</definedName>
    <definedName name="ins_adap_pvc_0.75pulg">#REF!</definedName>
    <definedName name="ins_adap_pvc_1.5pulg">#REF!</definedName>
    <definedName name="ins_adap_pvc_1pulg">#REF!</definedName>
    <definedName name="ins_adap_pvc_2pulg">#REF!</definedName>
    <definedName name="ins_adap_pvc_3pulg">[29]INS!$E$284</definedName>
    <definedName name="ins_agua">#REF!</definedName>
    <definedName name="ins_alambre">#REF!</definedName>
    <definedName name="ins_alquiler_compactador">#REF!</definedName>
    <definedName name="ins_alquiler_compresor">#REF!</definedName>
    <definedName name="ins_arandela_inodoro">#REF!</definedName>
    <definedName name="ins_areana_silica">[29]INS!$E$294</definedName>
    <definedName name="ins_arena_fina">#REF!</definedName>
    <definedName name="ins_arena_gruesa">#REF!</definedName>
    <definedName name="ins_aspersor_tipo_1">[29]INS!$E$257</definedName>
    <definedName name="ins_aspersor_tipo_2">[29]INS!$E$258</definedName>
    <definedName name="ins_aspersor_tipo_3">[29]INS!$E$259</definedName>
    <definedName name="ins_bañera">#REF!</definedName>
    <definedName name="ins_barra_unitrox">#REF!</definedName>
    <definedName name="ins_bidet">[29]INS!$E$128</definedName>
    <definedName name="ins_blocks_6pulg">#REF!</definedName>
    <definedName name="ins_blocks_8pulg">#REF!</definedName>
    <definedName name="ins_bomba_fosa_ascensor">[29]INS!$E$189</definedName>
    <definedName name="ins_bomba_incendio">[29]INS!$E$227</definedName>
    <definedName name="ins_bomba_jokey">[29]INS!$E$228</definedName>
    <definedName name="ins_bomba_piscina">[29]INS!$E$296</definedName>
    <definedName name="ins_bombas_presion_constante">[29]INS!$E$119</definedName>
    <definedName name="ins_boquilla_pp_0.375pulg">[29]INS!$E$103</definedName>
    <definedName name="ins_boquilla_pp_0.5pulg">[29]INS!$E$102</definedName>
    <definedName name="ins_boquilla_pp_0.75pulg">[29]INS!$E$101</definedName>
    <definedName name="ins_boquilla_pp_1.5pulg">[29]INS!$E$99</definedName>
    <definedName name="ins_boquilla_pp_1pulg">[29]INS!$E$100</definedName>
    <definedName name="ins_boquilla_pp_2pulg">[29]INS!$E$98</definedName>
    <definedName name="ins_boquilla_pp_3pulg">[29]INS!$E$97</definedName>
    <definedName name="ins_boquilla_pp_4pulg">[29]INS!$E$96</definedName>
    <definedName name="ins_breaker_90amp">[29]INS!$E$122</definedName>
    <definedName name="ins_calentador_electrico">#REF!</definedName>
    <definedName name="ins_carrito_piscina">[29]INS!$E$303</definedName>
    <definedName name="ins_cemento_blanco">#REF!</definedName>
    <definedName name="ins_cemento_cpvc">#REF!</definedName>
    <definedName name="ins_cemento_gris">#REF!</definedName>
    <definedName name="ins_cemento_pvc">#REF!</definedName>
    <definedName name="ins_cepillo_piscina">[29]INS!$E$304</definedName>
    <definedName name="ins_check_hor_2pulg">#REF!</definedName>
    <definedName name="ins_check_horizontal_3pulg">[29]INS!$E$113</definedName>
    <definedName name="ins_check_ver_3pulg">#REF!</definedName>
    <definedName name="ins_check_vertical_3pulg">[29]INS!$E$112</definedName>
    <definedName name="ins_clavo_acero">#REF!</definedName>
    <definedName name="ins_clavo_corriente">#REF!</definedName>
    <definedName name="ins_clorinador_para_agua_potable">[29]INS!$E$118</definedName>
    <definedName name="ins_clorinador_piscina">[29]INS!$E$297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hn_0.75pulgx90">[29]INS!$E$210</definedName>
    <definedName name="ins_codo_hn_1.5pulgx90">[29]INS!$E$209</definedName>
    <definedName name="ins_codo_hn_2pulgx90">[29]INS!$E$208</definedName>
    <definedName name="ins_codo_hn_3pulgx90">[29]INS!$E$207</definedName>
    <definedName name="ins_codo_hn_4pulgx90">[29]INS!$E$206</definedName>
    <definedName name="ins_codo_hn_6pulgx90">[29]INS!$E$205</definedName>
    <definedName name="ins_codo_pe_0.5pulgx90">[29]INS!$E$244</definedName>
    <definedName name="ins_codo_pe_0.75pulgx45">[29]INS!$E$247</definedName>
    <definedName name="ins_codo_pe_0.75pulgx90">[29]INS!$E$243</definedName>
    <definedName name="ins_codo_pe_1.5pulgx45">[29]INS!$E$245</definedName>
    <definedName name="ins_codo_pe_1.5pulgx90">[29]INS!$E$242</definedName>
    <definedName name="ins_codo_pe_1pulgx45">[29]INS!$E$246</definedName>
    <definedName name="ins_codo_pe_2pulgx90">[29]INS!$E$241</definedName>
    <definedName name="ins_codo_pp_0.5pulgx90">[29]INS!$E$82</definedName>
    <definedName name="ins_codo_pp_0.75pulgx90">[29]INS!$E$81</definedName>
    <definedName name="ins_codo_pp_1.5pulgx90">[29]INS!$E$79</definedName>
    <definedName name="ins_codo_pp_1pulgx90">[29]INS!$E$80</definedName>
    <definedName name="ins_codo_pp_2pulgx90">[29]INS!$E$78</definedName>
    <definedName name="ins_codo_pp_3pulgx90">[29]INS!$E$77</definedName>
    <definedName name="ins_codo_pp_4pulgx90">[29]INS!$E$76</definedName>
    <definedName name="ins_codo_pvc_drenaje_2pulgx45">#REF!</definedName>
    <definedName name="ins_codo_pvc_drenaje_2pulgx90">#REF!</definedName>
    <definedName name="ins_codo_pvc_drenaje_3pulgx45">#REF!</definedName>
    <definedName name="ins_codo_pvc_drenaje_3pulgx90">#REF!</definedName>
    <definedName name="ins_codo_pvc_drenaje_4pulgx45">#REF!</definedName>
    <definedName name="ins_codo_pvc_drenaje_4pulgx90">#REF!</definedName>
    <definedName name="ins_codo_pvc_drenaje_6pulgx45">[29]INS!$E$167</definedName>
    <definedName name="ins_codo_pvc_drenaje_6pulgx90">[29]INS!$E$171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.5pulgx90">[29]INS!$E$277</definedName>
    <definedName name="ins_codo_pvc_presion_1pulg">#REF!</definedName>
    <definedName name="ins_codo_pvc_presion_2pulg">#REF!</definedName>
    <definedName name="ins_codo_pvc_presion_2pulgx90">[29]INS!$E$276</definedName>
    <definedName name="ins_codo_pvc_presion_3pulg">#REF!</definedName>
    <definedName name="ins_codo_pvc_presion_3pulgx90">[29]INS!$E$275</definedName>
    <definedName name="ins_colg_0.5pulg">#REF!</definedName>
    <definedName name="ins_colg_0.75pulg">#REF!</definedName>
    <definedName name="ins_colg_1.5pulg">#REF!</definedName>
    <definedName name="ins_colg_1pulg">#REF!</definedName>
    <definedName name="ins_colg_2pulg">#REF!</definedName>
    <definedName name="ins_colg_3pulg">#REF!</definedName>
    <definedName name="ins_colg_4pulg">#REF!</definedName>
    <definedName name="ins_cotrtina_baño">[29]INS!$E$139</definedName>
    <definedName name="ins_couplig_pvc_1.5pulg">[29]INS!$E$290</definedName>
    <definedName name="ins_couplig_pvc_2pulg">[29]INS!$E$289</definedName>
    <definedName name="ins_couplig_pvc_3pulg">[29]INS!$E$288</definedName>
    <definedName name="ins_couplig_pvc_4pulg">[29]INS!$E$287</definedName>
    <definedName name="ins_coupling_cpvc_1.5pulg">#REF!</definedName>
    <definedName name="ins_coupling_pp_0.75pulg">[29]INS!$E$94</definedName>
    <definedName name="ins_coupling_pvc_drenaje_3pulg">[29]INS!$E$180</definedName>
    <definedName name="ins_coupling_pvc_drenaje_4pulg">[29]INS!$E$179</definedName>
    <definedName name="ins_cubre_falta">#REF!</definedName>
    <definedName name="ins_drenaje_balcon_a">#REF!</definedName>
    <definedName name="ins_drenaje_balcon_b">#REF!</definedName>
    <definedName name="ins_drenaje_sotano">[29]INS!$E$190</definedName>
    <definedName name="ins_electrovalvula_1.5pulg">[29]INS!$E$262</definedName>
    <definedName name="ins_electrovalvula_2pulg">[29]INS!$E$261</definedName>
    <definedName name="ins_filtro_150psi_60x60pulg">[29]INS!$E$117</definedName>
    <definedName name="Ins_filtro_arean">[29]INS!$E$293</definedName>
    <definedName name="ins_flotas_agua_potable">[29]INS!$E$124</definedName>
    <definedName name="ins_fregadero">#REF!</definedName>
    <definedName name="ins_gabinete_proteccion_incendio">[29]INS!$E$219</definedName>
    <definedName name="ins_gasoil">#REF!</definedName>
    <definedName name="ins_grava_combinada">#REF!</definedName>
    <definedName name="ins_hidrante">[29]INS!$E$220</definedName>
    <definedName name="ins_inodoro">#REF!</definedName>
    <definedName name="ins_inyector_piscina">[29]INS!$E$298</definedName>
    <definedName name="ins_jacuzzi">#REF!</definedName>
    <definedName name="ins_juego_accesorios">#REF!</definedName>
    <definedName name="ins_junta_cera">#REF!</definedName>
    <definedName name="ins_lavamanos">#REF!</definedName>
    <definedName name="ins_llave_angular">#REF!</definedName>
    <definedName name="ins_llave_chorro">#REF!</definedName>
    <definedName name="ins_madera">#REF!</definedName>
    <definedName name="ins_manguera_piscina">[29]INS!$E$305</definedName>
    <definedName name="ins_manometro_gliserina_200PSI">[29]INS!$E$123</definedName>
    <definedName name="ins_mezcla_pañete">#REF!</definedName>
    <definedName name="ins_mezcladora_bañera">#REF!</definedName>
    <definedName name="ins_mezcladora_fregadero">#REF!</definedName>
    <definedName name="ins_mezcladora_jacuzzi">#REF!</definedName>
    <definedName name="ins_mezcladora_lavamanos">#REF!</definedName>
    <definedName name="ins_microprocesador_velocidad_variable">[29]INS!$E$121</definedName>
    <definedName name="ins_mortero_13">#REF!</definedName>
    <definedName name="ins_mortero_14">#REF!</definedName>
    <definedName name="ins_niple_cromado">#REF!</definedName>
    <definedName name="ins_niple_hn_1.5pulg">[29]INS!$E$218</definedName>
    <definedName name="ins_niple_hn_4pulg">[29]INS!$E$217</definedName>
    <definedName name="ins_panel_contro_riego">[29]INS!$E$260</definedName>
    <definedName name="ins_parrilla_fodo_piscina">[29]INS!$E$300</definedName>
    <definedName name="ins_parrilla_piso">#REF!</definedName>
    <definedName name="ins_pedestal">[29]INS!$E$134</definedName>
    <definedName name="ins_pintura">#REF!</definedName>
    <definedName name="ins_plato_ducha">[29]INS!$E$131</definedName>
    <definedName name="ins_receptaculo_piscina">[29]INS!$E$299</definedName>
    <definedName name="ins_red_cpvc_0.75x0.5pulg">#REF!</definedName>
    <definedName name="ins_red_hg_3x2">#REF!</definedName>
    <definedName name="ins_red_hn_2x1.5pulg">[29]INS!$E$214</definedName>
    <definedName name="ins_red_hn_3x1.5pulg">[29]INS!$E$213</definedName>
    <definedName name="ins_red_hn_4x1.5pulg">[29]INS!$E$212</definedName>
    <definedName name="ins_red_hn_6x4pulg">[29]INS!$E$211</definedName>
    <definedName name="ins_red_pe_0.75x0.5pulg">[29]INS!$E$253</definedName>
    <definedName name="ins_red_pe_1.5x0.5pulg">[29]INS!$E$250</definedName>
    <definedName name="ins_red_pe_1.5x1pulg">[29]INS!$E$249</definedName>
    <definedName name="ins_red_pe_1x0.5pulg">[29]INS!$E$252</definedName>
    <definedName name="ins_red_pe_1x0.75pulg">[29]INS!$E$251</definedName>
    <definedName name="ins_red_pe_2x1.5pulg">[29]INS!$E$248</definedName>
    <definedName name="ins_red_pp_0.75x0.375pulg">[29]INS!$E$87</definedName>
    <definedName name="ins_red_pp_0.75x0.5pulg">[29]INS!$E$86</definedName>
    <definedName name="ins_red_pp_1.5x0.75pulg">[29]INS!$E$84</definedName>
    <definedName name="ins_red_pp_1.5x1pulg">[29]INS!$E$83</definedName>
    <definedName name="ins_red_pp_1x0.75pulg">[29]INS!$E$85</definedName>
    <definedName name="ins_red_pvc_3x2pulg">#REF!</definedName>
    <definedName name="ins_red_pvc_4x2pulg">#REF!</definedName>
    <definedName name="ins_red_pvc_4x3pulg">#REF!</definedName>
    <definedName name="ins_red_pvc_drenaje_3x2pulg">[29]INS!$E$176</definedName>
    <definedName name="ins_red_pvc_drenaje_4x3pulg">[29]INS!$E$175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#REF!</definedName>
    <definedName name="ins_red_pvc_presion_2x1pulg">#REF!</definedName>
    <definedName name="ins_red_pvc_presion_3x1.5pulg">#REF!</definedName>
    <definedName name="ins_red_pvc_presion_3x1pulg">#REF!</definedName>
    <definedName name="ins_red_pvc_presion_3x2pulg">#REF!</definedName>
    <definedName name="ins_red_pvc_presion_4x1.5pulg">[29]INS!$E$280</definedName>
    <definedName name="ins_red_pvc_presion_4x2pulg">[29]INS!$E$279</definedName>
    <definedName name="ins_red_pvc_presion_4x3pulg">[29]INS!$E$278</definedName>
    <definedName name="ins_regla">#REF!</definedName>
    <definedName name="ins_rejilla_imbornal_hf">[29]INS!$E$187</definedName>
    <definedName name="ins_rejilla_piso">[29]INS!$E$185</definedName>
    <definedName name="ins_rejilla_techo">#REF!</definedName>
    <definedName name="ins_sensor_lluvia">[29]INS!$E$263</definedName>
    <definedName name="ins_siamesa">[29]INS!$E$221</definedName>
    <definedName name="ins_sifon_1.5pulg">[29]INS!$E$182</definedName>
    <definedName name="ins_sifon_2pulg">#REF!</definedName>
    <definedName name="ins_skimer">[29]INS!$E$295</definedName>
    <definedName name="ins_soldadora_110v">[29]INS!$E$95</definedName>
    <definedName name="ins_supresora_golpe_ariete_0.75pulg">[29]INS!$E$115</definedName>
    <definedName name="ins_supresora_golpe_ariete_3pulg">[29]INS!$E$114</definedName>
    <definedName name="ins_tanque_hidroneumatico_210gls">[29]INS!$E$120</definedName>
    <definedName name="ins_tapa_pesada_hf">[29]INS!$E$186</definedName>
    <definedName name="ins_tapon_pvc_1.5pulg">[29]INS!$E$292</definedName>
    <definedName name="ins_tapon_pvc_3pulg">[29]INS!$E$291</definedName>
    <definedName name="ins_tapon_rejistro_pvc_drenaje_2pulg">[29]INS!$E$178</definedName>
    <definedName name="ins_tapon_rejistro_pvc_drenaje_4pulg">[29]INS!$E$177</definedName>
    <definedName name="ins_tarugo_0.375pulg">#REF!</definedName>
    <definedName name="ins_tarugo_0.5pulg">#REF!</definedName>
    <definedName name="ins_tee_cpvc_0.5pulg">#REF!</definedName>
    <definedName name="ins_tee_cpvc_0.75pulg">#REF!</definedName>
    <definedName name="ins_tee_hg_3hg">#REF!</definedName>
    <definedName name="ins_tee_hn_1.5x1.5pulg">[29]INS!$E$204</definedName>
    <definedName name="ins_tee_hn_2x1.5pulg">[29]INS!$E$203</definedName>
    <definedName name="ins_tee_hn_2x2pulg">[29]INS!$E$202</definedName>
    <definedName name="ins_tee_hn_3x3pulg">[29]INS!$E$201</definedName>
    <definedName name="ins_tee_hn_4x4pulg">[29]INS!$E$200</definedName>
    <definedName name="ins_tee_hn_6x6pulg">[29]INS!$E$199</definedName>
    <definedName name="ins_tee_pe_0.5x0.5pulg">[29]INS!$E$240</definedName>
    <definedName name="ins_tee_pe_0.75x0.75pulg">[29]INS!$E$239</definedName>
    <definedName name="ins_tee_pe_1.5x1.5pulg">[29]INS!$E$237</definedName>
    <definedName name="ins_tee_pe_1x1pulg">[29]INS!$E$238</definedName>
    <definedName name="ins_tee_pe_2x2pulg">[29]INS!$E$236</definedName>
    <definedName name="ins_tee_pp_0.5x0.5pulg">[29]INS!$E$75</definedName>
    <definedName name="ins_tee_pp_0.75x0.5pulg">[29]INS!$E$74</definedName>
    <definedName name="ins_tee_pp_0.75x0.75pulg">[29]INS!$E$73</definedName>
    <definedName name="ins_tee_pp_1.5x1.5pulg">[29]INS!$E$70</definedName>
    <definedName name="ins_tee_pp_1x0.75pulg">[29]INS!$E$72</definedName>
    <definedName name="ins_tee_pp_1x1pulg">[29]INS!$E$71</definedName>
    <definedName name="ins_tee_pp_2x1pulg">[29]INS!$E$69</definedName>
    <definedName name="ins_tee_pp_2x2pulg">[29]INS!$E$68</definedName>
    <definedName name="ins_tee_pp_3x3pulg">[29]INS!$E$67</definedName>
    <definedName name="ins_tee_pp_4x4pulg">[29]INS!$E$66</definedName>
    <definedName name="ins_tee_pvc_presion_0.5pulg">#REF!</definedName>
    <definedName name="ins_tee_pvc_presion_0.75pulg">#REF!</definedName>
    <definedName name="ins_tee_pvc_presion_1.5pulg">#REF!</definedName>
    <definedName name="ins_tee_pvc_presion_1.5x1.5pulg">[29]INS!$E$274</definedName>
    <definedName name="ins_tee_pvc_presion_1pulg">#REF!</definedName>
    <definedName name="ins_tee_pvc_presion_2pulg">#REF!</definedName>
    <definedName name="ins_tee_pvc_presion_2x2pulg">[29]INS!$E$273</definedName>
    <definedName name="ins_tee_pvc_presion_3pulg">#REF!</definedName>
    <definedName name="ins_tee_pvc_presion_3x3pulg">[29]INS!$E$272</definedName>
    <definedName name="ins_tee_pvc_presion_4x4pulg">[29]INS!$E$271</definedName>
    <definedName name="ins_tee_yee_pvc_drenaje_2X2pulg">[29]INS!$E$159</definedName>
    <definedName name="ins_tee_yee_pvc_drenaje_3X2pulg">[29]INS!$E$158</definedName>
    <definedName name="ins_tee_yee_pvc_drenaje_3X3pulg">[29]INS!$E$157</definedName>
    <definedName name="ins_tee_yee_pvc_drenaje_4X3pulg">[29]INS!$E$156</definedName>
    <definedName name="ins_tee_yee_pvc_drenaje_4X4pulg">[29]INS!$E$155</definedName>
    <definedName name="ins_tornillo_0.375pulg">#REF!</definedName>
    <definedName name="ins_tornillo_fijacion">#REF!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hn_0.75pulg">[29]INS!$E$198</definedName>
    <definedName name="ins_tub_hn_1.5pulg">[29]INS!$E$197</definedName>
    <definedName name="ins_tub_hn_2pulg">[29]INS!$E$196</definedName>
    <definedName name="ins_tub_hn_3pulg">[29]INS!$E$195</definedName>
    <definedName name="ins_tub_hn_4pulg">[29]INS!$E$194</definedName>
    <definedName name="ins_tub_hn_6pulg">[29]INS!$E$193</definedName>
    <definedName name="ins_tub_pe_pn10_0.5pulg">[29]INS!$E$235</definedName>
    <definedName name="ins_tub_pe_pn10_0.75pulg">[29]INS!$E$234</definedName>
    <definedName name="ins_tub_pe_pn10_1.5pulg">[29]INS!$E$232</definedName>
    <definedName name="ins_tub_pe_pn10_1pulg">[29]INS!$E$233</definedName>
    <definedName name="ins_tub_pe_pn10_2pulg">[29]INS!$E$231</definedName>
    <definedName name="ins_tub_pp_0.375pulg">[29]INS!$E$65</definedName>
    <definedName name="ins_tub_pp_0.5pulg">[29]INS!$E$64</definedName>
    <definedName name="ins_tub_pp_0.75pulg">[29]INS!$E$63</definedName>
    <definedName name="ins_tub_pp_1.5pulg">[29]INS!$E$61</definedName>
    <definedName name="ins_tub_pp_1pulg">[29]INS!$E$62</definedName>
    <definedName name="ins_tub_pp_2pulg">[29]INS!$E$60</definedName>
    <definedName name="ins_tub_pp_3pulg">[29]INS!$E$59</definedName>
    <definedName name="ins_tub_pp_4pulg">[29]INS!$E$58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1.5pulg">[29]INS!$E$270</definedName>
    <definedName name="ins_tub_pvc_sdr26_2pulg">#REF!</definedName>
    <definedName name="ins_tub_pvc_sdr26_3pulg">#REF!</definedName>
    <definedName name="ins_tub_pvc_sdr26_4pulg">[29]INS!$E$267</definedName>
    <definedName name="ins_tub_pvc_sdr32.5_2pulg">[29]INS!$E$154</definedName>
    <definedName name="ins_tub_pvc_sdr32.5_3pulg">[29]INS!$E$153</definedName>
    <definedName name="ins_tub_pvc_sdr32.5_4pulg">#REF!</definedName>
    <definedName name="ins_tub_pvc_sdr32.5_6pulg">#REF!</definedName>
    <definedName name="ins_tub_pvc_sdr32.5_8pulg">[29]INS!$E$150</definedName>
    <definedName name="ins_tubo_flexible">#REF!</definedName>
    <definedName name="ins_tubo_telecopico">[29]INS!$E$301</definedName>
    <definedName name="ins_tuerca_0.375pulg">#REF!</definedName>
    <definedName name="ins_tuerca_0.5pulg">#REF!</definedName>
    <definedName name="ins_vacum">[29]INS!$E$302</definedName>
    <definedName name="ins_valvula_0.5pulg">[29]INS!$E$108</definedName>
    <definedName name="ins_valvula_0.75pulg">#REF!</definedName>
    <definedName name="ins_valvula_1.5pulg">#REF!</definedName>
    <definedName name="ins_valvula_1pulg">#REF!</definedName>
    <definedName name="ins_valvula_2pulg">#REF!</definedName>
    <definedName name="ins_valvula_3pulg">[29]INS!$E$104</definedName>
    <definedName name="ins_valvula_aire_1pulg">[29]INS!$E$116</definedName>
    <definedName name="ins_valvula_mariposa_1.5pulg">[29]INS!$E$226</definedName>
    <definedName name="ins_valvula_mariposa_2pulg">[29]INS!$E$225</definedName>
    <definedName name="ins_valvula_mariposa_3pulg">[29]INS!$E$224</definedName>
    <definedName name="ins_valvula_mariposa_4pulg">[29]INS!$E$223</definedName>
    <definedName name="ins_valvula_mariposa_6pulg">[29]INS!$E$222</definedName>
    <definedName name="ins_valvula_reguladora_1.5pulg">[29]INS!$E$111</definedName>
    <definedName name="ins_valvula_reguladora_1pulg">#REF!</definedName>
    <definedName name="ins_valvula_reguladora_2pulg">#REF!</definedName>
    <definedName name="ins_valvula_reguladora_4pulg">[29]INS!$E$109</definedName>
    <definedName name="ins_varilla_0.375pulg">#REF!</definedName>
    <definedName name="ins_varilla_0.5pulg">#REF!</definedName>
    <definedName name="ins_yee_pvc_drenaje_2pulg">#REF!</definedName>
    <definedName name="ins_yee_pvc_drenaje_2X2pulg">[29]INS!$E$166</definedName>
    <definedName name="ins_yee_pvc_drenaje_3pulg">#REF!</definedName>
    <definedName name="ins_yee_pvc_drenaje_3X2pulg">[29]INS!$E$165</definedName>
    <definedName name="ins_yee_pvc_drenaje_3X3pulg">[29]INS!$E$164</definedName>
    <definedName name="ins_yee_pvc_drenaje_4pulg">#REF!</definedName>
    <definedName name="ins_yee_pvc_drenaje_4X2pulg">[29]INS!$E$163</definedName>
    <definedName name="ins_yee_pvc_drenaje_4X3pulg">[29]INS!$E$162</definedName>
    <definedName name="ins_yee_pvc_drenaje_4X4pulg">[29]INS!$E$161</definedName>
    <definedName name="ins_yee_pvc_drenaje_6X4pulg">[29]INS!$E$160</definedName>
    <definedName name="instalacion.electrica.principal">[41]Resumen!$D$23</definedName>
    <definedName name="Interest_Rate">#REF!</definedName>
    <definedName name="interr1">[48]Analisis!$E$1009</definedName>
    <definedName name="interr2">[48]Analisis!$E$1020</definedName>
    <definedName name="interr3v">[48]Analisis!$E$1031</definedName>
    <definedName name="ITBIS">#REF!</definedName>
    <definedName name="ITBS">#REF!</definedName>
    <definedName name="itebis">#REF!</definedName>
    <definedName name="Item2">#N/A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_2">#N/A</definedName>
    <definedName name="Izaje_de_Vigas_Postensadas_3">#N/A</definedName>
    <definedName name="junta.water.stop">[76]Análisis!$D$1570</definedName>
    <definedName name="kglb">0.453592</definedName>
    <definedName name="kijop">#REF!</definedName>
    <definedName name="Kilometro">[35]EQUIPOS!$I$25</definedName>
    <definedName name="Ladrillos.2x4x8pulg.">[41]Insumos!$E$112</definedName>
    <definedName name="lamp4x40">'[88]Pres. Adic.Y'!$E$44</definedName>
    <definedName name="LAMPARAS_DE_1500W_220V">[53]INSU!$B$41</definedName>
    <definedName name="LARRASTRE4SDR41MCONTRA">#REF!</definedName>
    <definedName name="LARRASTRE6SDR41MCONTRA">#REF!</definedName>
    <definedName name="Last_Row">#N/A</definedName>
    <definedName name="lav_mec">[51]PRECIOS!$E$56</definedName>
    <definedName name="Lavac">#REF!</definedName>
    <definedName name="lavade">[48]Analisis!$E$1332</definedName>
    <definedName name="LAVADEROSENCILLO">[5]insumo!#REF!</definedName>
    <definedName name="LAVAMANOC">'[11]Ana-Sanit.'!$F$265</definedName>
    <definedName name="Lavame">#REF!</definedName>
    <definedName name="Lavape">#REF!</definedName>
    <definedName name="LAVOVAEMPBCOCONTRA">#REF!</definedName>
    <definedName name="Ligado_y_vaciado_2">#N/A</definedName>
    <definedName name="Ligado_y_vaciado_3">#N/A</definedName>
    <definedName name="Ligado_y_Vaciado_a_Mano">[33]Insumos!$B$136:$D$136</definedName>
    <definedName name="Ligado_y_Vaciado_con_ligadora_y_Winche">[13]Insumos!#REF!</definedName>
    <definedName name="Ligado_y_Vaciado_Hormigón_Industrial_____20_M3">[13]Insumos!#REF!</definedName>
    <definedName name="Ligado_y_Vaciado_Hormigón_Industrial_____4_M3">[13]Insumos!#REF!</definedName>
    <definedName name="Ligado_y_Vaciado_Hormigón_Industrial___10__20_M3">[13]Insumos!#REF!</definedName>
    <definedName name="Ligado_y_Vaciado_Hormigón_Industrial___4__10_M3">[13]Insumos!#REF!</definedName>
    <definedName name="Ligadora_de_1_funda_2">#N/A</definedName>
    <definedName name="Ligadora_de_1_funda_3">#N/A</definedName>
    <definedName name="Ligadora_de_2_funda_2">#N/A</definedName>
    <definedName name="Ligadora_de_2_funda_3">#N/A</definedName>
    <definedName name="LINE" hidden="1">'[25]ANALISIS STO DGO'!#REF!</definedName>
    <definedName name="linea.impulsion.drenaje.sanitario">[41]Resumen!$D$29</definedName>
    <definedName name="LINEA_DE_CONDUC">#N/A</definedName>
    <definedName name="lineout" hidden="1">'[25]ANALISIS STO DGO'!#REF!</definedName>
    <definedName name="lista">#REF!</definedName>
    <definedName name="LISTADO">#REF!</definedName>
    <definedName name="Listelos_de_20_Cms_en_Baños">[33]Insumos!$B$44:$D$44</definedName>
    <definedName name="llaveacero">[50]Análisis!#REF!</definedName>
    <definedName name="llaveacondicionamientohinca">[50]Análisis!#REF!</definedName>
    <definedName name="llaveacondicionamientohinca_2">#N/A</definedName>
    <definedName name="llaveacondicionamientohinca_3">#N/A</definedName>
    <definedName name="llaveagregado">[50]Análisis!#REF!</definedName>
    <definedName name="llaveagua">[50]Análisis!#REF!</definedName>
    <definedName name="llavealambre">[50]Análisis!#REF!</definedName>
    <definedName name="llaveanclajedepilotes">[50]Análisis!#REF!</definedName>
    <definedName name="llavecablepostensado">[50]Análisis!#REF!</definedName>
    <definedName name="llavecastingbed">[50]Análisis!#REF!</definedName>
    <definedName name="llavecemento">[50]Análisis!#REF!</definedName>
    <definedName name="llaveclavos">[50]Análisis!#REF!</definedName>
    <definedName name="llavecuradoyaditivo">[50]Análisis!#REF!</definedName>
    <definedName name="llaveempalmepilotes">[50]Análisis!#REF!</definedName>
    <definedName name="llavehincapilotes">[50]Análisis!#REF!</definedName>
    <definedName name="llaveizadotabletas">[50]Análisis!#REF!</definedName>
    <definedName name="llaveizajevigaspostensadas">[50]Análisis!#REF!</definedName>
    <definedName name="llaveizajevigaspostensadas_2">#N/A</definedName>
    <definedName name="llaveizajevigaspostensadas_3">#N/A</definedName>
    <definedName name="llaveligadoyvaciado">[50]Análisis!#REF!</definedName>
    <definedName name="llaveligadoyvaciado_2">#N/A</definedName>
    <definedName name="llaveligadoyvaciado_3">#N/A</definedName>
    <definedName name="llavemadera">[50]Análisis!#REF!</definedName>
    <definedName name="llavemadera_2">#N/A</definedName>
    <definedName name="llavemadera_3">#N/A</definedName>
    <definedName name="llavemanejocemento">[50]Análisis!#REF!</definedName>
    <definedName name="llavemanejocemento_2">#N/A</definedName>
    <definedName name="llavemanejocemento_3">#N/A</definedName>
    <definedName name="llavemanejopilotes">[50]Análisis!#REF!</definedName>
    <definedName name="llavemanejopilotes_2">#N/A</definedName>
    <definedName name="llavemanejopilotes_3">#N/A</definedName>
    <definedName name="llavemoacero">[50]Análisis!#REF!</definedName>
    <definedName name="llavemoacero_2">#N/A</definedName>
    <definedName name="llavemoacero_3">#N/A</definedName>
    <definedName name="llavemomadera">[50]Análisis!#REF!</definedName>
    <definedName name="llavemomadera_2">#N/A</definedName>
    <definedName name="llavemomadera_3">#N/A</definedName>
    <definedName name="LLAVES">[50]Análisis!#REF!</definedName>
    <definedName name="llavetratamientomoldes">[50]Análisis!#REF!</definedName>
    <definedName name="llavetratamientomoldes_2">#N/A</definedName>
    <definedName name="llavetratamientomoldes_3">#N/A</definedName>
    <definedName name="LMEMBAJADOR">[5]insumo!#REF!</definedName>
    <definedName name="Loan_Amount">#REF!</definedName>
    <definedName name="Loan_Start">#REF!</definedName>
    <definedName name="Loan_Years">#REF!</definedName>
    <definedName name="losa.de.piso.10cm.m2">[75]Análisis!$D$242</definedName>
    <definedName name="Losa.Fondo">[41]Análisis!$D$241</definedName>
    <definedName name="losa.fundacion.20cm">[75]Análisis!$D$503</definedName>
    <definedName name="Losa.Piso.0.08">[41]Análisis!$D$274</definedName>
    <definedName name="Losa.piso.8cm">[63]Análisis!$N$439</definedName>
    <definedName name="Losa.techo.Inclinada">[41]Análisis!$D$256</definedName>
    <definedName name="LOSA_10">[31]Análisis!$H$1332</definedName>
    <definedName name="LOSA12">#REF!</definedName>
    <definedName name="losa15vacmano">#REF!</definedName>
    <definedName name="LOSA20">#REF!</definedName>
    <definedName name="LOSA30">#REF!</definedName>
    <definedName name="Losetas_30x30_Italianas___S_350">[13]Insumos!#REF!</definedName>
    <definedName name="Losetas_33x33_Italianas____Granito_Rosa">[13]Insumos!#REF!</definedName>
    <definedName name="Losetas_de_Barro_exagonal_Grande_C_Transp.">[13]Insumos!#REF!</definedName>
    <definedName name="Losetas_de_Barro_Feria_Grande_C_Transp.">[13]Insumos!#REF!</definedName>
    <definedName name="lubricantes">[96]Materiales!$K$15</definedName>
    <definedName name="luzg">[48]Analisis!$E$993</definedName>
    <definedName name="LUZPARQEMT">#REF!</definedName>
    <definedName name="M">[1]Presup.!#REF!</definedName>
    <definedName name="M.O._acero">'[34]LISTA DE PRECIO'!$C$12</definedName>
    <definedName name="M.O._acero_malla">'[34]LISTA DE PRECIO'!$C$13</definedName>
    <definedName name="M.O._Colocación_Cables_Postensados_2">#N/A</definedName>
    <definedName name="M.O._Colocación_Cables_Postensados_3">#N/A</definedName>
    <definedName name="M.O._Colocación_Tabletas_Prefabricados_2">#N/A</definedName>
    <definedName name="M.O._Colocación_Tabletas_Prefabricados_3">#N/A</definedName>
    <definedName name="M.O._Confección_Moldes_2">#N/A</definedName>
    <definedName name="M.O._Confección_Moldes_3">#N/A</definedName>
    <definedName name="M.O._Vigas_Postensadas__Incl._Cast._2">#N/A</definedName>
    <definedName name="M.O._Vigas_Postensadas__Incl._Cast._3">#N/A</definedName>
    <definedName name="M.O.Colocacion_de_Panel_Plastbau">'[34]LISTA DE PRECIO'!$C$14</definedName>
    <definedName name="M.o.granito.en.piso">[41]Insumos!$E$91</definedName>
    <definedName name="M.O.Pintura.Int.">'[52]Costos Mano de Obra'!$O$52</definedName>
    <definedName name="M_O_Armadura_Columna">[33]Insumos!$B$78:$D$78</definedName>
    <definedName name="M_O_Armadura_Dintel_y_Viga">[33]Insumos!$B$79:$D$79</definedName>
    <definedName name="M_O_Cantos">[33]Insumos!$B$99:$D$99</definedName>
    <definedName name="M_O_Carpintero_2da._Categoría">[33]Insumos!$B$96:$D$96</definedName>
    <definedName name="M_O_Cerámica_Italiana_en_Pared">[33]Insumos!$B$102:$D$102</definedName>
    <definedName name="M_O_Colocación_Adoquines">[33]Insumos!$B$104:$D$104</definedName>
    <definedName name="M_O_Colocación_de_Bloques_de_4">[33]Insumos!$B$105:$D$105</definedName>
    <definedName name="M_O_Colocación_de_Bloques_de_6">[33]Insumos!$B$106:$D$106</definedName>
    <definedName name="M_O_Colocación_de_Bloques_de_8">[33]Insumos!$B$107:$D$107</definedName>
    <definedName name="M_O_Colocación_Listelos">[33]Insumos!$B$114:$D$114</definedName>
    <definedName name="M_O_Colocación_Piso_Cerámica_Criolla">[33]Insumos!$B$108:$D$108</definedName>
    <definedName name="M_O_Colocación_Piso_de_Granito_40_X_40">[33]Insumos!$B$111:$D$111</definedName>
    <definedName name="M_O_Colocación_Zócalos_de_Cerámica">[33]Insumos!$B$113:$D$113</definedName>
    <definedName name="M_O_Confección_de_Andamios">[33]Insumos!$B$115:$D$115</definedName>
    <definedName name="M_O_Construcción_Acera_Frotada_y_Violinada">[33]Insumos!$B$116:$D$116</definedName>
    <definedName name="M_O_Corte_y_Amarre_de_Varilla">[33]Insumos!$B$119:$D$119</definedName>
    <definedName name="M_O_Elaboración__Vaciado_y_Frotado_Losa_de_Piso">[13]Insumos!#REF!</definedName>
    <definedName name="M_O_Elaboración_Cámara_Inspección">[33]Insumos!$B$120:$D$120</definedName>
    <definedName name="M_O_Elaboración_Trampa_de_Grasa">[33]Insumos!$B$121:$D$121</definedName>
    <definedName name="M_O_Encofrado_y_Desenc._Muros_Cara">[13]Insumos!#REF!</definedName>
    <definedName name="M_O_Envarillado_de_Escalera">[33]Insumos!$B$81:$D$81</definedName>
    <definedName name="M_O_Fino_de_Techo_Inclinado">[33]Insumos!$B$83:$D$83</definedName>
    <definedName name="M_O_Fino_de_Techo_Plano">[33]Insumos!$B$84:$D$84</definedName>
    <definedName name="M_O_Fraguache">[13]Insumos!#REF!</definedName>
    <definedName name="M_O_Goteros_Colgantes">[33]Insumos!$B$85:$D$85</definedName>
    <definedName name="M_O_Llenado_de_huecos">[33]Insumos!$B$86:$D$86</definedName>
    <definedName name="M_O_Maestro">[33]Insumos!$B$87:$D$87</definedName>
    <definedName name="M_O_Malla_Eléctro_Soldada">[13]Insumos!#REF!</definedName>
    <definedName name="M_O_Obrero_Ligado">[33]Insumos!$B$88:$D$88</definedName>
    <definedName name="M_O_Pañete_Maestreado_Exterior">[33]Insumos!$B$91:$D$91</definedName>
    <definedName name="M_O_Pañete_Maestreado_Interior">[33]Insumos!$B$92:$D$92</definedName>
    <definedName name="M_O_Preparación_del_Terreno">[33]Insumos!$B$94:$D$94</definedName>
    <definedName name="M_O_Quintal_Trabajado">[33]Insumos!$B$77:$D$77</definedName>
    <definedName name="M_O_Regado__Compactación__Mojado__Trasl.Mat.__A_M">[33]Insumos!$B$132:$D$132</definedName>
    <definedName name="M_O_Regado_Mojado_y_Apisonado____Material_Granular_y_Arena">[13]Insumos!#REF!</definedName>
    <definedName name="M_O_Repello">[13]Insumos!#REF!</definedName>
    <definedName name="M_O_Subida_de_Acero_para_Losa">[33]Insumos!$B$82:$D$82</definedName>
    <definedName name="M_O_Subida_de_Materiales">[33]Insumos!$B$95:$D$95</definedName>
    <definedName name="M_O_Técnico_Calificado">[33]Insumos!$B$149:$D$149</definedName>
    <definedName name="M_O_Zabaletas">[33]Insumos!$B$98:$D$98</definedName>
    <definedName name="MA">#REF!</definedName>
    <definedName name="Maco">[28]Equipos!$E$15</definedName>
    <definedName name="MADCOL20X20">[11]Jornal!$D$116</definedName>
    <definedName name="Madera">[43]Insumos!$C$33:$E$33</definedName>
    <definedName name="Madera_2">#N/A</definedName>
    <definedName name="Madera_3">#N/A</definedName>
    <definedName name="MADERAC">[5]insumo!$D$28</definedName>
    <definedName name="MADMU">[3]Jornal!$D$134</definedName>
    <definedName name="MAESTROCARP">[47]Ins!#REF!</definedName>
    <definedName name="MAEX">#REF!</definedName>
    <definedName name="Malla_electrosoldada_15x15___W2.9x2.9">'[34]LISTA DE PRECIO'!$C$8</definedName>
    <definedName name="mallaelectrosoldada">[36]I.HORMIGON!$G$11</definedName>
    <definedName name="MAMPARAPINOTRAT">#REF!</definedName>
    <definedName name="MAMPARAPINOTRATM2">#REF!</definedName>
    <definedName name="Mano_de_Obra_Acero_2">#N/A</definedName>
    <definedName name="Mano_de_Obra_Acero_3">#N/A</definedName>
    <definedName name="Mano_de_Obra_Madera">[43]Insumos!$C$43:$E$43</definedName>
    <definedName name="Mano_de_Obra_Madera_2">#N/A</definedName>
    <definedName name="Mano_de_Obra_Madera_3">#N/A</definedName>
    <definedName name="mantenimientodemoldes">[43]Análisis!$H$164</definedName>
    <definedName name="MANTTRANSITO">[97]MANT.TRANSITO!$H$27</definedName>
    <definedName name="Marcos_de_Pino_Americano">[13]Insumos!#REF!</definedName>
    <definedName name="marmolpiso">[5]insumo!#REF!</definedName>
    <definedName name="masilla.sheetrock">[70]Insumos!$L$40</definedName>
    <definedName name="Material_Base">[13]Insumos!#REF!</definedName>
    <definedName name="Material_Granular____Cascajo_T_Yubazo">[13]Insumos!#REF!</definedName>
    <definedName name="MBEX">#REF!</definedName>
    <definedName name="MCEX">#REF!</definedName>
    <definedName name="MDEX">#REF!</definedName>
    <definedName name="MEDESFB23">[44]Mat!$D$62</definedName>
    <definedName name="MES">'[91]OPERADORES EQUIPOS'!$I$3</definedName>
    <definedName name="meseta">'[88]Pres. Adic.Y'!$E$79</definedName>
    <definedName name="mesetaAI">'[98]PRESUPUESTO DE TERMINACION'!$G$85</definedName>
    <definedName name="Mez.Antillana.bloques">[49]Insumos!$E$30</definedName>
    <definedName name="Mez.Antillana.Pañete">[49]Insumos!$E$31</definedName>
    <definedName name="Mez.Antillana.Pisos">[49]Insumos!$E$32</definedName>
    <definedName name="MEZCLA125">[5]Mezcla!$F$45</definedName>
    <definedName name="MEZCLA13">[5]Mezcla!$F$10</definedName>
    <definedName name="MEZCLA14">[5]Mezcla!$F$17</definedName>
    <definedName name="MEZCLANATILLA">[5]Mezcla!$F$29</definedName>
    <definedName name="MKLLL">#REF!</definedName>
    <definedName name="MO.ENC.LO.4M">[99]M.O.!$I$327</definedName>
    <definedName name="MO.O.TNC.1">[46]M.O.!$I$50</definedName>
    <definedName name="MOA">[3]Jornal!$D$178</definedName>
    <definedName name="moaceronormal">[36]I.HORMIGON!$G$19</definedName>
    <definedName name="MOBL6">[11]Jornal!$D$55</definedName>
    <definedName name="mocarpinteria">[43]Análisis!$H$116</definedName>
    <definedName name="Mojado_en_Compactación_con_equipo">[13]Insumos!#REF!</definedName>
    <definedName name="MOJO">[100]MOJornal!$A$7</definedName>
    <definedName name="MOPINTURAMANT1">#REF!</definedName>
    <definedName name="MOPINTURAMANT2">#REF!</definedName>
    <definedName name="MOPISOCERAMICA">[47]Ins!#REF!</definedName>
    <definedName name="mortero.1.4.pañete">'[52]Ana. Horm mexc mort'!$D$85</definedName>
    <definedName name="MORTEROBL">[3]UASD!$F$3185</definedName>
    <definedName name="MORTEROPI">[3]UASD!$F$3215</definedName>
    <definedName name="Mosaico_Fondo_Blanco_30x30____Corriente">[13]Insumos!#REF!</definedName>
    <definedName name="mosbotichinorojo">[5]insumo!#REF!</definedName>
    <definedName name="MOV_1">[83]MOV!$A$9:$E$9</definedName>
    <definedName name="MOV_2">[83]MOV!$A$15:$E$15</definedName>
    <definedName name="MOV_3">[83]MOV!$A$21:$E$21</definedName>
    <definedName name="MOV_4">[83]MOV!$A$27:$E$27</definedName>
    <definedName name="MOV_5">[83]MOV!$A$33:$E$33</definedName>
    <definedName name="MOV_6">[83]MOV!$A$39:$E$39</definedName>
    <definedName name="MOV_7">[83]MOV!$A$45:$E$45</definedName>
    <definedName name="MOV_8">[83]MOV!$A$51:$E$51</definedName>
    <definedName name="mozaicoFG">[5]insumo!#REF!</definedName>
    <definedName name="mpie">0.3048</definedName>
    <definedName name="MTG">'[101]m.t C'!$I$18</definedName>
    <definedName name="MUAN1">#REF!</definedName>
    <definedName name="MUAN2">#REF!</definedName>
    <definedName name="MUAN3">#REF!</definedName>
    <definedName name="MUBN1">#REF!</definedName>
    <definedName name="MUCN1">#REF!</definedName>
    <definedName name="MUCN2">#REF!</definedName>
    <definedName name="MUDN1">#REF!</definedName>
    <definedName name="MUDN2">#REF!</definedName>
    <definedName name="muha">'[89]Anal. horm.'!$F$1511</definedName>
    <definedName name="MULTI">[4]A!#REF!</definedName>
    <definedName name="Muro.Bloque.4cm.SNP">[63]Análisis!$N$845</definedName>
    <definedName name="Muro.Bloque.6cm.BNP">[63]Análisis!$N$821</definedName>
    <definedName name="Muro.Bloque.6cm.SNPT">[63]Análisis!$N$808</definedName>
    <definedName name="muro.h.a.20cm">[76]Análisis!$D$729</definedName>
    <definedName name="Muro.Hormigon.Armado.de20">[41]Análisis!$D$286</definedName>
    <definedName name="muro.shee.ambas.caras">'[77]Muros Interiores h=2.8 m '!$E$64</definedName>
    <definedName name="MURO30">#REF!</definedName>
    <definedName name="muro4">'[88]Pres. Adic.Y'!$E$33</definedName>
    <definedName name="muroblock63840">#REF!</definedName>
    <definedName name="MUROBOVEDA12A10X2AD">#REF!</definedName>
    <definedName name="murodoscaras">[36]I.HORMIGON!$G$27</definedName>
    <definedName name="muros.plycem.ambas.caras">'[77]MurosInt.h=2.8 m Plycem 2 lados'!$E$64</definedName>
    <definedName name="muros.una.cshee.plycem">'[77]MurosInt.h=2.8 m U C con plycem'!$E$64</definedName>
    <definedName name="MZNATILLA">[5]Mezcla!$F$50</definedName>
    <definedName name="NADA">#REF!</definedName>
    <definedName name="numadic">#REF!</definedName>
    <definedName name="NumPar">[102]Cubicacion!$A$9:$A$120</definedName>
    <definedName name="o">[26]analisis!$F$5</definedName>
    <definedName name="o0">#REF!</definedName>
    <definedName name="Obra___Puente_Sobre_el_Matayaya__Carretera_Las_Matas_Elias_Pina">"proyecto"</definedName>
    <definedName name="Obrero_Dia">[39]MO!$C$11</definedName>
    <definedName name="Obrero_Hr">[103]MO!$D$11</definedName>
    <definedName name="Ok">[104]INS!$D$567</definedName>
    <definedName name="opala">[96]Salarios!$D$16</definedName>
    <definedName name="Operadorgrader">[35]OBRAMANO!$F$74</definedName>
    <definedName name="operadorpala">[35]OBRAMANO!$F$72</definedName>
    <definedName name="operadorretro">[35]OBRAMANO!$F$77</definedName>
    <definedName name="operadorrodillo">[35]OBRAMANO!$F$75</definedName>
    <definedName name="operadortractor">[35]OBRAMANO!$F$76</definedName>
    <definedName name="OPERARIOPRIMERA">[72]SALARIOS!$C$10</definedName>
    <definedName name="orden">[5]insumo!#REF!</definedName>
    <definedName name="ORI12FFLUXBCOCONTRA">#REF!</definedName>
    <definedName name="ORINALSENCILLO">[5]insumo!#REF!</definedName>
    <definedName name="OTR_15">#REF!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#REF!</definedName>
    <definedName name="OTR_30">#REF!</definedName>
    <definedName name="otractor">[96]Salarios!$D$14</definedName>
    <definedName name="p">[105]peso!#REF!</definedName>
    <definedName name="P.U.">[50]Análisis!#REF!</definedName>
    <definedName name="P.U.Amercoat_385ASA">[106]Insumos!$E$15</definedName>
    <definedName name="P.U.Amercoat_385ASA_2">#N/A</definedName>
    <definedName name="P.U.Amercoat_385ASA_3">#N/A</definedName>
    <definedName name="P.U.Dimecote9">[106]Insumos!$E$13</definedName>
    <definedName name="P.U.Dimecote9_2">#N/A</definedName>
    <definedName name="P.U.Dimecote9_3">#N/A</definedName>
    <definedName name="P.U.Thinner1000">[106]Insumos!$E$12</definedName>
    <definedName name="P.U.Thinner1000_2">#N/A</definedName>
    <definedName name="P.U.Thinner1000_3">#N/A</definedName>
    <definedName name="P.U.Urethane_Acrilico">[106]Insumos!$E$17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la_Tramotina">[13]Insumos!#REF!</definedName>
    <definedName name="PAMAEXT">[44]UASD!$F$3329</definedName>
    <definedName name="PAMAINT">[44]UASD!$F$3320</definedName>
    <definedName name="Panel_Plastbau">'[34]LISTA DE PRECIO'!$C$9</definedName>
    <definedName name="PANEL612CONTRA">#REF!</definedName>
    <definedName name="PAÑ_INT">[31]Análisis!$H$1715</definedName>
    <definedName name="Pañete.Paredes">[63]Análisis!$N$906</definedName>
    <definedName name="pañetepulido">#REF!</definedName>
    <definedName name="pañett">[48]Analisis!$E$788</definedName>
    <definedName name="PARAGOMASCONTRA">#REF!</definedName>
    <definedName name="PARTIDA">#REF!</definedName>
    <definedName name="PARTIDANUEVA">#REF!</definedName>
    <definedName name="Partidas">[102]Cubicacion!$A$9:$B$120</definedName>
    <definedName name="partinuevas">#REF!</definedName>
    <definedName name="PD">#REF!</definedName>
    <definedName name="PDa">'[84]V.Tierras A'!$D$14</definedName>
    <definedName name="PE">#REF!</definedName>
    <definedName name="PEON">#REF!</definedName>
    <definedName name="Peon_Colchas">[53]MO!$B$11</definedName>
    <definedName name="PEONCARP">[47]Ins!#REF!</definedName>
    <definedName name="Peones_2">#N/A</definedName>
    <definedName name="Peones_3">#N/A</definedName>
    <definedName name="PERFIL_CUADRADO_34">[53]INSU!$B$91</definedName>
    <definedName name="pergolado.area.piscina">[76]Análisis!$D$1633</definedName>
    <definedName name="Pernos">#REF!</definedName>
    <definedName name="Pernos_2">"$#REF!.$B$68"</definedName>
    <definedName name="Pernos_3">"$#REF!.$B$68"</definedName>
    <definedName name="peseuro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IACRBCA">[3]Mat!$D$77</definedName>
    <definedName name="PIACRINT">[44]UASD!$F$3554</definedName>
    <definedName name="PICER">[44]UASD!$F$3459</definedName>
    <definedName name="PICER33X33">[3]Mat!$D$66</definedName>
    <definedName name="PIECON">[3]Mat!$D$81</definedName>
    <definedName name="Piedra_de_Río">[13]Insumos!#REF!</definedName>
    <definedName name="PIEDRA_GAVIONE_M3">'[42]MATERIALES LISTADO'!$D$12</definedName>
    <definedName name="Piedra_para_Encache">[13]Insumos!#REF!</definedName>
    <definedName name="pilotes">[50]Análisis!#REF!</definedName>
    <definedName name="PIN_ACR_INT">[31]Análisis!$H$2586</definedName>
    <definedName name="pinacrext2">'[44]anal term'!$G$1219</definedName>
    <definedName name="PINO">[107]insumos!$D$295</definedName>
    <definedName name="pino.tratado">[108]Insumos!$C$35</definedName>
    <definedName name="Pino_Bruto_Americano">[33]Insumos!$B$75:$D$75</definedName>
    <definedName name="PINO1X4X12">#REF!</definedName>
    <definedName name="PINOAME">[109]Mat!$D$46</definedName>
    <definedName name="pinobruto">[35]MATERIALES!$G$33</definedName>
    <definedName name="PINOBRUTO1x4x10">'[47]Ins 2'!#REF!</definedName>
    <definedName name="PINOBRUTO4x4x12">'[47]Ins 2'!#REF!</definedName>
    <definedName name="PINOBRUTOTRAT1x2x12">'[47]Ins 2'!#REF!</definedName>
    <definedName name="PINOBRUTOTRAT2x4x12">'[47]Ins 2'!#REF!</definedName>
    <definedName name="pinta">[48]Analisis!$E$1257</definedName>
    <definedName name="pintam">[48]Analisis!$E$1249</definedName>
    <definedName name="pinte">[48]Analisis!$E$1277</definedName>
    <definedName name="pinth">'[86]Pres. '!$E$19</definedName>
    <definedName name="pints">[48]Analisis!$E$1302</definedName>
    <definedName name="Pintura">#REF!</definedName>
    <definedName name="Pintura.epoxica.piscina">[76]Análisis!$D$1562</definedName>
    <definedName name="pintura.man.puertas">[75]Análisis!$D$1549</definedName>
    <definedName name="pintura.mant.puertas">[74]Análisis!$D$1164</definedName>
    <definedName name="pintura.sobre.clavot">[75]Análisis!$D$1556</definedName>
    <definedName name="Pintura_Epóxica_Popular_2">#N/A</definedName>
    <definedName name="Pintura_Epóxica_Popular_3">#N/A</definedName>
    <definedName name="Pinturat">#REF!</definedName>
    <definedName name="PIPORC30X30">[3]Mat!$D$65</definedName>
    <definedName name="Piso.Ceram.Serv.">[41]Análisis!$D$580</definedName>
    <definedName name="Piso.Ceramica.A">[41]Análisis!$D$522</definedName>
    <definedName name="Piso.Ceramica.B">[41]Análisis!$D$541</definedName>
    <definedName name="Piso.Ceramica.C">[41]Análisis!$D$560</definedName>
    <definedName name="piso.granito.ext.crema">[41]Análisis!$D$415</definedName>
    <definedName name="piso.granito.ext.rosado">[41]Análisis!$D$427</definedName>
    <definedName name="piso.granito.ext.rozado">[41]Análisis!$D$427</definedName>
    <definedName name="Piso.granito.fondo.blanco">[41]Análisis!$D$449</definedName>
    <definedName name="Piso.granito.fondo.gris">[41]Análisis!$D$460</definedName>
    <definedName name="piso.granito.p.exterior.rojo">[41]Análisis!$D$438</definedName>
    <definedName name="piso.granito.p.exterior.rosado">[41]Análisis!$D$438</definedName>
    <definedName name="piso.mosaico.25x25">[75]Análisis!$D$1256</definedName>
    <definedName name="piso.porcelanato.40x40">[41]Análisis!$D$491</definedName>
    <definedName name="PISO_GRANITO_FONDO_BCO">[53]INSU!$B$103</definedName>
    <definedName name="PISOADOCLAGRIS">#REF!</definedName>
    <definedName name="PISOADOCLAQUEM">#REF!</definedName>
    <definedName name="PISOADOCLAROJO">#REF!</definedName>
    <definedName name="PISOADOCOLGRIS">#REF!</definedName>
    <definedName name="PISOADOCOLROJO">#REF!</definedName>
    <definedName name="PISOADOMEDGRIS">#REF!</definedName>
    <definedName name="PISOADOMEDQUEM">#REF!</definedName>
    <definedName name="PISOADOMEDROJO">#REF!</definedName>
    <definedName name="pisoasept">'[98]PRESUPUESTO DE TERMINACION'!$G$123</definedName>
    <definedName name="pisofro">[48]Analisis!$E$1227</definedName>
    <definedName name="PITACRILLICA">[5]insumo!#REF!</definedName>
    <definedName name="PITECONOMICA">[5]insumo!#REF!</definedName>
    <definedName name="pitesmalte">[5]insumo!#REF!</definedName>
    <definedName name="PITMANTENIMIENTO">[5]insumo!#REF!</definedName>
    <definedName name="pitoxidoverde">[5]insumo!#REF!</definedName>
    <definedName name="PITSATINADA">[5]insumo!#REF!</definedName>
    <definedName name="pitsemiglos">[5]insumo!#REF!</definedName>
    <definedName name="pl">[26]analisis!$G$2432</definedName>
    <definedName name="plafond.sheetrock">'[77]Plafond Sheetrock'!$E$54</definedName>
    <definedName name="plafondasept">'[98]PRESUPUESTO DE TERMINACION'!$G$124</definedName>
    <definedName name="Plancha_de_Plywood_4_x8_x3_4">[43]Insumos!$C$34:$F$34</definedName>
    <definedName name="Plancha_de_Plywood_4_x8_x3_4_2">#N/A</definedName>
    <definedName name="Plancha_de_Plywood_4_x8_x3_4_3">#N/A</definedName>
    <definedName name="planta.electrica500w">[41]Resumen!$D$25</definedName>
    <definedName name="Planta_Eléctrica_para_tesado_2">#N/A</definedName>
    <definedName name="Planta_Eléctrica_para_tesado_3">#N/A</definedName>
    <definedName name="PLASTICO">[53]INSU!$B$90</definedName>
    <definedName name="platea.piscina">[76]Análisis!$D$200</definedName>
    <definedName name="PLIGADORA2">[110]INS!$D$563</definedName>
    <definedName name="PLOMERO">[47]Ins!#REF!</definedName>
    <definedName name="PLOMEROAYUDANTE">[47]Ins!#REF!</definedName>
    <definedName name="PLOMEROOFICIAL">[47]Ins!#REF!</definedName>
    <definedName name="PLYW">[109]Mat!$D$49</definedName>
    <definedName name="Plywood">#REF!</definedName>
    <definedName name="poli">'[86]Pres. '!$E$17</definedName>
    <definedName name="poli2">'[86]Pres. '!$E$57</definedName>
    <definedName name="porcela">[111]Materiales!#REF!</definedName>
    <definedName name="Porcelanato30x60">[41]Análisis!$D$512</definedName>
    <definedName name="porcentaje">[112]Presupuesto!#REF!</definedName>
    <definedName name="porcentaje_2">"$#REF!.$J$12"</definedName>
    <definedName name="porcentaje_3">"$#REF!.$J$12"</definedName>
    <definedName name="porciento">[43]Análisis!$Q$5</definedName>
    <definedName name="post">'[90]Trabajos Generales'!$F$4</definedName>
    <definedName name="postmagueyal">'[90]Trabajos Generales'!$C$8</definedName>
    <definedName name="PPD">'[113]med.mov.de tierras'!$D$6</definedName>
    <definedName name="pre_abrasadera_1.5pulg">[29]PRE!$F$213</definedName>
    <definedName name="pre_abrasadera_1pulg">[29]PRE!$F$220</definedName>
    <definedName name="pre_abrasadera_2pulg">[29]PRE!$F$206</definedName>
    <definedName name="pre_abrasadera_3pulg">[29]PRE!$F$199</definedName>
    <definedName name="pre_abrasadera_4pulg">[29]PRE!$F$192</definedName>
    <definedName name="pre_asiento_arena">#REF!</definedName>
    <definedName name="pre_blocks_6pulg">[29]PRE!$F$112</definedName>
    <definedName name="pre_blocks_8pulg">[29]PRE!$F$122</definedName>
    <definedName name="pre_bote">#REF!</definedName>
    <definedName name="pre_colg_0.5pulg">#REF!</definedName>
    <definedName name="pre_colg_0.75pulg">#REF!</definedName>
    <definedName name="pre_colg_1.5pulg">#REF!</definedName>
    <definedName name="pre_colg_1pulg">#REF!</definedName>
    <definedName name="pre_colg_2pulg">#REF!</definedName>
    <definedName name="pre_colg_3pulg">#REF!</definedName>
    <definedName name="pre_colg_4pulg">#REF!</definedName>
    <definedName name="pre_excavacion">#REF!</definedName>
    <definedName name="pre_fino_fondo">[29]PRE!$F$135</definedName>
    <definedName name="pre_hormigon_124">#REF!</definedName>
    <definedName name="pre_losa_fondo">[29]PRE!$F$71</definedName>
    <definedName name="pre_losa_techo">[29]PRE!$F$78</definedName>
    <definedName name="pre_mortero_13">[29]PRE!$F$58</definedName>
    <definedName name="pre_mortero_14">[29]PRE!$F$65</definedName>
    <definedName name="pre_muro_ha">[29]PRE!$F$102</definedName>
    <definedName name="pre_pañete">[29]PRE!$F$129</definedName>
    <definedName name="pre_relleno">#REF!</definedName>
    <definedName name="pre_sold_pp_0.375pulg">[29]PRE!$F$269</definedName>
    <definedName name="pre_sold_pp_0.5pulg">[29]PRE!$F$263</definedName>
    <definedName name="pre_sold_pp_0.75pulg">[29]PRE!$F$257</definedName>
    <definedName name="pre_sold_pp_1.5pulg">[29]PRE!$F$245</definedName>
    <definedName name="pre_sold_pp_1pulg">[29]PRE!$F$251</definedName>
    <definedName name="pre_sold_pp_2pulg">[29]PRE!$F$239</definedName>
    <definedName name="pre_sold_pp_3pulg">[29]PRE!$F$233</definedName>
    <definedName name="pre_sold_pp_4pulg">[29]PRE!$F$227</definedName>
    <definedName name="pre_viga_ha">[29]PRE!$F$90</definedName>
    <definedName name="PREC._UNITARIO">#N/A</definedName>
    <definedName name="precios">[114]Precios!$A$4:$F$1576</definedName>
    <definedName name="PRES.COTUI">[73]Analisis!$E$1466</definedName>
    <definedName name="presupuesto">#REF!</definedName>
    <definedName name="Presupuesto_Maternidad">#REF!</definedName>
    <definedName name="PRIMA">#REF!</definedName>
    <definedName name="PRIMA_2">"$#REF!.$M$38"</definedName>
    <definedName name="PRIMA_3">"$#REF!.$M$38"</definedName>
    <definedName name="PRINT_AREA_MI">#REF!</definedName>
    <definedName name="PRINT_TITLES_MI">#REF!</definedName>
    <definedName name="PROMEDIO">#REF!</definedName>
    <definedName name="PROMEDIO_11">#REF!</definedName>
    <definedName name="PROMEDIO_12">#REF!</definedName>
    <definedName name="protev">[48]Analisis!$E$1309</definedName>
    <definedName name="proyecto">[43]Análisis!$C$226</definedName>
    <definedName name="prticos">[115]peso!#REF!</definedName>
    <definedName name="prticos_2">#N/A</definedName>
    <definedName name="prticos_3">#N/A</definedName>
    <definedName name="Prueba_en_Compactación_con_equipo">[13]Insumos!#REF!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">#REF!</definedName>
    <definedName name="PUAB2HO">[11]Mat!$D$161</definedName>
    <definedName name="PUABIHO">[44]Mat!$D$160</definedName>
    <definedName name="PUACERASHORMIGON">#REF!</definedName>
    <definedName name="PUACERASHORMIGON_2">#N/A</definedName>
    <definedName name="puacero">[43]Análisis!$H$139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BAÑO">[44]Mat!$D$163</definedName>
    <definedName name="pubaranda">[50]Análisis!#REF!</definedName>
    <definedName name="pubaranda_2">#N/A</definedName>
    <definedName name="pubaranda_3">#N/A</definedName>
    <definedName name="PUBLOQUES_4_ACERO_0.80">#REF!</definedName>
    <definedName name="PUBLOQUES_4_ACERO_0.80_2">#N/A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[50]Análisis!#REF!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[50]Análisis!#REF!</definedName>
    <definedName name="PUCEMENTO">[43]Análisis!$H$126</definedName>
    <definedName name="PUCERAMICA15X15PARED">'[13]Análisis de Precios'!#REF!</definedName>
    <definedName name="PUCERAMICA30X30PARED">#REF!</definedName>
    <definedName name="PUCERAMICA30X30PARED_2">#N/A</definedName>
    <definedName name="PUCERAMICAITALIANAPARED">#REF!</definedName>
    <definedName name="PUCERAMICAITALIANAPARED_2">#N/A</definedName>
    <definedName name="PUCISTERNA">'[13]Análisis de Precios'!#REF!</definedName>
    <definedName name="PUCOEAP">[3]Mat!$D$142</definedName>
    <definedName name="PUCOLUMNAS_C1">'[33]Análisis de Precios'!$F$210</definedName>
    <definedName name="PUCOLUMNAS_C10">'[13]Análisis de Precios'!#REF!</definedName>
    <definedName name="PUCOLUMNAS_C11">'[13]Análisis de Precios'!#REF!</definedName>
    <definedName name="PUCOLUMNAS_C12">'[13]Análisis de Precios'!#REF!</definedName>
    <definedName name="PUCOLUMNAS_C2">#REF!</definedName>
    <definedName name="PUCOLUMNAS_C2_2">#N/A</definedName>
    <definedName name="PUCOLUMNAS_C3">#REF!</definedName>
    <definedName name="PUCOLUMNAS_C3_2">#N/A</definedName>
    <definedName name="PUCOLUMNAS_C4">#REF!</definedName>
    <definedName name="PUCOLUMNAS_C4_2">#N/A</definedName>
    <definedName name="PUCOLUMNAS_C9">'[13]Análisis de Precios'!#REF!</definedName>
    <definedName name="PUCOLUMNAS_CC">#REF!</definedName>
    <definedName name="PUCOLUMNAS_CC_2">#N/A</definedName>
    <definedName name="PUCOLUMNAS_CC1">#REF!</definedName>
    <definedName name="PUCOLUMNAS_CC1_2">#N/A</definedName>
    <definedName name="PUCOLUMNASASCENSOR">#REF!</definedName>
    <definedName name="PUCOLUMNASASCENSOR_2">#N/A</definedName>
    <definedName name="PUCONTEN">'[13]Análisis de Precios'!#REF!</definedName>
    <definedName name="PUDINTEL_10X20">#REF!</definedName>
    <definedName name="PUDINTEL_10X20_2">#N/A</definedName>
    <definedName name="PUDINTEL_15X40">#REF!</definedName>
    <definedName name="PUDINTEL_15X40_2">#N/A</definedName>
    <definedName name="PUDINTEL_20X40">#REF!</definedName>
    <definedName name="PUDINTEL_20X40_2">#N/A</definedName>
    <definedName name="puerta.enrollable.p.moteles">[41]Insumos!$E$42</definedName>
    <definedName name="Puerta_Corred._Alum__Anod._Bce._Vid._Mart._Nor.">[13]Insumos!#REF!</definedName>
    <definedName name="Puerta_Corred._Alum__Anod._Bce._Vid._Transp.">[13]Insumos!#REF!</definedName>
    <definedName name="Puerta_Corred._Alum__Anod._Nor._Vid._Bce._Liso">[13]Insumos!#REF!</definedName>
    <definedName name="Puerta_Corred._Alum__Anod._Nor._Vid._Bce._Mart.">[13]Insumos!#REF!</definedName>
    <definedName name="Puerta_Corred._Alum__Anod._Nor._Vid._Transp.">[13]Insumos!#REF!</definedName>
    <definedName name="Puerta_corrediza___BCE._VID._TRANSP.">[13]Insumos!#REF!</definedName>
    <definedName name="Puerta_corrediza___BCE._VID._TRANSP._LISO">[13]Insumos!#REF!</definedName>
    <definedName name="Puerta_de_Pino_Apanelada">[13]Insumos!#REF!</definedName>
    <definedName name="Puerta_Pino_Americano_Tratado">[13]Insumos!#REF!</definedName>
    <definedName name="Puertap">#REF!</definedName>
    <definedName name="PUERTAPERF1X1YMALLA1CONTRA">#REF!</definedName>
    <definedName name="Puertas_de_Pino_T_Francesa">[13]Insumos!#REF!</definedName>
    <definedName name="Puertas_de_Plywood">[13]Insumos!#REF!</definedName>
    <definedName name="Puertas_de_Plywood_3_16">[13]Insumos!#REF!</definedName>
    <definedName name="Puertas_Pino_Apanelada">[13]Insumos!#REF!</definedName>
    <definedName name="Puertasc">#REF!</definedName>
    <definedName name="Puertasp">#REF!</definedName>
    <definedName name="PUFINOTECHOINCLINADO">#REF!</definedName>
    <definedName name="PUFINOTECHOINCLINADO_2">#N/A</definedName>
    <definedName name="PUFINOTECHOPLANO">#REF!</definedName>
    <definedName name="PUFINOTECHOPLANO_2">#N/A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[50]Análisis!#REF!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[50]Análisis!#REF!</definedName>
    <definedName name="pulido">'[88]Pres. Adic.Y'!$E$76</definedName>
    <definedName name="Pulido_y_Brillado____De_Luxe">[33]Insumos!$B$241:$D$241</definedName>
    <definedName name="Pulido_y_Brillado_de_Piso">[13]Insumos!#REF!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OSA">#REF!</definedName>
    <definedName name="PULOSA_2">#N/A</definedName>
    <definedName name="pulosaaproche">[50]Análisis!#REF!</definedName>
    <definedName name="pulosacalzada">[50]Análisis!#REF!</definedName>
    <definedName name="PUMADERA">[43]Análisis!$H$151</definedName>
    <definedName name="PUMEZCLACALARENAPISOS">#REF!</definedName>
    <definedName name="PUMEZCLACALARENAPISOS_2">#N/A</definedName>
    <definedName name="PUMORTERO1_1">'[13]Análisis de Precios'!#REF!</definedName>
    <definedName name="PUMORTERO1_10COLOCARPISOS">#REF!</definedName>
    <definedName name="PUMORTERO1_10COLOCARPISOS_2">#N/A</definedName>
    <definedName name="PUMORTERO1_2">#REF!</definedName>
    <definedName name="PUMORTERO1_2_2">#N/A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[50]Análisis!#REF!</definedName>
    <definedName name="PUPAÑETEMAESTREADOEXTERIOR">#REF!</definedName>
    <definedName name="PUPAÑETEMAESTREADOEXTERIOR_2">#N/A</definedName>
    <definedName name="PUPAÑETEMAESTREADOINTERIOR">#REF!</definedName>
    <definedName name="PUPAÑETEMAESTREADOINTERIOR_2">#N/A</definedName>
    <definedName name="PUPAÑETEPULIDO">#REF!</definedName>
    <definedName name="PUPAÑETEPULIDO_2">#N/A</definedName>
    <definedName name="PUPAÑETETECHO">'[13]Análisis de Precios'!#REF!</definedName>
    <definedName name="PUPINTURAACRILICAEXTERIOR">'[13]Análisis de Precios'!#REF!</definedName>
    <definedName name="PUPINTURAACRILICAINTERIOR">'[13]Análisis de Precios'!#REF!</definedName>
    <definedName name="PUPINTURACAL">'[13]Análisis de Precios'!#REF!</definedName>
    <definedName name="PUPINTURAMANTENIMIENTO">'[13]Análisis de Precios'!#REF!</definedName>
    <definedName name="PUPISOCERAMICA_33X33">#REF!</definedName>
    <definedName name="PUPISOCERAMICA_33X33_2">#N/A</definedName>
    <definedName name="PUPISOCERAMICACRIOLLA20X20">'[13]Análisis de Precios'!#REF!</definedName>
    <definedName name="PUPISOGRANITO_40X40">#REF!</definedName>
    <definedName name="PUPISOGRANITO_40X40_2">#N/A</definedName>
    <definedName name="PURAMPAESCALERA">#REF!</definedName>
    <definedName name="PURAMPAESCALERA_2">#N/A</definedName>
    <definedName name="PUREPLANTEO">#REF!</definedName>
    <definedName name="PUREPLANTEO_2">#N/A</definedName>
    <definedName name="PUSEPTICO">'[13]Análisis de Precios'!#REF!</definedName>
    <definedName name="putabletas">[50]Análisis!#REF!</definedName>
    <definedName name="PUTRAMPADEGRASA">#REF!</definedName>
    <definedName name="PUTRAMPADEGRASA_2">#N/A</definedName>
    <definedName name="PUVIGA">'[13]Análisis de Precios'!#REF!</definedName>
    <definedName name="puvigastransversales">[50]Análisis!#REF!</definedName>
    <definedName name="PUZABALETAPISO">#REF!</definedName>
    <definedName name="PUZABALETAPISO_2">#N/A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>'[13]Análisis de Precios'!#REF!</definedName>
    <definedName name="PUZAPATACOMBINADA_C1_C4">'[13]Análisis de Precios'!#REF!</definedName>
    <definedName name="PUZAPATAMURO4">#REF!</definedName>
    <definedName name="PUZAPATAMURO4_2">#N/A</definedName>
    <definedName name="PUZAPATAMURO6">#REF!</definedName>
    <definedName name="PUZAPATAMURO6_2">#N/A</definedName>
    <definedName name="PUZAPATAMURO8">#REF!</definedName>
    <definedName name="PUZAPATAMURO8_2">#N/A</definedName>
    <definedName name="PUZAPATAMURORAMPA">'[33]Análisis de Precios'!$F$201</definedName>
    <definedName name="PUZOCALOCERAMICACRIOLLADE20">'[13]Análisis de Precios'!#REF!</definedName>
    <definedName name="PUZOCALOCERAMICACRIOLLADE33">#REF!</definedName>
    <definedName name="PUZOCALOCERAMICACRIOLLADE33_2">#N/A</definedName>
    <definedName name="PUZOCALOSGRANITO_7X40">#REF!</definedName>
    <definedName name="PUZOCALOSGRANITO_7X40_2">#N/A</definedName>
    <definedName name="PVC">'[14]Pu-Sanit.'!$C$126</definedName>
    <definedName name="PWINCHE2000K">[110]INS!$D$568</definedName>
    <definedName name="PZ">#REF!</definedName>
    <definedName name="QUIEBRASOLESVERTCONTRA">#REF!</definedName>
    <definedName name="R_">'[24]Centro Antencion Primaria'!#REF!</definedName>
    <definedName name="rateadohormigon">[116]I.HORMIGON!$J$81</definedName>
    <definedName name="RE">[22]A!#REF!</definedName>
    <definedName name="Recreación">'[41]Hoja de presupuesto'!$G$173</definedName>
    <definedName name="red_pp_2x1">[51]PRECIOS!$E$34</definedName>
    <definedName name="red_pp_2x1.5">[51]PRECIOS!$E$33</definedName>
    <definedName name="red_pvc_3x2">[51]PRECIOS!$E$79</definedName>
    <definedName name="red_pvc_4x3">[51]PRECIOS!$E$77</definedName>
    <definedName name="REFERENCIA">[117]COF!$G$733</definedName>
    <definedName name="reg.compac.rell">'[52]Costos Mano de Obra'!$O$13</definedName>
    <definedName name="regado.hormigon">'[52]Costos Mano de Obra'!$O$41</definedName>
    <definedName name="Regado_y_Compactación_Tosca___A_M">[13]Insumos!#REF!</definedName>
    <definedName name="regi">[112]Presupuesto!#REF!</definedName>
    <definedName name="Regla_para_Pañete____Preparada">[33]Insumos!$B$76:$D$76</definedName>
    <definedName name="rejilla2918">[57]insumos!$E$1443</definedName>
    <definedName name="REL">#REF!</definedName>
    <definedName name="REL_MACO">[31]Análisis!$H$319</definedName>
    <definedName name="REL_REP">[31]Análisis!$H$335</definedName>
    <definedName name="Rell.caliche">'[52]Insumos materiales'!$J$32</definedName>
    <definedName name="rellenocompac">'[48]Analisis RELLENO'!$E$9</definedName>
    <definedName name="RELLENOGRANZOTECONTRA">#REF!</definedName>
    <definedName name="REM_CAPA">[31]Análisis!$H$407</definedName>
    <definedName name="Remoción_de_Capa_Vegetal">[13]Insumos!#REF!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posicionrell">'[48]Analisis RELLENO'!$E$16</definedName>
    <definedName name="RESUMEN">#REF!</definedName>
    <definedName name="RESUMENHRS">#REF!</definedName>
    <definedName name="Retrop">[28]Equipos!$E$9</definedName>
    <definedName name="REUBPLANTA400CONTRA">#REF!</definedName>
    <definedName name="REUBSWTRANSF1000CONTRA">#REF!</definedName>
    <definedName name="Rev.ceram.15x15.serv.">[41]Análisis!$D$620</definedName>
    <definedName name="Rev.ceram.cocina.bano">[41]Análisis!$D$601</definedName>
    <definedName name="REVCECRI15A20">[44]UASD!$F$3537</definedName>
    <definedName name="Reves.de.ladrillo.2x4x8">[41]Análisis!$D$629</definedName>
    <definedName name="Reves.Piedra.caliza">[41]Análisis!$D$645</definedName>
    <definedName name="Revest.en.piedra.coralina">[41]Análisis!$D$638</definedName>
    <definedName name="Revest.marmol">[41]Análisis!$D$591</definedName>
    <definedName name="Revest.Porcelanato30x60">[41]Análisis!$D$610</definedName>
    <definedName name="RO_TEMP">#REF!</definedName>
    <definedName name="rt">[80]Insumos!$I$3</definedName>
    <definedName name="S">[4]A!#REF!</definedName>
    <definedName name="sal_af_0.5">[51]PRECIOS!$E$46</definedName>
    <definedName name="sal_af_1.5">[51]PRECIOS!$E$45</definedName>
    <definedName name="sal_pvc_2">[51]PRECIOS!$E$88</definedName>
    <definedName name="sal_pvc_4">[51]PRECIOS!$E$87</definedName>
    <definedName name="SALARIO">[118]Hoja1!$C$4</definedName>
    <definedName name="SALIDA">#N/A</definedName>
    <definedName name="SAlomonicas">#REF!</definedName>
    <definedName name="SDFSDD">#REF!</definedName>
    <definedName name="Seguetas____Ultra">[13]Insumos!#REF!</definedName>
    <definedName name="Sereno_Mes">[66]MO!$B$16</definedName>
    <definedName name="Servicio.Vaciado.con.bomba">'[52]Insumos materiales'!$J$45</definedName>
    <definedName name="sheetrock.media">[70]Insumos!$L$38</definedName>
    <definedName name="SIFON2">'[14]Pu-Sanit.'!$C$148</definedName>
    <definedName name="sistema.aire.acondicionado">[41]Resumen!$D$24</definedName>
    <definedName name="SSS">#REF!</definedName>
    <definedName name="stud2.5.s22">[70]Insumos!$L$30</definedName>
    <definedName name="SUB">[50]Análisis!#REF!</definedName>
    <definedName name="SUB_2">#N/A</definedName>
    <definedName name="SUB_3">#N/A</definedName>
    <definedName name="SUB_TOTAL_EN_RD">'[119]Laurel(OBINSA)'!$H$107</definedName>
    <definedName name="Subida.Mat.pintura">'[52]Costos Mano de Obra'!$O$55</definedName>
    <definedName name="Subida__Bajada_y_Transporte_Cemento">[43]Insumos!$C$44:$E$44</definedName>
    <definedName name="Subida__Bajada_y_Transporte_Cemento_2">#N/A</definedName>
    <definedName name="Subida__Bajada_y_Transporte_Cemento_3">#N/A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ELDO">#REF!</definedName>
    <definedName name="SUELDO_2">"$#REF!.$#REF!$#REF!"</definedName>
    <definedName name="SUELDO_3">"$#REF!.$#REF!$#REF!"</definedName>
    <definedName name="Suministro_y_Regado_de_Tierra_Negra">[13]Insumos!#REF!</definedName>
    <definedName name="TABIQUESBAÑOSM2CONTRA">#REF!</definedName>
    <definedName name="TABLA">#REF!</definedName>
    <definedName name="tablaadicionales">[120]Cubicacion!$A$125:$G$159</definedName>
    <definedName name="TABLAP">#REF!</definedName>
    <definedName name="TABLAPARTIDAS">#REF!</definedName>
    <definedName name="TABLESTACADO">'[121]Ana.precios un'!#REF!</definedName>
    <definedName name="tablestacas">[50]Análisis!#REF!</definedName>
    <definedName name="TABLETAS">[50]Análisis!#REF!</definedName>
    <definedName name="TABLETAS_2">#N/A</definedName>
    <definedName name="TABLETAS_3">#N/A</definedName>
    <definedName name="TANGIT">'[11]Pu-Sanit.'!$C$130</definedName>
    <definedName name="tap">'[86]Pres. '!$E$21</definedName>
    <definedName name="tapaliviana">[57]insumos!$E$1440</definedName>
    <definedName name="tapapesada">[57]insumos!$E$1438</definedName>
    <definedName name="tasa">[26]analisis!$F$4</definedName>
    <definedName name="TC">#REF!</definedName>
    <definedName name="Techo.Madera.Shingle">[63]Análisis!$N$1024</definedName>
    <definedName name="tee_pp_0.5">[51]PRECIOS!$E$29</definedName>
    <definedName name="tee_pp_1">[51]PRECIOS!$E$28</definedName>
    <definedName name="tee_pp_1.5">[51]PRECIOS!$E$27</definedName>
    <definedName name="tee_pp_2">[51]PRECIOS!$E$26</definedName>
    <definedName name="TEJA">[3]Mat!$D$95</definedName>
    <definedName name="Tejas.en.techo">[41]Análisis!$D$365</definedName>
    <definedName name="tie">[50]Análisis!#REF!</definedName>
    <definedName name="_xlnm.Print_Titles" localSheetId="0">'PRESUP. ACTUALIZADO'!$1:$9</definedName>
    <definedName name="_xlnm.Print_Titles" localSheetId="1">'PRESUPUESTO ee'!$1:$8</definedName>
    <definedName name="_xlnm.Print_Titles">#REF!</definedName>
    <definedName name="TNC">#REF!</definedName>
    <definedName name="TO">[4]A!#REF!</definedName>
    <definedName name="Tolas">#REF!</definedName>
    <definedName name="Tolas_2">"$#REF!.$B$13"</definedName>
    <definedName name="Tolas_3">"$#REF!.$B$13"</definedName>
    <definedName name="tomac110">[48]Analisis!$E$1042</definedName>
    <definedName name="tomc220">[48]Analisis!$E$1054</definedName>
    <definedName name="tony">[112]Presupuesto!#REF!</definedName>
    <definedName name="Tope">#REF!</definedName>
    <definedName name="tope.marmol.p2">[75]Insumos!$C$207</definedName>
    <definedName name="Tope_de_Marmolite_C_Normal">[13]Insumos!#REF!</definedName>
    <definedName name="TOPOGRAFIA">[50]Análisis!#REF!</definedName>
    <definedName name="TOPOGRAFIA_2">#N/A</definedName>
    <definedName name="TOPOGRAFIA_3">#N/A</definedName>
    <definedName name="TORNILLOS">#REF!</definedName>
    <definedName name="TORNILLOS_2">"$#REF!.$B$#REF!"</definedName>
    <definedName name="TORNILLOS_3">"$#REF!.$B$#REF!"</definedName>
    <definedName name="Tornillos_5_x3_8_2">#N/A</definedName>
    <definedName name="Tornillos_5_x3_8_3">#N/A</definedName>
    <definedName name="Tosca">[13]Insumos!#REF!</definedName>
    <definedName name="totalgeneral">#REF!</definedName>
    <definedName name="totalgeneral_2">"$#REF!.$M$56"</definedName>
    <definedName name="totalgeneral_3">"$#REF!.$M$56"</definedName>
    <definedName name="trac2.5.t.22">[70]Insumos!$L$31</definedName>
    <definedName name="TRACTORD">[65]EQUIPOS!$D$14</definedName>
    <definedName name="Trans">'[86]Pres. '!$E$30</definedName>
    <definedName name="TRANSF750KVACONTRA">#REF!</definedName>
    <definedName name="transporte">'[69]Resumen Precio Equipos'!$C$30</definedName>
    <definedName name="Tratamiento_Moldes_para_Barandilla_2">#N/A</definedName>
    <definedName name="Tratamiento_Moldes_para_Barandilla_3">#N/A</definedName>
    <definedName name="TRATARMADERA">'[122]Ins 2'!$E$51</definedName>
    <definedName name="ttoma">'[86]Pres. '!$E$20</definedName>
    <definedName name="tub_colg_pp_0.5">[51]PRECIOS!$E$18</definedName>
    <definedName name="tub_colg_pp_1">[51]PRECIOS!$E$17</definedName>
    <definedName name="tub_colg_pp_1.5">[51]PRECIOS!$E$16</definedName>
    <definedName name="tub_colg_pp_2">[51]PRECIOS!$E$15</definedName>
    <definedName name="tub_colg_pvc_2">[51]PRECIOS!$E$65</definedName>
    <definedName name="tub_colg_pvc_3">[51]PRECIOS!$E$64</definedName>
    <definedName name="tub_colg_pvc_4">[51]PRECIOS!$E$63</definedName>
    <definedName name="tub6x14">[26]analisis!$G$2304</definedName>
    <definedName name="tub8x12">[26]analisis!$G$2313</definedName>
    <definedName name="tub8x516">[26]analisis!$G$2322</definedName>
    <definedName name="TUBO140">'[14]Pu-Sanit.'!$C$246</definedName>
    <definedName name="TUBO221">'[44]Pu-Sanit.'!$C$183</definedName>
    <definedName name="TUBO241">'[14]Pu-Sanit.'!$C$168</definedName>
    <definedName name="TUBO340">'[11]Pu-Sanit.'!$C$249</definedName>
    <definedName name="TUBOFLUO4">'[47]Ins 2'!#REF!</definedName>
    <definedName name="u">#REF!</definedName>
    <definedName name="ud">[5]exteriores!#REF!</definedName>
    <definedName name="UD.">[50]Análisis!#REF!</definedName>
    <definedName name="UND">#N/A</definedName>
    <definedName name="UNI12HG">'[14]Pu-Sanit.'!$C$251</definedName>
    <definedName name="urinal">[51]PRECIOS!$E$58</definedName>
    <definedName name="us">#REF!</definedName>
    <definedName name="uso.vibrador">'[52]Costos Mano de Obra'!$O$42</definedName>
    <definedName name="v">[123]analisis1!#REF!</definedName>
    <definedName name="v.c.n1y2.villa1">[124]Cubicación!$P$2150</definedName>
    <definedName name="v.c.n1y2.villa10">[124]Cubicación!$P$1690</definedName>
    <definedName name="v.c.n1y2.villa11">[124]Cubicación!$P$998</definedName>
    <definedName name="v.c.n1y2.villa12">[124]Cubicación!$P$401</definedName>
    <definedName name="v.c.n1y2.villa13">[124]Cubicación!$P$535</definedName>
    <definedName name="v.c.n1y2.villa14">[124]Cubicación!$P$1461</definedName>
    <definedName name="v.c.n1y2.villa15">[124]Cubicación!$P$1576</definedName>
    <definedName name="v.c.n1y2.villa16">[124]Cubicación!$P$1805</definedName>
    <definedName name="v.c.n1y2.villa17">[124]Cubicación!$P$1920</definedName>
    <definedName name="v.c.n1y2.villa18">[124]Cubicación!$P$1113</definedName>
    <definedName name="v.c.n1y2.villa2">[124]Cubicación!$P$2037</definedName>
    <definedName name="v.c.n1y2.villa3">[124]Cubicación!$P$883</definedName>
    <definedName name="v.c.n1y2.villa4">[124]Cubicación!$P$768</definedName>
    <definedName name="v.c.n1y2.villa5">[124]Cubicación!$P$653</definedName>
    <definedName name="v.c.n1y2.villa6">[124]Cubicación!$P$138</definedName>
    <definedName name="v.c.n1y2.villa7">[124]Cubicación!$P$269</definedName>
    <definedName name="v.c.n1y2.villa8">[124]Cubicación!$P$1231</definedName>
    <definedName name="v.c.n1y2.villa9">[124]Cubicación!$P$1346</definedName>
    <definedName name="VABOPE">[3]Mat!$D$127</definedName>
    <definedName name="VACC">[18]Precio!$F$31</definedName>
    <definedName name="vaciado">[50]Análisis!#REF!</definedName>
    <definedName name="vaciadoindustrial">[36]I.HORMIGON!$G$40</definedName>
    <definedName name="vacuometro">'[98]PRESUPUESTO DE TERMINACION'!$G$810</definedName>
    <definedName name="VACZ">[18]Precio!$F$30</definedName>
    <definedName name="valor2">[125]Analisis!#REF!</definedName>
    <definedName name="valor2_1">#N/A</definedName>
    <definedName name="valor2_2">#N/A</definedName>
    <definedName name="valor2_3">#N/A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T">#REF!</definedName>
    <definedName name="VALORV">#REF!</definedName>
    <definedName name="varillas">[50]Análisis!#REF!</definedName>
    <definedName name="varillas_2">#N/A</definedName>
    <definedName name="varillas_3">#N/A</definedName>
    <definedName name="VCOLGANTE1590">#REF!</definedName>
    <definedName name="veabat">[44]Volumenes!$F$2358</definedName>
    <definedName name="veabat3">[44]Volumenes!$F$2684</definedName>
    <definedName name="VEABATIB">[44]Mat!$D$157</definedName>
    <definedName name="vecorr2">[44]Volumenes!$F$2357</definedName>
    <definedName name="vecorr3">[44]Volumenes!$F$2683</definedName>
    <definedName name="VECORRED">[44]Mat!$D$156</definedName>
    <definedName name="Vent._Corred._Alum._Nat._Pint._Polvo_Vid._Transp.">[13]Insumos!#REF!</definedName>
    <definedName name="vent_iglesia">[126]Ins!$E$1354</definedName>
    <definedName name="VENT3SDR41CONTRA">#REF!</definedName>
    <definedName name="VEntacorre">#REF!</definedName>
    <definedName name="veproy2">[44]Volumenes!$F$2356</definedName>
    <definedName name="veproyec3">[44]Volumenes!$F$2682</definedName>
    <definedName name="VEPROYETA">[44]Mat!$D$155</definedName>
    <definedName name="VERGRAGRISCONTRA">#REF!</definedName>
    <definedName name="Vibrazo">#REF!</definedName>
    <definedName name="Vibroquín_Color_40_x40">[13]Insumos!#REF!</definedName>
    <definedName name="Vibroquín_Gris_40_x40">[13]Insumos!#REF!</definedName>
    <definedName name="victo">#REF!</definedName>
    <definedName name="viga.30x40">[75]Análisis!$D$624</definedName>
    <definedName name="Viga.Amarre.20x.20">[74]Análisis!$D$525</definedName>
    <definedName name="Viga.amarre.2do.N">[75]Análisis!$D$653</definedName>
    <definedName name="Viga.Amarre.Piso.20x20">[41]Análisis!$D$138</definedName>
    <definedName name="Viga.V1">[41]Análisis!$D$200</definedName>
    <definedName name="VIGA_15x20">[31]Análisis!$H$1499</definedName>
    <definedName name="viga2030mano">#REF!</definedName>
    <definedName name="vigaa1">[48]Analisis!$E$566</definedName>
    <definedName name="VIGARD">'[48]Osiades Est.'!$E$367</definedName>
    <definedName name="VIGARDESCZ2">'[48]Osiades Est.'!$E$387</definedName>
    <definedName name="VIGARI">'[48]Osiades Est.'!$E$309</definedName>
    <definedName name="VIGASHP">#REF!</definedName>
    <definedName name="VIGASHP_2">"$#REF!.$B$109"</definedName>
    <definedName name="VIGASHP_3">"$#REF!.$B$109"</definedName>
    <definedName name="VigaV1.3.4.6.Presidenciales">[41]Análisis!$D$209</definedName>
    <definedName name="VigaV2.5.7.Presidenciales">[41]Análisis!$D$218</definedName>
    <definedName name="VIGRACC">'[48]Osiades Est.'!$E$407</definedName>
    <definedName name="VIGV1Z">'[48]Osiades Est.'!$E$347</definedName>
    <definedName name="VIGV2X">'[48]Osiades Est.'!$E$328</definedName>
    <definedName name="VLP">[18]Precio!$F$41</definedName>
    <definedName name="VP">[123]analisis1!#REF!</definedName>
    <definedName name="VUELO10">#REF!</definedName>
    <definedName name="vv">[15]Volumenes!$J$137</definedName>
    <definedName name="VVC">[18]Precio!$F$39</definedName>
    <definedName name="vvv">'[15]Anal. horm.'!$F$229</definedName>
    <definedName name="VXCSD">#REF!</definedName>
    <definedName name="W10X12">[26]analisis!$G$1534</definedName>
    <definedName name="W14X22">[26]analisis!$G$1637</definedName>
    <definedName name="W16X26">[26]analisis!$G$1814</definedName>
    <definedName name="W18X40">[26]analisis!$G$1872</definedName>
    <definedName name="W27X84">[26]analisis!$G$1977</definedName>
    <definedName name="w6x9">[26]analisis!$G$1453</definedName>
    <definedName name="wallflex">'[98]PRESUPUESTO DE TERMINACION'!$G$125</definedName>
    <definedName name="WARE" hidden="1">'[25]ANALISIS STO DGO'!#REF!</definedName>
    <definedName name="ware." hidden="1">'[25]ANALISIS STO DGO'!#REF!</definedName>
    <definedName name="ware.1" hidden="1">'[25]ANALISIS STO DGO'!#REF!</definedName>
    <definedName name="WAREHOUSE" hidden="1">'[25]ANALISIS STO DGO'!#REF!</definedName>
    <definedName name="Wimaldy" hidden="1">'[25]ANALISIS STO DGO'!#REF!</definedName>
    <definedName name="wimaldy.">#REF!</definedName>
    <definedName name="wimaldy..">#REF!</definedName>
    <definedName name="Wimaldy...">#REF!</definedName>
    <definedName name="x">#REF!</definedName>
    <definedName name="ya">'[86]Pres. '!$E$17</definedName>
    <definedName name="yee_pvc_3">[51]PRECIOS!$E$72</definedName>
    <definedName name="yee_pvc_4">[51]PRECIOS!$E$71</definedName>
    <definedName name="YESO">#REF!</definedName>
    <definedName name="YO">[22]A!#REF!</definedName>
    <definedName name="z">#REF!</definedName>
    <definedName name="ZABALETA">'[44]anal term'!$F$1808</definedName>
    <definedName name="Zap.Edif.Parqueo">[41]Análisis!$D$105</definedName>
    <definedName name="zap.M.ha.40cm.esp">[76]Análisis!$D$192</definedName>
    <definedName name="Zap.mur.H.A.">[75]Análisis!$D$163</definedName>
    <definedName name="ZAP_M6">[31]Análisis!$H$739</definedName>
    <definedName name="zap8">'[48]Osiades Est.'!$E$133</definedName>
    <definedName name="zapata">'[13]caseta de planta'!$C$1:$C$65536</definedName>
    <definedName name="Zapata.Z1s.Z2s">[41]Análisis!$D$120</definedName>
    <definedName name="zapatasdeescaleras">#REF!</definedName>
    <definedName name="zapc1">'[48]Osiades Est.'!$E$11</definedName>
    <definedName name="zapc2">'[48]Osiades Est.'!$E$36</definedName>
    <definedName name="zapc4">'[48]Osiades Est.'!$E$73</definedName>
    <definedName name="zapcob">'[48]Osiades Est.'!$E$116</definedName>
    <definedName name="ZAPES">'[48]Osiades Est.'!$E$149</definedName>
    <definedName name="zapl1">'[48]Osiades Est.'!$E$94</definedName>
    <definedName name="ZIN_001">#REF!</definedName>
    <definedName name="zoc">[48]Analisis!$E$1218</definedName>
    <definedName name="Zoc.baldosin">[49]Insumos!$E$91</definedName>
    <definedName name="Zocacera">#REF!</definedName>
    <definedName name="Zócalo.Ceramica">[127]Insumos!$E$80</definedName>
    <definedName name="Zocalo.de.ceramica.A">[41]Análisis!$D$532</definedName>
    <definedName name="Zocalo.de.ceramica.B">[41]Análisis!$D$551</definedName>
    <definedName name="Zocalo.de.ceramica.C">[41]Análisis!$D$570</definedName>
    <definedName name="zocalo.de.mosaico">[75]Análisis!$D$1266</definedName>
    <definedName name="zocalo.porcelanato.40x40">[41]Análisis!$D$501</definedName>
    <definedName name="Zócalo_de_Cerámica_Criolla_de_33___1era">[33]Insumos!$B$42:$D$42</definedName>
    <definedName name="zocalobotichinorojo">[5]insumo!#REF!</definedName>
    <definedName name="Zocavibra">#REF!</definedName>
    <definedName name="ZOGRAESC">[44]UASD!$F$3522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21" l="1"/>
  <c r="F93" i="21" l="1"/>
  <c r="F94" i="21" l="1"/>
  <c r="F35" i="21" l="1"/>
  <c r="F34" i="21"/>
  <c r="F68" i="21" l="1"/>
  <c r="F69" i="21"/>
  <c r="I31" i="21"/>
  <c r="I30" i="21"/>
  <c r="F70" i="21" l="1"/>
  <c r="I68" i="21"/>
  <c r="F25" i="21" l="1"/>
  <c r="F84" i="21"/>
  <c r="F85" i="21" l="1"/>
  <c r="F75" i="21" l="1"/>
  <c r="F95" i="21"/>
  <c r="D121" i="21" l="1"/>
  <c r="G109" i="21"/>
  <c r="G107" i="21"/>
  <c r="H111" i="21" s="1"/>
  <c r="G100" i="21"/>
  <c r="G97" i="21"/>
  <c r="G95" i="21"/>
  <c r="G94" i="21"/>
  <c r="G93" i="21"/>
  <c r="B93" i="21"/>
  <c r="B94" i="21" s="1"/>
  <c r="B95" i="21" s="1"/>
  <c r="G90" i="21"/>
  <c r="G89" i="21"/>
  <c r="B89" i="21"/>
  <c r="B90" i="21" s="1"/>
  <c r="B85" i="21"/>
  <c r="B86" i="21" s="1"/>
  <c r="B84" i="21"/>
  <c r="G74" i="21"/>
  <c r="G71" i="21"/>
  <c r="G70" i="21"/>
  <c r="G69" i="21"/>
  <c r="G68" i="21"/>
  <c r="G67" i="21"/>
  <c r="G62" i="21"/>
  <c r="G61" i="21"/>
  <c r="G60" i="21"/>
  <c r="B60" i="21"/>
  <c r="B61" i="21" s="1"/>
  <c r="B62" i="21" s="1"/>
  <c r="G57" i="21"/>
  <c r="G56" i="21"/>
  <c r="G55" i="21"/>
  <c r="G54" i="21"/>
  <c r="G50" i="21"/>
  <c r="G48" i="21"/>
  <c r="B45" i="21"/>
  <c r="B46" i="21" s="1"/>
  <c r="B47" i="21" s="1"/>
  <c r="B48" i="21" s="1"/>
  <c r="B49" i="21" s="1"/>
  <c r="B50" i="21" s="1"/>
  <c r="B44" i="21"/>
  <c r="G39" i="21"/>
  <c r="G38" i="21"/>
  <c r="B38" i="21"/>
  <c r="B39" i="21" s="1"/>
  <c r="G35" i="21"/>
  <c r="B35" i="21"/>
  <c r="G34" i="21"/>
  <c r="B34" i="21"/>
  <c r="G31" i="21"/>
  <c r="B31" i="21"/>
  <c r="G30" i="21"/>
  <c r="B30" i="21"/>
  <c r="B23" i="21"/>
  <c r="B24" i="21" s="1"/>
  <c r="B25" i="21" s="1"/>
  <c r="B26" i="21" s="1"/>
  <c r="B27" i="21" s="1"/>
  <c r="B22" i="21"/>
  <c r="G18" i="21"/>
  <c r="G17" i="21"/>
  <c r="B17" i="21"/>
  <c r="B18" i="21" s="1"/>
  <c r="B19" i="21" s="1"/>
  <c r="B14" i="21"/>
  <c r="G75" i="21" l="1"/>
  <c r="I76" i="21"/>
  <c r="I17" i="21" l="1"/>
  <c r="F80" i="21" l="1"/>
  <c r="G80" i="21" s="1"/>
  <c r="F14" i="21"/>
  <c r="G14" i="21" s="1"/>
  <c r="F26" i="21"/>
  <c r="G26" i="21" s="1"/>
  <c r="I48" i="21"/>
  <c r="F22" i="21" l="1"/>
  <c r="G22" i="21" s="1"/>
  <c r="G53" i="21"/>
  <c r="F81" i="21"/>
  <c r="G81" i="21" s="1"/>
  <c r="F49" i="21" l="1"/>
  <c r="G49" i="21" s="1"/>
  <c r="F73" i="21"/>
  <c r="G73" i="21" s="1"/>
  <c r="F72" i="21"/>
  <c r="G72" i="21" s="1"/>
  <c r="F24" i="21"/>
  <c r="G24" i="21" s="1"/>
  <c r="G84" i="21"/>
  <c r="G85" i="21"/>
  <c r="G25" i="21"/>
  <c r="F45" i="21" l="1"/>
  <c r="G45" i="21" s="1"/>
  <c r="F44" i="21"/>
  <c r="G44" i="21" s="1"/>
  <c r="F46" i="21"/>
  <c r="G46" i="21" s="1"/>
  <c r="F47" i="21"/>
  <c r="G47" i="21" s="1"/>
  <c r="F23" i="21"/>
  <c r="G23" i="21" s="1"/>
  <c r="F27" i="21"/>
  <c r="G27" i="21" s="1"/>
  <c r="F86" i="21" l="1"/>
  <c r="G86" i="21" s="1"/>
  <c r="F19" i="21" l="1"/>
  <c r="G19" i="21" s="1"/>
  <c r="H103" i="21" s="1"/>
  <c r="H113" i="21" s="1"/>
  <c r="G120" i="21" s="1"/>
  <c r="G125" i="21" l="1"/>
  <c r="G117" i="21"/>
  <c r="G118" i="21"/>
  <c r="G126" i="21"/>
  <c r="G119" i="21"/>
  <c r="G121" i="21"/>
  <c r="G116" i="21"/>
  <c r="G122" i="21"/>
  <c r="G124" i="21"/>
  <c r="G123" i="21" l="1"/>
  <c r="H127" i="21" s="1"/>
  <c r="H129" i="21" s="1"/>
</calcChain>
</file>

<file path=xl/sharedStrings.xml><?xml version="1.0" encoding="utf-8"?>
<sst xmlns="http://schemas.openxmlformats.org/spreadsheetml/2006/main" count="453" uniqueCount="156">
  <si>
    <t>PRELIMINARES</t>
  </si>
  <si>
    <t>M2</t>
  </si>
  <si>
    <t>UD</t>
  </si>
  <si>
    <t>M3</t>
  </si>
  <si>
    <t>M3N</t>
  </si>
  <si>
    <t>M3E</t>
  </si>
  <si>
    <t>Replanteo</t>
  </si>
  <si>
    <t>M3C</t>
  </si>
  <si>
    <t xml:space="preserve">Ubicación: </t>
  </si>
  <si>
    <t>No.</t>
  </si>
  <si>
    <t>VARIOS</t>
  </si>
  <si>
    <t>MOVIMIENTO DE TIERRA</t>
  </si>
  <si>
    <t>SUB-TOTAL GENERAL</t>
  </si>
  <si>
    <t>GASTOS INDIRECTOS</t>
  </si>
  <si>
    <t>CODIA</t>
  </si>
  <si>
    <t>Imprevistos</t>
  </si>
  <si>
    <t>A</t>
  </si>
  <si>
    <t>CANTIDAD</t>
  </si>
  <si>
    <t>DESCRIPCION</t>
  </si>
  <si>
    <t>M</t>
  </si>
  <si>
    <t>Presupuesto Equilibrio ecominico: d/f 10/05/2023</t>
  </si>
  <si>
    <t>Obra:</t>
  </si>
  <si>
    <t xml:space="preserve">Ampliación Acueducto Múltiple Partido - La Gorra, Provincia Dajabón, Zona l. No. SNIP 14766 - </t>
  </si>
  <si>
    <t xml:space="preserve">Lote H- Red De Distribucion Sector Partido. </t>
  </si>
  <si>
    <t xml:space="preserve">PROVINCIA DAJABÓN </t>
  </si>
  <si>
    <t>Zona:</t>
  </si>
  <si>
    <t>1</t>
  </si>
  <si>
    <t xml:space="preserve">Nº </t>
  </si>
  <si>
    <t xml:space="preserve">P.U. RD$ </t>
  </si>
  <si>
    <t>VALOR RD$</t>
  </si>
  <si>
    <t xml:space="preserve">RED DE DISTRIBUCION SECTOR PARTIDO </t>
  </si>
  <si>
    <t>CORTE, EXTRACCIÓN Y BOTE DE CARPETA ASFÁLTICA (L=3,361.42 M)</t>
  </si>
  <si>
    <t>Corte de Asfalto e=2" (2 lados)</t>
  </si>
  <si>
    <t>Remoción de carpeta Asfáltica</t>
  </si>
  <si>
    <t xml:space="preserve">Excavación material compacto e/equipo </t>
  </si>
  <si>
    <t xml:space="preserve">Asiento de arena (Suministro y colocación) </t>
  </si>
  <si>
    <t>M3S</t>
  </si>
  <si>
    <t xml:space="preserve">Suministro de material de mina (Caliche) (Sujeto aprobación por la supervisión)
</t>
  </si>
  <si>
    <t>Suministro de material de base (Sujeto aprobación por lasupervisión)</t>
  </si>
  <si>
    <t xml:space="preserve">Relleno compactado de material c/compactador mecánico en capas de 0.20m
</t>
  </si>
  <si>
    <t>SUMINISTRO DE TUBERÍA:</t>
  </si>
  <si>
    <t xml:space="preserve">De 04" PVC (SDR-26) c/J. G. + 2% pérdida por campana </t>
  </si>
  <si>
    <t>De 03" PVC (SDR-26) c/J. G. + 2% pérdida por campana</t>
  </si>
  <si>
    <t>COLOCACIÓN DE TUBERÍA:</t>
  </si>
  <si>
    <t xml:space="preserve">De 04" PVC (SDR-26) c/J. G. </t>
  </si>
  <si>
    <t xml:space="preserve">De 03" PVC (SDR-26) c/J. G. </t>
  </si>
  <si>
    <t>PRUEBA HIDROSTÁTICA</t>
  </si>
  <si>
    <t>De 04" PVC (SDR-26) cfJ. G.</t>
  </si>
  <si>
    <t>De 03" PVC (SDR-26) c/J. G.</t>
  </si>
  <si>
    <t xml:space="preserve">SUMINISTRO Y COLOCACIÓN DE PIEZAS ESPECIALES DE: </t>
  </si>
  <si>
    <t>ACERO SCH-40 (e/protección anticorrosiva):</t>
  </si>
  <si>
    <t>Cruz 6" x 3"</t>
  </si>
  <si>
    <t xml:space="preserve">Reducción 6" a 4" </t>
  </si>
  <si>
    <t xml:space="preserve">Junta tipo tapón de 4" </t>
  </si>
  <si>
    <t xml:space="preserve">Junta t po tapón de 3" </t>
  </si>
  <si>
    <t xml:space="preserve">Junta mecánica tipo Dresser de 4" 150 PSI </t>
  </si>
  <si>
    <t xml:space="preserve">Anclaje de H. A. F'c = 210 kg/cm2 p/piezas (Según detalle de diseño) </t>
  </si>
  <si>
    <t>PVC SCH-40 (e/cemento solvente Tangit):</t>
  </si>
  <si>
    <t>7.1.1</t>
  </si>
  <si>
    <t>Codo 3" x 45°</t>
  </si>
  <si>
    <t>7.1.2</t>
  </si>
  <si>
    <t xml:space="preserve">Codo 4" x 45º </t>
  </si>
  <si>
    <t>7.1.3</t>
  </si>
  <si>
    <t xml:space="preserve">Tee 3" x 3" </t>
  </si>
  <si>
    <t>7.1.4</t>
  </si>
  <si>
    <t xml:space="preserve">Tee 4" x 4" </t>
  </si>
  <si>
    <t>7.1.5</t>
  </si>
  <si>
    <t xml:space="preserve">Anclaje de H. A. F'c = 180 kg/cm2 p/piezas (Según detalle de diseño) </t>
  </si>
  <si>
    <t>SUMINISTRO Y COLOCACIÓN DE VÁLVULAS</t>
  </si>
  <si>
    <t xml:space="preserve">Válvula de Compuerta de 04" H.F. de 150 PSI, Platillada, Completa (Incluye cuerpo de válvula, niple, tornillos, tuercas, untas de goma y junta dresser) 
</t>
  </si>
  <si>
    <t xml:space="preserve">Caja telescópica para Válvula de Compuerta (Según d seño) </t>
  </si>
  <si>
    <t>CRUCES:</t>
  </si>
  <si>
    <t xml:space="preserve">CRUCE DE PUENTE EN TUBERÍA DE 03" ACERO SCH-40                                                   L=20.00 M (1 UD) </t>
  </si>
  <si>
    <t>9.1.1</t>
  </si>
  <si>
    <t>9.1.2</t>
  </si>
  <si>
    <t>Suministro de Tubería de 03" Acero SCH-40 (Incluye brazos)</t>
  </si>
  <si>
    <t>9.1.3</t>
  </si>
  <si>
    <t>Suministro de Codo de 03" x 45° Acero SCH-40 e/protección anticorrosiva</t>
  </si>
  <si>
    <t>9.1.4</t>
  </si>
  <si>
    <t xml:space="preserve">Suministro de Junta mecánica tipo Dresser de 03" 150 PSI </t>
  </si>
  <si>
    <t>9.1.5</t>
  </si>
  <si>
    <t>Anclaje de H. A. F'c = 210 kg/cm2 p/piezas (Según detalle de diseño)</t>
  </si>
  <si>
    <t>9.1.6</t>
  </si>
  <si>
    <t>Pintura anticorrosiva para tubería (Suministro y aplicación)</t>
  </si>
  <si>
    <t>9.1.7</t>
  </si>
  <si>
    <t>Pintura azul mantenimiento (Suministro y aplicación)</t>
  </si>
  <si>
    <t>9.1.8</t>
  </si>
  <si>
    <t>Abrazadera (Incluye pernos)</t>
  </si>
  <si>
    <t>9.1.9</t>
  </si>
  <si>
    <t xml:space="preserve">Mano de obra de colocación (Incluye equipos, personal y materiales) </t>
  </si>
  <si>
    <t xml:space="preserve">SUMINISTRO Y COLOCACIÓN DE ACOMETIDAS DE POLIETILENO (SEGÚN DETALLES DE DISEÑO): </t>
  </si>
  <si>
    <t>ACOMETIDAS URBANAS</t>
  </si>
  <si>
    <t>10.1.1</t>
  </si>
  <si>
    <t xml:space="preserve">De 03" </t>
  </si>
  <si>
    <t>10.1.2</t>
  </si>
  <si>
    <t xml:space="preserve">De 04" </t>
  </si>
  <si>
    <t>DEMOLICIÓN DE:</t>
  </si>
  <si>
    <t xml:space="preserve">Acera de 1.00 m </t>
  </si>
  <si>
    <t>Contén</t>
  </si>
  <si>
    <t>REPOSICION DE:</t>
  </si>
  <si>
    <t>Acera de 1.00 m</t>
  </si>
  <si>
    <t>REPOSICIÓN DE CARPETA ASFÁLTICA</t>
  </si>
  <si>
    <t>Imprimación sencilla</t>
  </si>
  <si>
    <t xml:space="preserve">Suministro y colocación de Asfalto e=2" (Incluye Riego de Adherencia) </t>
  </si>
  <si>
    <t>Transporte de asfalto, Distancia= 127 km apróx</t>
  </si>
  <si>
    <t>M3E /KM</t>
  </si>
  <si>
    <r>
      <t xml:space="preserve">SEÑALIZACIÓN, CONTROL  y  MANEJO DE TRÁNSITO </t>
    </r>
    <r>
      <rPr>
        <sz val="11"/>
        <color rgb="FF000000"/>
        <rFont val="Calibri"/>
        <family val="2"/>
      </rPr>
      <t>Incluye letreros con base, conos refractarios, cinta de peligro, malla de seguridad naranja, tanques de 55 Gis pintados amarillo tráfico con cinta lumínica, pasarelas de madera y hombres con banderolas, chachelos y cascos de seguridad)</t>
    </r>
  </si>
  <si>
    <t>SUB-TOTAL FASE A</t>
  </si>
  <si>
    <t>Z</t>
  </si>
  <si>
    <r>
      <rPr>
        <b/>
        <sz val="11"/>
        <color rgb="FF000000"/>
        <rFont val="Calibri"/>
        <family val="2"/>
      </rPr>
      <t>VALLA</t>
    </r>
    <r>
      <rPr>
        <sz val="12"/>
        <rFont val="Arial MT"/>
      </rPr>
      <t xml:space="preserve"> anunciando obra 16' x 10' impresión full color conteniendo logo de INAPA, nombre de proyecto y contratista. 
Estructura en tubos galvanizados 1 1/2"x 1 1/2" y soportes en
tubo cuadrado 4" x 4" </t>
    </r>
  </si>
  <si>
    <r>
      <rPr>
        <b/>
        <sz val="11"/>
        <color rgb="FF000000"/>
        <rFont val="Calibri"/>
        <family val="2"/>
      </rPr>
      <t>CAMPAMENTO</t>
    </r>
    <r>
      <rPr>
        <sz val="12"/>
        <rFont val="Arial MT"/>
      </rPr>
      <t xml:space="preserve"> (Incluye alquiler de casa o solar y caseta de materiales)</t>
    </r>
  </si>
  <si>
    <t>MESES</t>
  </si>
  <si>
    <t xml:space="preserve">SUB-TOTAL FASE Z </t>
  </si>
  <si>
    <t xml:space="preserve">Honorarios Profesionales </t>
  </si>
  <si>
    <t xml:space="preserve">Gastos Administrativos </t>
  </si>
  <si>
    <t>Seguros, Pólizas y Fianzas</t>
  </si>
  <si>
    <t>Gastos de Transporte</t>
  </si>
  <si>
    <t>Supervtsión de la Obra</t>
  </si>
  <si>
    <t xml:space="preserve">Puesta en Marcha y Estabilización del Sistema </t>
  </si>
  <si>
    <t xml:space="preserve">Medida de Compensación Ambiental </t>
  </si>
  <si>
    <t xml:space="preserve">TBIS Honorarios Profesionales (Ley 07-2007) </t>
  </si>
  <si>
    <t xml:space="preserve">Ley 6-86 </t>
  </si>
  <si>
    <t xml:space="preserve">TOTAL GASTOS INDIRECTOS </t>
  </si>
  <si>
    <t xml:space="preserve">Junta mecánica tipo Dresser de 6" 150 PSI </t>
  </si>
  <si>
    <t xml:space="preserve">Válvula de Compuerta de 03" H.F. de 150 PSI, Platillada, Completa (Incluye cuerpo de válvula, niple, tornillos, tuercas, juntas de goma y junta dresser) 
</t>
  </si>
  <si>
    <t>Bote de material demolido e/camión ( carguio manual)</t>
  </si>
  <si>
    <t xml:space="preserve">LIMPIEZA CONTINUA Y FINAL ( incluye obreros, camión y herramientas menores) </t>
  </si>
  <si>
    <t>Bote material sobrante (Incluye esparcimiento en botadero) con equipo</t>
  </si>
  <si>
    <t>Bote material Asfáltico e/camión (Incluye esparcimiento en lugar de botadero)     (carguio a mano)</t>
  </si>
  <si>
    <t>PRESUPUESTO PARA EL EQUILIBRIO ECONOMICO</t>
  </si>
  <si>
    <t>PRESUPUESTO CONTRATADO</t>
  </si>
  <si>
    <t xml:space="preserve">Ampliación Acueducto Múltiple Partido - La Gorra, Provincia Dajabón, Zona l. No. SNIP 14766 - 
Lote H- Red De Distribucion Sector Partido. </t>
  </si>
  <si>
    <t>ZONA : I</t>
  </si>
  <si>
    <t xml:space="preserve"> DESCRIPCIÓN</t>
  </si>
  <si>
    <t>P.U. (RD$)</t>
  </si>
  <si>
    <t xml:space="preserve"> VALOR (RD$)</t>
  </si>
  <si>
    <t xml:space="preserve">Bote material Asfáltico e/cam ón (Incluye esparcimiento en lugar de botadero) </t>
  </si>
  <si>
    <t xml:space="preserve">Bote material sobrante (Incluye esparcimiento en botadero) </t>
  </si>
  <si>
    <t>7.1.6</t>
  </si>
  <si>
    <t>7.1.7</t>
  </si>
  <si>
    <t xml:space="preserve">Válvula de Compuerta de 03" H.F. de 150 PSI, Platillada, Completa (Incluye cuerpo de válvula, niple, tornillos, tuercas, untas de goma y junta dresser) 
</t>
  </si>
  <si>
    <t>Bote de material demolido e/camión</t>
  </si>
  <si>
    <r>
      <rPr>
        <b/>
        <sz val="10"/>
        <rFont val="Arial"/>
        <family val="2"/>
      </rPr>
      <t xml:space="preserve">SEÑALIZACIÓN, CONTROL  y  MANEJO DE TRÁNSITO  </t>
    </r>
    <r>
      <rPr>
        <sz val="11"/>
        <color rgb="FF000000"/>
        <rFont val="Calibri"/>
        <family val="2"/>
      </rPr>
      <t>Incluye letreros con base, conos refractarios, cinta de peligro, malla de seguridad naranja, tanques de 55 Gis pintados amarillo tráfico con cinta lumínica, pasarelas de madera y hombres con banderolas, chachelos y cascos de seguridad)</t>
    </r>
  </si>
  <si>
    <t xml:space="preserve">LIMPIEZA CONTINUA Y FINAL ( ncluye obreros, camión y herramientas menores) </t>
  </si>
  <si>
    <t>TOTAL INDIRECTOS</t>
  </si>
  <si>
    <t>TOTAL A CONTRATAR  RD$</t>
  </si>
  <si>
    <t>SUB-TOTAL GENERAL CONTRATADO</t>
  </si>
  <si>
    <t>PRESUPUESTO DE EQUILIBRIO ECONOMICO</t>
  </si>
  <si>
    <t xml:space="preserve">SUB-TOTAL GENERAL PRESUPUESTO DE EQUILIBRIO ECONOMICO </t>
  </si>
  <si>
    <t>SUB-TOTAL GENERAL CONTRATADO + SUB-TOTAL PRESUPUESTO DE EQUILIBRIO ECONOMICO</t>
  </si>
  <si>
    <t xml:space="preserve">Ubicación: PROVINCIA DAJABÓN </t>
  </si>
  <si>
    <t xml:space="preserve">Presupuesto Actualizado No.: 01  d/f mayo/22/2023
</t>
  </si>
  <si>
    <t>ING. YANEL JOSE FERNANDEZ PANIAGUA</t>
  </si>
  <si>
    <t>Contratista</t>
  </si>
  <si>
    <t xml:space="preserve">                                                                     </t>
  </si>
  <si>
    <t>Contratista: Ing. Yanel Jose Fernandez Paniagua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</si>
</sst>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[Red]\(&quot;$&quot;#,##0.00\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0_)"/>
    <numFmt numFmtId="171" formatCode="_-* #,##0.00\ _$_-;\-* #,##0.00\ _$_-;_-* &quot;-&quot;??\ _$_-;_-@_-"/>
    <numFmt numFmtId="172" formatCode="0.0000_)"/>
    <numFmt numFmtId="173" formatCode="_-* #,##0.00\ _€_-;\-* #,##0.00\ _€_-;_-* &quot;-&quot;??\ _€_-;_-@_-"/>
    <numFmt numFmtId="174" formatCode="_(* #,##0.0000_);_(* \(#,##0.0000\);_(* &quot;-&quot;??_);_(@_)"/>
    <numFmt numFmtId="175" formatCode="0.0000"/>
    <numFmt numFmtId="176" formatCode="0.0%"/>
    <numFmt numFmtId="177" formatCode="_(&quot;RD$&quot;* #,##0.00_);_(&quot;RD$&quot;* \(#,##0.00\);_(&quot;RD$&quot;* &quot;-&quot;??_);_(@_)"/>
    <numFmt numFmtId="178" formatCode="#,##0.00;[Red]#,##0.00"/>
    <numFmt numFmtId="179" formatCode="General_)"/>
    <numFmt numFmtId="180" formatCode="#,##0.0;\-#,##0.0"/>
    <numFmt numFmtId="181" formatCode="#.00"/>
    <numFmt numFmtId="182" formatCode="#,##0.00000000000000000"/>
  </numFmts>
  <fonts count="52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MS Sans Serif"/>
      <family val="2"/>
    </font>
    <font>
      <sz val="12"/>
      <name val="Helv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70C0"/>
      <name val="Calibri Light"/>
      <family val="1"/>
      <scheme val="major"/>
    </font>
    <font>
      <sz val="12"/>
      <name val="Calibri Light"/>
      <family val="1"/>
      <scheme val="major"/>
    </font>
    <font>
      <b/>
      <sz val="12"/>
      <name val="Calibri Light"/>
      <family val="1"/>
      <scheme val="major"/>
    </font>
    <font>
      <sz val="11"/>
      <color rgb="FF0070C0"/>
      <name val="Calibri"/>
      <family val="2"/>
      <charset val="204"/>
    </font>
    <font>
      <sz val="11"/>
      <color rgb="FF00B050"/>
      <name val="Calibri"/>
      <family val="2"/>
      <charset val="204"/>
    </font>
    <font>
      <b/>
      <sz val="11"/>
      <name val="Arial"/>
      <family val="2"/>
    </font>
    <font>
      <b/>
      <sz val="11"/>
      <color rgb="FF00B050"/>
      <name val="Calibri"/>
      <family val="2"/>
    </font>
    <font>
      <sz val="11"/>
      <color rgb="FF00B050"/>
      <name val="Calibri"/>
      <family val="2"/>
    </font>
    <font>
      <b/>
      <sz val="12"/>
      <color theme="4" tint="-0.499984740745262"/>
      <name val="Arial Narrow"/>
      <family val="2"/>
    </font>
    <font>
      <b/>
      <sz val="14"/>
      <color rgb="FFFF0000"/>
      <name val="Arial"/>
      <family val="2"/>
    </font>
    <font>
      <b/>
      <sz val="14"/>
      <color theme="1"/>
      <name val="Arial Narrow"/>
      <family val="2"/>
    </font>
    <font>
      <b/>
      <sz val="10"/>
      <color rgb="FF000000"/>
      <name val="Arial"/>
      <family val="2"/>
    </font>
    <font>
      <sz val="12"/>
      <name val="Courier"/>
      <family val="3"/>
    </font>
    <font>
      <sz val="11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11"/>
      <color rgb="FF00B0F0"/>
      <name val="Calibri"/>
      <family val="2"/>
      <charset val="204"/>
    </font>
    <font>
      <b/>
      <sz val="11"/>
      <color rgb="FF00B0F0"/>
      <name val="Calibri"/>
      <family val="2"/>
    </font>
    <font>
      <b/>
      <sz val="14"/>
      <name val="Arial"/>
      <family val="2"/>
    </font>
    <font>
      <sz val="11"/>
      <name val="Calibri"/>
      <family val="2"/>
      <charset val="204"/>
    </font>
    <font>
      <b/>
      <sz val="11"/>
      <name val="Calibri"/>
      <family val="2"/>
    </font>
    <font>
      <sz val="11"/>
      <name val="Calibri"/>
      <family val="2"/>
    </font>
    <font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13">
    <xf numFmtId="170" fontId="0" fillId="0" borderId="0"/>
    <xf numFmtId="0" fontId="8" fillId="0" borderId="0"/>
    <xf numFmtId="171" fontId="10" fillId="0" borderId="0" applyFont="0" applyFill="0" applyBorder="0" applyAlignment="0" applyProtection="0"/>
    <xf numFmtId="0" fontId="13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40" fontId="13" fillId="0" borderId="0" applyFont="0" applyFill="0" applyBorder="0" applyAlignment="0" applyProtection="0"/>
    <xf numFmtId="0" fontId="13" fillId="0" borderId="0"/>
    <xf numFmtId="169" fontId="18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167" fontId="10" fillId="0" borderId="0" applyFont="0" applyFill="0" applyBorder="0" applyAlignment="0" applyProtection="0"/>
    <xf numFmtId="0" fontId="20" fillId="0" borderId="0"/>
    <xf numFmtId="173" fontId="8" fillId="0" borderId="0" applyFont="0" applyFill="0" applyBorder="0" applyAlignment="0" applyProtection="0"/>
    <xf numFmtId="0" fontId="8" fillId="0" borderId="0"/>
    <xf numFmtId="168" fontId="10" fillId="0" borderId="0" applyFont="0" applyFill="0" applyBorder="0" applyAlignment="0" applyProtection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7" fillId="0" borderId="0"/>
    <xf numFmtId="0" fontId="10" fillId="0" borderId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169" fontId="7" fillId="0" borderId="0" applyFont="0" applyFill="0" applyBorder="0" applyAlignment="0" applyProtection="0"/>
    <xf numFmtId="0" fontId="7" fillId="0" borderId="0"/>
    <xf numFmtId="169" fontId="10" fillId="0" borderId="0" applyFont="0" applyFill="0" applyBorder="0" applyAlignment="0" applyProtection="0"/>
    <xf numFmtId="0" fontId="13" fillId="0" borderId="0"/>
    <xf numFmtId="0" fontId="21" fillId="0" borderId="0"/>
    <xf numFmtId="43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6" fillId="0" borderId="0"/>
    <xf numFmtId="175" fontId="10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10" fillId="0" borderId="0"/>
    <xf numFmtId="166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0" fontId="5" fillId="0" borderId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40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/>
    <xf numFmtId="0" fontId="14" fillId="0" borderId="0"/>
    <xf numFmtId="0" fontId="4" fillId="0" borderId="0"/>
    <xf numFmtId="0" fontId="13" fillId="0" borderId="0"/>
    <xf numFmtId="43" fontId="10" fillId="0" borderId="0" applyFont="0" applyFill="0" applyBorder="0" applyAlignment="0" applyProtection="0"/>
    <xf numFmtId="0" fontId="13" fillId="0" borderId="0"/>
    <xf numFmtId="0" fontId="10" fillId="0" borderId="0"/>
    <xf numFmtId="0" fontId="4" fillId="0" borderId="0"/>
    <xf numFmtId="174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7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0" fontId="23" fillId="0" borderId="0"/>
    <xf numFmtId="43" fontId="23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0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4" fillId="0" borderId="0"/>
    <xf numFmtId="0" fontId="13" fillId="0" borderId="0"/>
    <xf numFmtId="40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" fillId="0" borderId="0"/>
    <xf numFmtId="0" fontId="10" fillId="0" borderId="0"/>
    <xf numFmtId="0" fontId="21" fillId="0" borderId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9" fontId="40" fillId="0" borderId="0"/>
    <xf numFmtId="16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81" fontId="10" fillId="0" borderId="0" applyFill="0" applyBorder="0" applyAlignment="0" applyProtection="0"/>
    <xf numFmtId="0" fontId="42" fillId="0" borderId="0"/>
    <xf numFmtId="0" fontId="42" fillId="0" borderId="0"/>
    <xf numFmtId="0" fontId="10" fillId="0" borderId="0"/>
    <xf numFmtId="169" fontId="18" fillId="0" borderId="0" applyFont="0" applyFill="0" applyBorder="0" applyAlignment="0" applyProtection="0"/>
    <xf numFmtId="0" fontId="10" fillId="0" borderId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34">
    <xf numFmtId="170" fontId="0" fillId="0" borderId="0" xfId="0"/>
    <xf numFmtId="0" fontId="26" fillId="0" borderId="0" xfId="93" applyFont="1"/>
    <xf numFmtId="0" fontId="25" fillId="0" borderId="0" xfId="93" applyAlignment="1">
      <alignment horizontal="center"/>
    </xf>
    <xf numFmtId="0" fontId="25" fillId="0" borderId="0" xfId="93"/>
    <xf numFmtId="2" fontId="25" fillId="0" borderId="0" xfId="93" applyNumberFormat="1"/>
    <xf numFmtId="4" fontId="25" fillId="0" borderId="0" xfId="93" applyNumberFormat="1"/>
    <xf numFmtId="2" fontId="27" fillId="0" borderId="0" xfId="93" applyNumberFormat="1" applyFont="1"/>
    <xf numFmtId="0" fontId="27" fillId="0" borderId="0" xfId="93" applyFont="1"/>
    <xf numFmtId="4" fontId="25" fillId="0" borderId="0" xfId="93" applyNumberFormat="1" applyAlignment="1">
      <alignment horizontal="right"/>
    </xf>
    <xf numFmtId="4" fontId="25" fillId="0" borderId="0" xfId="93" quotePrefix="1" applyNumberFormat="1"/>
    <xf numFmtId="2" fontId="27" fillId="5" borderId="0" xfId="93" applyNumberFormat="1" applyFont="1" applyFill="1" applyAlignment="1">
      <alignment horizontal="center"/>
    </xf>
    <xf numFmtId="0" fontId="27" fillId="5" borderId="0" xfId="93" applyFont="1" applyFill="1" applyAlignment="1">
      <alignment horizontal="center"/>
    </xf>
    <xf numFmtId="4" fontId="27" fillId="5" borderId="0" xfId="93" applyNumberFormat="1" applyFont="1" applyFill="1" applyAlignment="1">
      <alignment horizontal="center"/>
    </xf>
    <xf numFmtId="0" fontId="27" fillId="0" borderId="0" xfId="93" applyFont="1" applyAlignment="1">
      <alignment horizontal="center"/>
    </xf>
    <xf numFmtId="4" fontId="27" fillId="0" borderId="0" xfId="93" applyNumberFormat="1" applyFont="1"/>
    <xf numFmtId="4" fontId="28" fillId="0" borderId="0" xfId="93" applyNumberFormat="1" applyFont="1" applyAlignment="1">
      <alignment vertical="center"/>
    </xf>
    <xf numFmtId="0" fontId="25" fillId="0" borderId="0" xfId="93" applyAlignment="1">
      <alignment vertical="top" wrapText="1"/>
    </xf>
    <xf numFmtId="0" fontId="25" fillId="0" borderId="0" xfId="93" applyAlignment="1">
      <alignment wrapText="1"/>
    </xf>
    <xf numFmtId="4" fontId="29" fillId="0" borderId="0" xfId="93" applyNumberFormat="1" applyFont="1" applyAlignment="1">
      <alignment vertical="center"/>
    </xf>
    <xf numFmtId="2" fontId="25" fillId="0" borderId="0" xfId="93" applyNumberFormat="1" applyAlignment="1">
      <alignment horizontal="right"/>
    </xf>
    <xf numFmtId="0" fontId="27" fillId="0" borderId="0" xfId="93" applyFont="1" applyAlignment="1">
      <alignment wrapText="1"/>
    </xf>
    <xf numFmtId="4" fontId="23" fillId="0" borderId="0" xfId="93" applyNumberFormat="1" applyFont="1"/>
    <xf numFmtId="0" fontId="27" fillId="4" borderId="1" xfId="93" applyFont="1" applyFill="1" applyBorder="1" applyAlignment="1">
      <alignment horizontal="center"/>
    </xf>
    <xf numFmtId="4" fontId="27" fillId="4" borderId="2" xfId="93" applyNumberFormat="1" applyFont="1" applyFill="1" applyBorder="1"/>
    <xf numFmtId="0" fontId="27" fillId="4" borderId="2" xfId="93" applyFont="1" applyFill="1" applyBorder="1" applyAlignment="1">
      <alignment horizontal="center"/>
    </xf>
    <xf numFmtId="0" fontId="27" fillId="4" borderId="2" xfId="93" applyFont="1" applyFill="1" applyBorder="1"/>
    <xf numFmtId="4" fontId="30" fillId="4" borderId="3" xfId="93" applyNumberFormat="1" applyFont="1" applyFill="1" applyBorder="1" applyAlignment="1">
      <alignment vertical="center"/>
    </xf>
    <xf numFmtId="2" fontId="27" fillId="0" borderId="0" xfId="93" applyNumberFormat="1" applyFont="1" applyAlignment="1">
      <alignment horizontal="right"/>
    </xf>
    <xf numFmtId="0" fontId="23" fillId="0" borderId="0" xfId="93" applyFont="1" applyAlignment="1">
      <alignment wrapText="1"/>
    </xf>
    <xf numFmtId="0" fontId="23" fillId="0" borderId="0" xfId="93" applyFont="1"/>
    <xf numFmtId="0" fontId="27" fillId="5" borderId="1" xfId="93" applyFont="1" applyFill="1" applyBorder="1" applyAlignment="1">
      <alignment horizontal="center"/>
    </xf>
    <xf numFmtId="4" fontId="27" fillId="5" borderId="2" xfId="93" applyNumberFormat="1" applyFont="1" applyFill="1" applyBorder="1"/>
    <xf numFmtId="0" fontId="27" fillId="5" borderId="2" xfId="93" applyFont="1" applyFill="1" applyBorder="1" applyAlignment="1">
      <alignment horizontal="center"/>
    </xf>
    <xf numFmtId="0" fontId="27" fillId="5" borderId="2" xfId="93" applyFont="1" applyFill="1" applyBorder="1"/>
    <xf numFmtId="4" fontId="30" fillId="5" borderId="3" xfId="93" applyNumberFormat="1" applyFont="1" applyFill="1" applyBorder="1" applyAlignment="1">
      <alignment vertical="center"/>
    </xf>
    <xf numFmtId="0" fontId="27" fillId="0" borderId="0" xfId="93" applyFont="1" applyAlignment="1">
      <alignment horizontal="right"/>
    </xf>
    <xf numFmtId="0" fontId="25" fillId="0" borderId="0" xfId="93" applyAlignment="1">
      <alignment horizontal="right"/>
    </xf>
    <xf numFmtId="10" fontId="0" fillId="0" borderId="0" xfId="94" applyNumberFormat="1" applyFont="1"/>
    <xf numFmtId="4" fontId="31" fillId="0" borderId="0" xfId="93" applyNumberFormat="1" applyFont="1"/>
    <xf numFmtId="4" fontId="32" fillId="0" borderId="0" xfId="93" applyNumberFormat="1" applyFont="1"/>
    <xf numFmtId="4" fontId="34" fillId="0" borderId="0" xfId="93" applyNumberFormat="1" applyFont="1"/>
    <xf numFmtId="4" fontId="35" fillId="0" borderId="0" xfId="93" applyNumberFormat="1" applyFont="1"/>
    <xf numFmtId="0" fontId="1" fillId="0" borderId="0" xfId="96"/>
    <xf numFmtId="0" fontId="10" fillId="0" borderId="0" xfId="98" applyFont="1" applyAlignment="1">
      <alignment vertical="top" wrapText="1"/>
    </xf>
    <xf numFmtId="4" fontId="10" fillId="0" borderId="0" xfId="99" applyNumberFormat="1" applyFont="1" applyFill="1" applyAlignment="1">
      <alignment vertical="top" wrapText="1"/>
    </xf>
    <xf numFmtId="4" fontId="10" fillId="0" borderId="0" xfId="99" applyNumberFormat="1" applyFont="1" applyFill="1" applyAlignment="1">
      <alignment horizontal="center" vertical="top" wrapText="1"/>
    </xf>
    <xf numFmtId="4" fontId="10" fillId="0" borderId="0" xfId="100" applyNumberFormat="1" applyFont="1" applyFill="1" applyAlignment="1">
      <alignment horizontal="right" vertical="top" wrapText="1"/>
    </xf>
    <xf numFmtId="0" fontId="10" fillId="0" borderId="0" xfId="8"/>
    <xf numFmtId="0" fontId="17" fillId="0" borderId="0" xfId="8" quotePrefix="1" applyFont="1" applyAlignment="1">
      <alignment vertical="center"/>
    </xf>
    <xf numFmtId="43" fontId="10" fillId="0" borderId="0" xfId="101" applyFont="1" applyFill="1" applyBorder="1" applyAlignment="1">
      <alignment vertical="top"/>
    </xf>
    <xf numFmtId="4" fontId="10" fillId="0" borderId="0" xfId="101" applyNumberFormat="1" applyFont="1" applyFill="1" applyBorder="1" applyAlignment="1">
      <alignment horizontal="center" vertical="top"/>
    </xf>
    <xf numFmtId="43" fontId="17" fillId="0" borderId="0" xfId="101" applyFont="1" applyFill="1" applyBorder="1" applyAlignment="1">
      <alignment horizontal="left" vertical="top"/>
    </xf>
    <xf numFmtId="43" fontId="10" fillId="0" borderId="0" xfId="101" applyFont="1" applyFill="1" applyBorder="1" applyAlignment="1">
      <alignment horizontal="center" vertical="top"/>
    </xf>
    <xf numFmtId="4" fontId="39" fillId="6" borderId="4" xfId="99" applyNumberFormat="1" applyFont="1" applyFill="1" applyBorder="1" applyAlignment="1">
      <alignment horizontal="center" vertical="center"/>
    </xf>
    <xf numFmtId="4" fontId="17" fillId="6" borderId="4" xfId="99" applyNumberFormat="1" applyFont="1" applyFill="1" applyBorder="1" applyAlignment="1">
      <alignment horizontal="center" vertical="center"/>
    </xf>
    <xf numFmtId="0" fontId="10" fillId="0" borderId="0" xfId="8" applyAlignment="1">
      <alignment vertical="center"/>
    </xf>
    <xf numFmtId="4" fontId="10" fillId="0" borderId="0" xfId="8" applyNumberFormat="1"/>
    <xf numFmtId="179" fontId="11" fillId="0" borderId="8" xfId="98" applyNumberFormat="1" applyFont="1" applyBorder="1" applyAlignment="1">
      <alignment horizontal="right" vertical="top" wrapText="1"/>
    </xf>
    <xf numFmtId="0" fontId="17" fillId="0" borderId="7" xfId="98" applyFont="1" applyBorder="1" applyAlignment="1">
      <alignment vertical="top" wrapText="1"/>
    </xf>
    <xf numFmtId="4" fontId="17" fillId="0" borderId="7" xfId="99" applyNumberFormat="1" applyFont="1" applyFill="1" applyBorder="1" applyAlignment="1">
      <alignment vertical="top" wrapText="1"/>
    </xf>
    <xf numFmtId="4" fontId="17" fillId="0" borderId="7" xfId="99" applyNumberFormat="1" applyFont="1" applyFill="1" applyBorder="1" applyAlignment="1">
      <alignment horizontal="center" vertical="top" wrapText="1"/>
    </xf>
    <xf numFmtId="4" fontId="17" fillId="0" borderId="7" xfId="100" applyNumberFormat="1" applyFont="1" applyFill="1" applyBorder="1" applyAlignment="1">
      <alignment horizontal="right" vertical="top" wrapText="1"/>
    </xf>
    <xf numFmtId="0" fontId="10" fillId="0" borderId="10" xfId="8" applyBorder="1" applyAlignment="1">
      <alignment horizontal="right" vertical="center"/>
    </xf>
    <xf numFmtId="0" fontId="10" fillId="0" borderId="10" xfId="8" applyBorder="1" applyAlignment="1">
      <alignment vertical="center" wrapText="1"/>
    </xf>
    <xf numFmtId="178" fontId="10" fillId="0" borderId="10" xfId="8" applyNumberFormat="1" applyBorder="1" applyAlignment="1">
      <alignment horizontal="right" vertical="center"/>
    </xf>
    <xf numFmtId="178" fontId="10" fillId="0" borderId="10" xfId="8" applyNumberFormat="1" applyBorder="1" applyAlignment="1">
      <alignment horizontal="center" vertical="center"/>
    </xf>
    <xf numFmtId="178" fontId="10" fillId="0" borderId="10" xfId="8" applyNumberFormat="1" applyBorder="1" applyAlignment="1" applyProtection="1">
      <alignment horizontal="right" vertical="center"/>
      <protection locked="0"/>
    </xf>
    <xf numFmtId="178" fontId="10" fillId="0" borderId="10" xfId="28" applyNumberFormat="1" applyFont="1" applyFill="1" applyBorder="1" applyAlignment="1">
      <alignment vertical="center"/>
    </xf>
    <xf numFmtId="0" fontId="10" fillId="0" borderId="10" xfId="8" applyBorder="1" applyAlignment="1">
      <alignment horizontal="right" vertical="center" wrapText="1"/>
    </xf>
    <xf numFmtId="0" fontId="17" fillId="0" borderId="10" xfId="8" applyFont="1" applyBorder="1" applyAlignment="1">
      <alignment vertical="center" wrapText="1"/>
    </xf>
    <xf numFmtId="4" fontId="10" fillId="0" borderId="10" xfId="63" applyNumberFormat="1" applyFont="1" applyFill="1" applyBorder="1" applyAlignment="1">
      <alignment horizontal="right" vertical="center" wrapText="1"/>
    </xf>
    <xf numFmtId="4" fontId="10" fillId="0" borderId="10" xfId="8" applyNumberFormat="1" applyBorder="1" applyAlignment="1">
      <alignment horizontal="center" vertical="center" wrapText="1"/>
    </xf>
    <xf numFmtId="4" fontId="10" fillId="0" borderId="10" xfId="8" applyNumberFormat="1" applyBorder="1" applyAlignment="1" applyProtection="1">
      <alignment horizontal="right" vertical="center" wrapText="1"/>
      <protection locked="0"/>
    </xf>
    <xf numFmtId="0" fontId="10" fillId="0" borderId="10" xfId="8" applyBorder="1" applyAlignment="1">
      <alignment vertical="center"/>
    </xf>
    <xf numFmtId="4" fontId="10" fillId="0" borderId="10" xfId="8" applyNumberFormat="1" applyBorder="1" applyAlignment="1" applyProtection="1">
      <alignment horizontal="right" vertical="center"/>
      <protection locked="0"/>
    </xf>
    <xf numFmtId="37" fontId="10" fillId="0" borderId="10" xfId="8" applyNumberFormat="1" applyBorder="1" applyAlignment="1">
      <alignment horizontal="right" vertical="center" wrapText="1"/>
    </xf>
    <xf numFmtId="39" fontId="10" fillId="0" borderId="10" xfId="102" applyFont="1" applyBorder="1" applyAlignment="1">
      <alignment vertical="center"/>
    </xf>
    <xf numFmtId="4" fontId="10" fillId="0" borderId="10" xfId="8" applyNumberFormat="1" applyBorder="1" applyAlignment="1">
      <alignment horizontal="center" vertical="center"/>
    </xf>
    <xf numFmtId="37" fontId="17" fillId="0" borderId="10" xfId="8" applyNumberFormat="1" applyFont="1" applyBorder="1" applyAlignment="1">
      <alignment horizontal="right" vertical="center" wrapText="1"/>
    </xf>
    <xf numFmtId="4" fontId="10" fillId="0" borderId="10" xfId="8" applyNumberFormat="1" applyBorder="1" applyAlignment="1">
      <alignment vertical="center"/>
    </xf>
    <xf numFmtId="4" fontId="10" fillId="0" borderId="10" xfId="103" applyNumberFormat="1" applyFont="1" applyFill="1" applyBorder="1" applyAlignment="1" applyProtection="1">
      <alignment vertical="center"/>
      <protection locked="0"/>
    </xf>
    <xf numFmtId="4" fontId="10" fillId="0" borderId="10" xfId="104" applyNumberFormat="1" applyFont="1" applyFill="1" applyBorder="1" applyAlignment="1">
      <alignment vertical="center" wrapText="1"/>
    </xf>
    <xf numFmtId="0" fontId="10" fillId="0" borderId="6" xfId="98" applyFont="1" applyBorder="1" applyAlignment="1">
      <alignment vertical="top" wrapText="1"/>
    </xf>
    <xf numFmtId="4" fontId="10" fillId="0" borderId="6" xfId="99" applyNumberFormat="1" applyFont="1" applyFill="1" applyBorder="1" applyAlignment="1">
      <alignment vertical="top" wrapText="1"/>
    </xf>
    <xf numFmtId="4" fontId="10" fillId="0" borderId="6" xfId="99" applyNumberFormat="1" applyFont="1" applyFill="1" applyBorder="1" applyAlignment="1">
      <alignment horizontal="center" vertical="top" wrapText="1"/>
    </xf>
    <xf numFmtId="4" fontId="10" fillId="0" borderId="6" xfId="100" applyNumberFormat="1" applyFont="1" applyFill="1" applyBorder="1" applyAlignment="1">
      <alignment horizontal="right" vertical="top" wrapText="1"/>
    </xf>
    <xf numFmtId="0" fontId="17" fillId="0" borderId="10" xfId="8" applyFont="1" applyBorder="1" applyAlignment="1">
      <alignment horizontal="right" vertical="center"/>
    </xf>
    <xf numFmtId="0" fontId="17" fillId="0" borderId="10" xfId="8" applyFont="1" applyBorder="1" applyAlignment="1">
      <alignment vertical="center"/>
    </xf>
    <xf numFmtId="4" fontId="17" fillId="0" borderId="10" xfId="63" applyNumberFormat="1" applyFont="1" applyFill="1" applyBorder="1" applyAlignment="1">
      <alignment horizontal="right" vertical="center" wrapText="1"/>
    </xf>
    <xf numFmtId="4" fontId="17" fillId="0" borderId="10" xfId="8" applyNumberFormat="1" applyFont="1" applyBorder="1" applyAlignment="1">
      <alignment horizontal="center" vertical="center" wrapText="1"/>
    </xf>
    <xf numFmtId="4" fontId="17" fillId="0" borderId="10" xfId="8" applyNumberFormat="1" applyFont="1" applyBorder="1" applyAlignment="1" applyProtection="1">
      <alignment horizontal="right" vertical="center" wrapText="1"/>
      <protection locked="0"/>
    </xf>
    <xf numFmtId="4" fontId="17" fillId="0" borderId="10" xfId="8" applyNumberFormat="1" applyFont="1" applyBorder="1" applyAlignment="1" applyProtection="1">
      <alignment horizontal="right" vertical="center"/>
      <protection locked="0"/>
    </xf>
    <xf numFmtId="0" fontId="17" fillId="0" borderId="0" xfId="8" applyFont="1"/>
    <xf numFmtId="4" fontId="17" fillId="0" borderId="6" xfId="99" applyNumberFormat="1" applyFont="1" applyFill="1" applyBorder="1" applyAlignment="1">
      <alignment vertical="top" wrapText="1"/>
    </xf>
    <xf numFmtId="4" fontId="17" fillId="0" borderId="6" xfId="99" applyNumberFormat="1" applyFont="1" applyFill="1" applyBorder="1" applyAlignment="1">
      <alignment horizontal="center" vertical="top" wrapText="1"/>
    </xf>
    <xf numFmtId="4" fontId="17" fillId="0" borderId="6" xfId="100" applyNumberFormat="1" applyFont="1" applyFill="1" applyBorder="1" applyAlignment="1">
      <alignment horizontal="right" vertical="top" wrapText="1"/>
    </xf>
    <xf numFmtId="39" fontId="17" fillId="0" borderId="10" xfId="102" applyFont="1" applyBorder="1" applyAlignment="1">
      <alignment vertical="center"/>
    </xf>
    <xf numFmtId="4" fontId="17" fillId="0" borderId="10" xfId="8" applyNumberFormat="1" applyFont="1" applyBorder="1" applyAlignment="1">
      <alignment horizontal="center" vertical="center"/>
    </xf>
    <xf numFmtId="178" fontId="17" fillId="0" borderId="10" xfId="8" applyNumberFormat="1" applyFont="1" applyBorder="1" applyAlignment="1" applyProtection="1">
      <alignment horizontal="right" vertical="center"/>
      <protection locked="0"/>
    </xf>
    <xf numFmtId="178" fontId="17" fillId="0" borderId="10" xfId="28" applyNumberFormat="1" applyFont="1" applyFill="1" applyBorder="1" applyAlignment="1">
      <alignment vertical="center"/>
    </xf>
    <xf numFmtId="180" fontId="10" fillId="0" borderId="10" xfId="8" applyNumberFormat="1" applyBorder="1" applyAlignment="1">
      <alignment horizontal="right" vertical="center" wrapText="1"/>
    </xf>
    <xf numFmtId="179" fontId="11" fillId="0" borderId="5" xfId="98" applyNumberFormat="1" applyFont="1" applyBorder="1" applyAlignment="1">
      <alignment horizontal="right" vertical="top" wrapText="1"/>
    </xf>
    <xf numFmtId="178" fontId="17" fillId="0" borderId="10" xfId="8" applyNumberFormat="1" applyFont="1" applyBorder="1" applyAlignment="1">
      <alignment horizontal="right" vertical="center"/>
    </xf>
    <xf numFmtId="178" fontId="17" fillId="0" borderId="10" xfId="8" applyNumberFormat="1" applyFont="1" applyBorder="1" applyAlignment="1">
      <alignment horizontal="center" vertical="center"/>
    </xf>
    <xf numFmtId="0" fontId="17" fillId="0" borderId="10" xfId="8" applyFont="1" applyBorder="1" applyAlignment="1">
      <alignment horizontal="right" vertical="center" wrapText="1"/>
    </xf>
    <xf numFmtId="180" fontId="17" fillId="0" borderId="10" xfId="8" applyNumberFormat="1" applyFont="1" applyBorder="1" applyAlignment="1">
      <alignment horizontal="right" vertical="center" wrapText="1"/>
    </xf>
    <xf numFmtId="4" fontId="17" fillId="0" borderId="0" xfId="8" applyNumberFormat="1" applyFont="1"/>
    <xf numFmtId="39" fontId="10" fillId="0" borderId="10" xfId="8" applyNumberFormat="1" applyBorder="1" applyAlignment="1">
      <alignment horizontal="right" vertical="center" wrapText="1"/>
    </xf>
    <xf numFmtId="4" fontId="41" fillId="0" borderId="0" xfId="10" applyNumberFormat="1" applyFont="1" applyAlignment="1">
      <alignment horizontal="right"/>
    </xf>
    <xf numFmtId="4" fontId="41" fillId="0" borderId="0" xfId="105" applyNumberFormat="1" applyFont="1" applyBorder="1" applyAlignment="1">
      <alignment horizontal="right"/>
    </xf>
    <xf numFmtId="4" fontId="41" fillId="0" borderId="0" xfId="10" applyNumberFormat="1" applyFont="1"/>
    <xf numFmtId="4" fontId="17" fillId="0" borderId="10" xfId="8" applyNumberFormat="1" applyFont="1" applyBorder="1" applyAlignment="1">
      <alignment vertical="center"/>
    </xf>
    <xf numFmtId="4" fontId="17" fillId="0" borderId="10" xfId="103" applyNumberFormat="1" applyFont="1" applyFill="1" applyBorder="1" applyAlignment="1" applyProtection="1">
      <alignment vertical="center"/>
      <protection locked="0"/>
    </xf>
    <xf numFmtId="4" fontId="17" fillId="0" borderId="10" xfId="104" applyNumberFormat="1" applyFont="1" applyFill="1" applyBorder="1" applyAlignment="1">
      <alignment vertical="center" wrapText="1"/>
    </xf>
    <xf numFmtId="179" fontId="9" fillId="0" borderId="5" xfId="98" applyNumberFormat="1" applyFont="1" applyBorder="1" applyAlignment="1">
      <alignment horizontal="right" vertical="top" wrapText="1"/>
    </xf>
    <xf numFmtId="0" fontId="17" fillId="0" borderId="6" xfId="98" applyFont="1" applyBorder="1" applyAlignment="1">
      <alignment vertical="top" wrapText="1"/>
    </xf>
    <xf numFmtId="0" fontId="17" fillId="0" borderId="10" xfId="8" applyFont="1" applyBorder="1" applyAlignment="1">
      <alignment horizontal="right" vertical="top"/>
    </xf>
    <xf numFmtId="0" fontId="10" fillId="0" borderId="10" xfId="8" applyBorder="1" applyAlignment="1">
      <alignment vertical="top" wrapText="1"/>
    </xf>
    <xf numFmtId="4" fontId="10" fillId="0" borderId="10" xfId="63" applyNumberFormat="1" applyFont="1" applyFill="1" applyBorder="1" applyAlignment="1">
      <alignment horizontal="right" vertical="top" wrapText="1"/>
    </xf>
    <xf numFmtId="4" fontId="10" fillId="0" borderId="10" xfId="8" applyNumberFormat="1" applyBorder="1" applyAlignment="1">
      <alignment horizontal="center" vertical="top" wrapText="1"/>
    </xf>
    <xf numFmtId="4" fontId="10" fillId="0" borderId="10" xfId="8" applyNumberFormat="1" applyBorder="1" applyAlignment="1" applyProtection="1">
      <alignment horizontal="right" vertical="top" wrapText="1"/>
      <protection locked="0"/>
    </xf>
    <xf numFmtId="1" fontId="10" fillId="6" borderId="10" xfId="8" applyNumberFormat="1" applyFill="1" applyBorder="1" applyAlignment="1">
      <alignment vertical="center"/>
    </xf>
    <xf numFmtId="0" fontId="39" fillId="6" borderId="10" xfId="8" applyFont="1" applyFill="1" applyBorder="1" applyAlignment="1">
      <alignment horizontal="center" vertical="center"/>
    </xf>
    <xf numFmtId="178" fontId="10" fillId="6" borderId="10" xfId="8" applyNumberFormat="1" applyFill="1" applyBorder="1" applyAlignment="1">
      <alignment vertical="center"/>
    </xf>
    <xf numFmtId="178" fontId="10" fillId="6" borderId="10" xfId="8" applyNumberFormat="1" applyFill="1" applyBorder="1" applyAlignment="1">
      <alignment horizontal="center" vertical="center"/>
    </xf>
    <xf numFmtId="0" fontId="10" fillId="6" borderId="10" xfId="8" applyFill="1" applyBorder="1" applyAlignment="1" applyProtection="1">
      <alignment vertical="center"/>
      <protection locked="0"/>
    </xf>
    <xf numFmtId="178" fontId="17" fillId="6" borderId="10" xfId="8" applyNumberFormat="1" applyFont="1" applyFill="1" applyBorder="1" applyAlignment="1">
      <alignment vertical="center"/>
    </xf>
    <xf numFmtId="0" fontId="10" fillId="0" borderId="11" xfId="8" applyBorder="1" applyAlignment="1">
      <alignment horizontal="right" vertical="center" wrapText="1"/>
    </xf>
    <xf numFmtId="0" fontId="10" fillId="0" borderId="11" xfId="8" applyBorder="1" applyAlignment="1">
      <alignment vertical="center" wrapText="1"/>
    </xf>
    <xf numFmtId="4" fontId="10" fillId="0" borderId="11" xfId="63" applyNumberFormat="1" applyFont="1" applyFill="1" applyBorder="1" applyAlignment="1">
      <alignment horizontal="right" vertical="center" wrapText="1"/>
    </xf>
    <xf numFmtId="4" fontId="10" fillId="0" borderId="11" xfId="8" applyNumberFormat="1" applyBorder="1" applyAlignment="1">
      <alignment horizontal="center" vertical="center" wrapText="1"/>
    </xf>
    <xf numFmtId="4" fontId="10" fillId="0" borderId="11" xfId="8" applyNumberFormat="1" applyBorder="1" applyAlignment="1" applyProtection="1">
      <alignment horizontal="right" vertical="center" wrapText="1"/>
      <protection locked="0"/>
    </xf>
    <xf numFmtId="0" fontId="17" fillId="0" borderId="12" xfId="8" applyFont="1" applyBorder="1" applyAlignment="1">
      <alignment horizontal="right" vertical="center"/>
    </xf>
    <xf numFmtId="0" fontId="17" fillId="0" borderId="12" xfId="8" applyFont="1" applyBorder="1" applyAlignment="1">
      <alignment vertical="center"/>
    </xf>
    <xf numFmtId="4" fontId="17" fillId="0" borderId="12" xfId="63" applyNumberFormat="1" applyFont="1" applyFill="1" applyBorder="1" applyAlignment="1">
      <alignment horizontal="right" vertical="center" wrapText="1"/>
    </xf>
    <xf numFmtId="4" fontId="17" fillId="0" borderId="12" xfId="8" applyNumberFormat="1" applyFont="1" applyBorder="1" applyAlignment="1">
      <alignment horizontal="center" vertical="center" wrapText="1"/>
    </xf>
    <xf numFmtId="4" fontId="17" fillId="0" borderId="12" xfId="8" applyNumberFormat="1" applyFont="1" applyBorder="1" applyAlignment="1" applyProtection="1">
      <alignment horizontal="right" vertical="center" wrapText="1"/>
      <protection locked="0"/>
    </xf>
    <xf numFmtId="4" fontId="17" fillId="0" borderId="12" xfId="8" applyNumberFormat="1" applyFont="1" applyBorder="1" applyAlignment="1" applyProtection="1">
      <alignment horizontal="right" vertical="center"/>
      <protection locked="0"/>
    </xf>
    <xf numFmtId="4" fontId="10" fillId="6" borderId="10" xfId="8" applyNumberFormat="1" applyFill="1" applyBorder="1" applyAlignment="1">
      <alignment vertical="center"/>
    </xf>
    <xf numFmtId="0" fontId="10" fillId="6" borderId="10" xfId="8" applyFill="1" applyBorder="1" applyAlignment="1">
      <alignment horizontal="center" vertical="center"/>
    </xf>
    <xf numFmtId="0" fontId="10" fillId="0" borderId="10" xfId="8" applyBorder="1" applyAlignment="1">
      <alignment horizontal="center" vertical="center"/>
    </xf>
    <xf numFmtId="0" fontId="10" fillId="6" borderId="10" xfId="8" applyFill="1" applyBorder="1" applyAlignment="1">
      <alignment vertical="center"/>
    </xf>
    <xf numFmtId="0" fontId="17" fillId="0" borderId="6" xfId="8" applyFont="1" applyBorder="1" applyAlignment="1">
      <alignment horizontal="right" vertical="center" wrapText="1"/>
    </xf>
    <xf numFmtId="0" fontId="10" fillId="0" borderId="6" xfId="8" applyBorder="1" applyAlignment="1">
      <alignment horizontal="right" vertical="center" wrapText="1"/>
    </xf>
    <xf numFmtId="176" fontId="10" fillId="0" borderId="6" xfId="8" applyNumberFormat="1" applyBorder="1" applyAlignment="1">
      <alignment vertical="center"/>
    </xf>
    <xf numFmtId="0" fontId="10" fillId="0" borderId="6" xfId="8" applyBorder="1" applyAlignment="1">
      <alignment horizontal="center" vertical="center"/>
    </xf>
    <xf numFmtId="4" fontId="10" fillId="0" borderId="6" xfId="8" applyNumberFormat="1" applyBorder="1" applyAlignment="1">
      <alignment vertical="center"/>
    </xf>
    <xf numFmtId="39" fontId="10" fillId="0" borderId="6" xfId="8" applyNumberFormat="1" applyBorder="1" applyAlignment="1">
      <alignment vertical="center" wrapText="1"/>
    </xf>
    <xf numFmtId="0" fontId="11" fillId="6" borderId="4" xfId="8" applyFont="1" applyFill="1" applyBorder="1" applyAlignment="1" applyProtection="1">
      <alignment horizontal="right" vertical="center"/>
      <protection locked="0"/>
    </xf>
    <xf numFmtId="0" fontId="17" fillId="6" borderId="4" xfId="107" applyFont="1" applyFill="1" applyBorder="1" applyAlignment="1">
      <alignment horizontal="center" vertical="center"/>
    </xf>
    <xf numFmtId="178" fontId="17" fillId="6" borderId="4" xfId="108" applyNumberFormat="1" applyFont="1" applyFill="1" applyBorder="1" applyAlignment="1">
      <alignment horizontal="right" vertical="center" wrapText="1"/>
    </xf>
    <xf numFmtId="169" fontId="10" fillId="0" borderId="6" xfId="109" applyFont="1" applyFill="1" applyBorder="1" applyAlignment="1">
      <alignment vertical="center"/>
    </xf>
    <xf numFmtId="0" fontId="10" fillId="0" borderId="6" xfId="8" applyBorder="1" applyAlignment="1">
      <alignment vertical="center"/>
    </xf>
    <xf numFmtId="0" fontId="17" fillId="6" borderId="4" xfId="8" applyFont="1" applyFill="1" applyBorder="1" applyAlignment="1">
      <alignment horizontal="right" vertical="center" wrapText="1"/>
    </xf>
    <xf numFmtId="4" fontId="10" fillId="6" borderId="4" xfId="8" applyNumberFormat="1" applyFill="1" applyBorder="1" applyAlignment="1">
      <alignment vertical="center"/>
    </xf>
    <xf numFmtId="0" fontId="10" fillId="6" borderId="4" xfId="8" applyFill="1" applyBorder="1" applyAlignment="1">
      <alignment horizontal="center" vertical="center"/>
    </xf>
    <xf numFmtId="0" fontId="10" fillId="0" borderId="0" xfId="98" applyFont="1" applyAlignment="1">
      <alignment horizontal="right" vertical="top" wrapText="1"/>
    </xf>
    <xf numFmtId="0" fontId="37" fillId="3" borderId="13" xfId="97" applyFont="1" applyFill="1" applyBorder="1" applyAlignment="1" applyProtection="1">
      <alignment horizontal="center" vertical="center"/>
      <protection locked="0"/>
    </xf>
    <xf numFmtId="0" fontId="37" fillId="3" borderId="10" xfId="97" applyFont="1" applyFill="1" applyBorder="1" applyAlignment="1" applyProtection="1">
      <alignment horizontal="center" vertical="center"/>
      <protection locked="0"/>
    </xf>
    <xf numFmtId="0" fontId="37" fillId="3" borderId="14" xfId="97" applyFont="1" applyFill="1" applyBorder="1" applyAlignment="1" applyProtection="1">
      <alignment horizontal="center" vertical="center"/>
      <protection locked="0"/>
    </xf>
    <xf numFmtId="0" fontId="10" fillId="0" borderId="0" xfId="97" applyAlignment="1">
      <alignment vertical="top"/>
    </xf>
    <xf numFmtId="179" fontId="39" fillId="6" borderId="15" xfId="98" applyNumberFormat="1" applyFont="1" applyFill="1" applyBorder="1" applyAlignment="1">
      <alignment horizontal="center" vertical="center"/>
    </xf>
    <xf numFmtId="4" fontId="39" fillId="6" borderId="16" xfId="100" applyNumberFormat="1" applyFont="1" applyFill="1" applyBorder="1" applyAlignment="1">
      <alignment horizontal="center" vertical="center" wrapText="1"/>
    </xf>
    <xf numFmtId="179" fontId="11" fillId="0" borderId="17" xfId="98" applyNumberFormat="1" applyFont="1" applyBorder="1" applyAlignment="1">
      <alignment horizontal="right" vertical="top" wrapText="1"/>
    </xf>
    <xf numFmtId="4" fontId="11" fillId="0" borderId="18" xfId="100" applyNumberFormat="1" applyFont="1" applyFill="1" applyBorder="1" applyAlignment="1">
      <alignment horizontal="right" vertical="top" wrapText="1"/>
    </xf>
    <xf numFmtId="0" fontId="17" fillId="0" borderId="13" xfId="8" applyFont="1" applyBorder="1" applyAlignment="1">
      <alignment horizontal="right" vertical="center" wrapText="1"/>
    </xf>
    <xf numFmtId="0" fontId="10" fillId="0" borderId="13" xfId="8" applyBorder="1" applyAlignment="1">
      <alignment horizontal="center" vertical="center"/>
    </xf>
    <xf numFmtId="4" fontId="10" fillId="0" borderId="10" xfId="97" applyNumberFormat="1" applyBorder="1" applyAlignment="1">
      <alignment horizontal="center" vertical="center"/>
    </xf>
    <xf numFmtId="178" fontId="10" fillId="0" borderId="14" xfId="97" applyNumberFormat="1" applyBorder="1" applyAlignment="1">
      <alignment vertical="center"/>
    </xf>
    <xf numFmtId="0" fontId="24" fillId="6" borderId="13" xfId="8" applyFont="1" applyFill="1" applyBorder="1" applyAlignment="1">
      <alignment vertical="center" wrapText="1"/>
    </xf>
    <xf numFmtId="4" fontId="17" fillId="6" borderId="14" xfId="8" applyNumberFormat="1" applyFont="1" applyFill="1" applyBorder="1" applyAlignment="1">
      <alignment vertical="center"/>
    </xf>
    <xf numFmtId="0" fontId="24" fillId="0" borderId="13" xfId="8" applyFont="1" applyBorder="1" applyAlignment="1">
      <alignment vertical="center" wrapText="1"/>
    </xf>
    <xf numFmtId="169" fontId="10" fillId="0" borderId="14" xfId="8" applyNumberFormat="1" applyBorder="1" applyAlignment="1">
      <alignment vertical="center"/>
    </xf>
    <xf numFmtId="0" fontId="12" fillId="0" borderId="13" xfId="8" applyFont="1" applyBorder="1" applyAlignment="1">
      <alignment horizontal="center" vertical="center"/>
    </xf>
    <xf numFmtId="0" fontId="24" fillId="0" borderId="13" xfId="8" applyFont="1" applyBorder="1" applyAlignment="1">
      <alignment horizontal="center" vertical="center"/>
    </xf>
    <xf numFmtId="10" fontId="12" fillId="0" borderId="13" xfId="8" applyNumberFormat="1" applyFont="1" applyBorder="1" applyAlignment="1" applyProtection="1">
      <alignment vertical="center"/>
      <protection locked="0"/>
    </xf>
    <xf numFmtId="10" fontId="9" fillId="0" borderId="13" xfId="8" applyNumberFormat="1" applyFont="1" applyBorder="1" applyAlignment="1" applyProtection="1">
      <alignment vertical="center"/>
      <protection locked="0"/>
    </xf>
    <xf numFmtId="1" fontId="17" fillId="6" borderId="15" xfId="106" applyNumberFormat="1" applyFont="1" applyFill="1" applyBorder="1" applyAlignment="1">
      <alignment horizontal="right" vertical="center"/>
    </xf>
    <xf numFmtId="10" fontId="11" fillId="6" borderId="4" xfId="8" applyNumberFormat="1" applyFont="1" applyFill="1" applyBorder="1" applyAlignment="1" applyProtection="1">
      <alignment vertical="center"/>
      <protection locked="0"/>
    </xf>
    <xf numFmtId="178" fontId="17" fillId="6" borderId="16" xfId="108" applyNumberFormat="1" applyFont="1" applyFill="1" applyBorder="1" applyAlignment="1">
      <alignment horizontal="right" vertical="center" wrapText="1"/>
    </xf>
    <xf numFmtId="0" fontId="10" fillId="0" borderId="17" xfId="8" applyBorder="1" applyAlignment="1">
      <alignment horizontal="center" vertical="center"/>
    </xf>
    <xf numFmtId="169" fontId="17" fillId="0" borderId="18" xfId="109" applyFont="1" applyFill="1" applyBorder="1" applyAlignment="1">
      <alignment vertical="center"/>
    </xf>
    <xf numFmtId="0" fontId="17" fillId="6" borderId="15" xfId="8" applyFont="1" applyFill="1" applyBorder="1" applyAlignment="1">
      <alignment horizontal="right" vertical="center" wrapText="1"/>
    </xf>
    <xf numFmtId="4" fontId="17" fillId="6" borderId="16" xfId="8" applyNumberFormat="1" applyFont="1" applyFill="1" applyBorder="1" applyAlignment="1">
      <alignment vertical="center" wrapText="1"/>
    </xf>
    <xf numFmtId="0" fontId="10" fillId="0" borderId="0" xfId="98" applyFont="1" applyAlignment="1">
      <alignment horizontal="right" vertical="center" wrapText="1"/>
    </xf>
    <xf numFmtId="0" fontId="10" fillId="0" borderId="0" xfId="98" applyFont="1" applyAlignment="1">
      <alignment vertical="center" wrapText="1"/>
    </xf>
    <xf numFmtId="4" fontId="10" fillId="0" borderId="0" xfId="99" applyNumberFormat="1" applyFont="1" applyFill="1" applyAlignment="1">
      <alignment vertical="center" wrapText="1"/>
    </xf>
    <xf numFmtId="4" fontId="10" fillId="0" borderId="0" xfId="99" applyNumberFormat="1" applyFont="1" applyFill="1" applyAlignment="1">
      <alignment horizontal="center" vertical="center" wrapText="1"/>
    </xf>
    <xf numFmtId="4" fontId="10" fillId="0" borderId="0" xfId="100" applyNumberFormat="1" applyFont="1" applyFill="1" applyAlignment="1">
      <alignment horizontal="right" vertical="center" wrapText="1"/>
    </xf>
    <xf numFmtId="4" fontId="1" fillId="0" borderId="0" xfId="96" applyNumberFormat="1"/>
    <xf numFmtId="43" fontId="16" fillId="2" borderId="9" xfId="101" applyFont="1" applyFill="1" applyBorder="1" applyAlignment="1">
      <alignment vertical="center"/>
    </xf>
    <xf numFmtId="4" fontId="10" fillId="0" borderId="0" xfId="8" applyNumberFormat="1" applyAlignment="1">
      <alignment vertical="center"/>
    </xf>
    <xf numFmtId="4" fontId="37" fillId="3" borderId="0" xfId="97" applyNumberFormat="1" applyFont="1" applyFill="1" applyAlignment="1" applyProtection="1">
      <alignment vertical="top"/>
      <protection locked="0"/>
    </xf>
    <xf numFmtId="4" fontId="11" fillId="0" borderId="6" xfId="99" applyNumberFormat="1" applyFont="1" applyFill="1" applyBorder="1" applyAlignment="1">
      <alignment vertical="top" wrapText="1"/>
    </xf>
    <xf numFmtId="4" fontId="11" fillId="0" borderId="6" xfId="99" applyNumberFormat="1" applyFont="1" applyFill="1" applyBorder="1" applyAlignment="1">
      <alignment horizontal="center" vertical="top" wrapText="1"/>
    </xf>
    <xf numFmtId="4" fontId="12" fillId="0" borderId="10" xfId="28" applyNumberFormat="1" applyFont="1" applyFill="1" applyBorder="1" applyAlignment="1">
      <alignment vertical="center" wrapText="1"/>
    </xf>
    <xf numFmtId="4" fontId="12" fillId="0" borderId="10" xfId="8" applyNumberFormat="1" applyFont="1" applyBorder="1" applyAlignment="1">
      <alignment horizontal="center" vertical="center" wrapText="1"/>
    </xf>
    <xf numFmtId="4" fontId="10" fillId="0" borderId="10" xfId="28" applyNumberFormat="1" applyFont="1" applyFill="1" applyBorder="1" applyAlignment="1" applyProtection="1">
      <alignment horizontal="right" vertical="center" wrapText="1"/>
      <protection locked="0"/>
    </xf>
    <xf numFmtId="4" fontId="10" fillId="0" borderId="14" xfId="28" applyNumberFormat="1" applyFont="1" applyFill="1" applyBorder="1" applyAlignment="1">
      <alignment vertical="center" wrapText="1"/>
    </xf>
    <xf numFmtId="169" fontId="10" fillId="0" borderId="10" xfId="63" applyFont="1" applyFill="1" applyBorder="1" applyAlignment="1" applyProtection="1">
      <alignment horizontal="right" vertical="center"/>
      <protection locked="0"/>
    </xf>
    <xf numFmtId="0" fontId="17" fillId="6" borderId="10" xfId="8" applyFont="1" applyFill="1" applyBorder="1" applyAlignment="1">
      <alignment horizontal="right" vertical="center" wrapText="1"/>
    </xf>
    <xf numFmtId="0" fontId="10" fillId="0" borderId="17" xfId="98" applyFont="1" applyBorder="1" applyAlignment="1">
      <alignment horizontal="right" vertical="top" wrapText="1"/>
    </xf>
    <xf numFmtId="4" fontId="10" fillId="0" borderId="18" xfId="100" applyNumberFormat="1" applyFont="1" applyFill="1" applyBorder="1" applyAlignment="1">
      <alignment horizontal="right" vertical="top" wrapText="1"/>
    </xf>
    <xf numFmtId="0" fontId="17" fillId="0" borderId="10" xfId="8" applyFont="1" applyBorder="1" applyAlignment="1">
      <alignment horizontal="left" vertical="center" wrapText="1"/>
    </xf>
    <xf numFmtId="0" fontId="44" fillId="6" borderId="10" xfId="8" applyFont="1" applyFill="1" applyBorder="1" applyAlignment="1">
      <alignment horizontal="left" vertical="center" wrapText="1"/>
    </xf>
    <xf numFmtId="182" fontId="10" fillId="0" borderId="0" xfId="8" applyNumberFormat="1" applyAlignment="1">
      <alignment vertical="center"/>
    </xf>
    <xf numFmtId="0" fontId="17" fillId="0" borderId="10" xfId="8" applyFont="1" applyBorder="1" applyAlignment="1">
      <alignment horizontal="right" vertical="top" wrapText="1"/>
    </xf>
    <xf numFmtId="178" fontId="15" fillId="0" borderId="14" xfId="8" applyNumberFormat="1" applyFont="1" applyBorder="1" applyAlignment="1">
      <alignment vertical="center"/>
    </xf>
    <xf numFmtId="178" fontId="16" fillId="6" borderId="14" xfId="8" applyNumberFormat="1" applyFont="1" applyFill="1" applyBorder="1" applyAlignment="1">
      <alignment vertical="center"/>
    </xf>
    <xf numFmtId="4" fontId="45" fillId="0" borderId="0" xfId="93" applyNumberFormat="1" applyFont="1"/>
    <xf numFmtId="0" fontId="10" fillId="0" borderId="0" xfId="98" applyFont="1" applyAlignment="1">
      <alignment horizontal="left" vertical="center"/>
    </xf>
    <xf numFmtId="4" fontId="46" fillId="0" borderId="0" xfId="93" applyNumberFormat="1" applyFont="1"/>
    <xf numFmtId="178" fontId="16" fillId="0" borderId="14" xfId="8" applyNumberFormat="1" applyFont="1" applyBorder="1" applyAlignment="1">
      <alignment vertical="center"/>
    </xf>
    <xf numFmtId="0" fontId="47" fillId="3" borderId="10" xfId="97" applyFont="1" applyFill="1" applyBorder="1" applyAlignment="1" applyProtection="1">
      <alignment horizontal="center" vertical="center"/>
      <protection locked="0"/>
    </xf>
    <xf numFmtId="4" fontId="48" fillId="0" borderId="0" xfId="93" applyNumberFormat="1" applyFont="1"/>
    <xf numFmtId="4" fontId="49" fillId="0" borderId="0" xfId="93" applyNumberFormat="1" applyFont="1"/>
    <xf numFmtId="4" fontId="50" fillId="0" borderId="0" xfId="93" applyNumberFormat="1" applyFont="1"/>
    <xf numFmtId="0" fontId="17" fillId="0" borderId="0" xfId="97" applyFont="1" applyAlignment="1">
      <alignment vertical="top"/>
    </xf>
    <xf numFmtId="39" fontId="51" fillId="0" borderId="6" xfId="8" applyNumberFormat="1" applyFont="1" applyBorder="1" applyAlignment="1">
      <alignment vertical="center" wrapText="1"/>
    </xf>
    <xf numFmtId="0" fontId="17" fillId="0" borderId="0" xfId="98" applyFont="1" applyAlignment="1">
      <alignment horizontal="center" vertical="top" wrapText="1"/>
    </xf>
    <xf numFmtId="0" fontId="10" fillId="0" borderId="0" xfId="98" applyFont="1" applyAlignment="1">
      <alignment horizontal="center" vertical="top" wrapText="1"/>
    </xf>
    <xf numFmtId="0" fontId="19" fillId="0" borderId="0" xfId="97" applyFont="1" applyAlignment="1">
      <alignment horizontal="center" vertical="top"/>
    </xf>
    <xf numFmtId="0" fontId="37" fillId="3" borderId="17" xfId="97" applyFont="1" applyFill="1" applyBorder="1" applyAlignment="1" applyProtection="1">
      <alignment horizontal="center" vertical="top"/>
      <protection locked="0"/>
    </xf>
    <xf numFmtId="0" fontId="37" fillId="3" borderId="6" xfId="97" applyFont="1" applyFill="1" applyBorder="1" applyAlignment="1" applyProtection="1">
      <alignment horizontal="center" vertical="top"/>
      <protection locked="0"/>
    </xf>
    <xf numFmtId="0" fontId="37" fillId="3" borderId="18" xfId="97" applyFont="1" applyFill="1" applyBorder="1" applyAlignment="1" applyProtection="1">
      <alignment horizontal="center" vertical="top"/>
      <protection locked="0"/>
    </xf>
    <xf numFmtId="0" fontId="37" fillId="3" borderId="13" xfId="97" applyFont="1" applyFill="1" applyBorder="1" applyAlignment="1" applyProtection="1">
      <alignment horizontal="center" vertical="center"/>
      <protection locked="0"/>
    </xf>
    <xf numFmtId="0" fontId="37" fillId="3" borderId="10" xfId="97" applyFont="1" applyFill="1" applyBorder="1" applyAlignment="1" applyProtection="1">
      <alignment horizontal="center" vertical="center"/>
      <protection locked="0"/>
    </xf>
    <xf numFmtId="0" fontId="37" fillId="3" borderId="14" xfId="97" applyFont="1" applyFill="1" applyBorder="1" applyAlignment="1" applyProtection="1">
      <alignment horizontal="center" vertical="center"/>
      <protection locked="0"/>
    </xf>
    <xf numFmtId="0" fontId="17" fillId="0" borderId="0" xfId="97" applyFont="1" applyAlignment="1">
      <alignment vertical="center"/>
    </xf>
    <xf numFmtId="0" fontId="36" fillId="0" borderId="0" xfId="96" applyFont="1" applyAlignment="1">
      <alignment horizontal="center"/>
    </xf>
    <xf numFmtId="0" fontId="38" fillId="0" borderId="0" xfId="96" applyFont="1" applyAlignment="1">
      <alignment horizontal="center"/>
    </xf>
    <xf numFmtId="0" fontId="33" fillId="0" borderId="0" xfId="8" applyFont="1" applyAlignment="1">
      <alignment vertical="center" wrapText="1"/>
    </xf>
    <xf numFmtId="0" fontId="43" fillId="0" borderId="0" xfId="110" applyFont="1" applyAlignment="1">
      <alignment horizontal="center" vertical="top"/>
    </xf>
    <xf numFmtId="0" fontId="26" fillId="0" borderId="0" xfId="93" applyFont="1" applyAlignment="1">
      <alignment horizontal="center"/>
    </xf>
  </cellXfs>
  <cellStyles count="113">
    <cellStyle name="Comma 17" xfId="83"/>
    <cellStyle name="Comma 2" xfId="81"/>
    <cellStyle name="Comma 5" xfId="74"/>
    <cellStyle name="Comma 6" xfId="76"/>
    <cellStyle name="Euro 2" xfId="71"/>
    <cellStyle name="Millares [0] 2 4" xfId="17"/>
    <cellStyle name="Millares 10" xfId="11"/>
    <cellStyle name="Millares 10 2 2" xfId="90"/>
    <cellStyle name="Millares 10 2 2 2 4" xfId="63"/>
    <cellStyle name="Millares 10 2 2 3" xfId="91"/>
    <cellStyle name="Millares 10 2 2 6" xfId="33"/>
    <cellStyle name="Millares 10 2 3" xfId="101"/>
    <cellStyle name="Millares 10 3 2" xfId="19"/>
    <cellStyle name="Millares 11" xfId="99"/>
    <cellStyle name="Millares 11 6" xfId="31"/>
    <cellStyle name="Millares 11 6 2" xfId="67"/>
    <cellStyle name="Millares 12 2 3" xfId="52"/>
    <cellStyle name="Millares 14" xfId="49"/>
    <cellStyle name="Millares 14 8 2" xfId="77"/>
    <cellStyle name="Millares 17 2" xfId="109"/>
    <cellStyle name="Millares 19" xfId="47"/>
    <cellStyle name="Millares 2" xfId="41"/>
    <cellStyle name="Millares 2 2 2 2" xfId="28"/>
    <cellStyle name="Millares 2 3 4 2 2" xfId="43"/>
    <cellStyle name="Millares 2 3 5 2" xfId="25"/>
    <cellStyle name="Millares 2 3 5 2 2" xfId="62"/>
    <cellStyle name="Millares 2 3 6 2" xfId="86"/>
    <cellStyle name="Millares 2 4" xfId="95"/>
    <cellStyle name="Millares 23" xfId="13"/>
    <cellStyle name="Millares 26 3 2" xfId="44"/>
    <cellStyle name="Millares 26 3 2 2" xfId="68"/>
    <cellStyle name="Millares 26 3 2 3" xfId="50"/>
    <cellStyle name="Millares 3" xfId="2"/>
    <cellStyle name="Millares 3 2" xfId="105"/>
    <cellStyle name="Millares 3 3" xfId="103"/>
    <cellStyle name="Millares 3 5 2" xfId="37"/>
    <cellStyle name="Millares 4" xfId="80"/>
    <cellStyle name="Millares 4 2 2" xfId="111"/>
    <cellStyle name="Millares 5 2 2 3" xfId="29"/>
    <cellStyle name="Millares 5 2 3" xfId="21"/>
    <cellStyle name="Millares 5 3" xfId="100"/>
    <cellStyle name="Millares 58" xfId="36"/>
    <cellStyle name="Millares 58 2" xfId="69"/>
    <cellStyle name="Millares 6" xfId="72"/>
    <cellStyle name="Millares 7 2 3" xfId="92"/>
    <cellStyle name="Millares 7 2 3 3 2" xfId="85"/>
    <cellStyle name="Millares 7 3" xfId="87"/>
    <cellStyle name="Millares 9 4 3" xfId="58"/>
    <cellStyle name="Millares 9 4 4" xfId="24"/>
    <cellStyle name="Millares 9 4 4 2" xfId="39"/>
    <cellStyle name="Millares_NUEVO FORMATO DE PRESUPUESTOS" xfId="104"/>
    <cellStyle name="Moneda 4" xfId="46"/>
    <cellStyle name="Normal" xfId="0" builtinId="0"/>
    <cellStyle name="Normal 10" xfId="96"/>
    <cellStyle name="Normal 10 10" xfId="8"/>
    <cellStyle name="Normal 10 10 2" xfId="97"/>
    <cellStyle name="Normal 10 2" xfId="7"/>
    <cellStyle name="Normal 10 2 2 2" xfId="23"/>
    <cellStyle name="Normal 10 2 2 3" xfId="89"/>
    <cellStyle name="Normal 10 3" xfId="78"/>
    <cellStyle name="Normal 10 5" xfId="35"/>
    <cellStyle name="Normal 100" xfId="5"/>
    <cellStyle name="Normal 11 2 2" xfId="16"/>
    <cellStyle name="Normal 128" xfId="26"/>
    <cellStyle name="Normal 128 2" xfId="66"/>
    <cellStyle name="Normal 129 3 2 2 2 2" xfId="61"/>
    <cellStyle name="Normal 131" xfId="14"/>
    <cellStyle name="Normal 131 2" xfId="48"/>
    <cellStyle name="Normal 131 3" xfId="65"/>
    <cellStyle name="Normal 135" xfId="32"/>
    <cellStyle name="Normal 135 2" xfId="70"/>
    <cellStyle name="Normal 136 2" xfId="57"/>
    <cellStyle name="Normal 140" xfId="82"/>
    <cellStyle name="Normal 2" xfId="1"/>
    <cellStyle name="Normal 2 11 2 2 2" xfId="60"/>
    <cellStyle name="Normal 2 17" xfId="34"/>
    <cellStyle name="Normal 2 2 2" xfId="12"/>
    <cellStyle name="Normal 2 2 2 2 2" xfId="40"/>
    <cellStyle name="Normal 2 2 2 2 2 2" xfId="54"/>
    <cellStyle name="Normal 2 3" xfId="64"/>
    <cellStyle name="Normal 2 4" xfId="110"/>
    <cellStyle name="Normal 2 5 2 2" xfId="15"/>
    <cellStyle name="Normal 2 7 2" xfId="55"/>
    <cellStyle name="Normal 2 9" xfId="84"/>
    <cellStyle name="Normal 2 9 3" xfId="88"/>
    <cellStyle name="Normal 28" xfId="51"/>
    <cellStyle name="Normal 28 2" xfId="22"/>
    <cellStyle name="Normal 28 2 6 2 2 4" xfId="56"/>
    <cellStyle name="Normal 3" xfId="10"/>
    <cellStyle name="Normal 3 2" xfId="9"/>
    <cellStyle name="Normal 3 2 2 2" xfId="45"/>
    <cellStyle name="Normal 31 10" xfId="20"/>
    <cellStyle name="Normal 34 9 2" xfId="42"/>
    <cellStyle name="Normal 4" xfId="18"/>
    <cellStyle name="Normal 4 2" xfId="4"/>
    <cellStyle name="Normal 4 2 3" xfId="30"/>
    <cellStyle name="Normal 5" xfId="6"/>
    <cellStyle name="Normal 5 2 7" xfId="59"/>
    <cellStyle name="Normal 51" xfId="27"/>
    <cellStyle name="Normal 6" xfId="73"/>
    <cellStyle name="Normal 6 2" xfId="98"/>
    <cellStyle name="Normal 7" xfId="79"/>
    <cellStyle name="Normal 72 2" xfId="3"/>
    <cellStyle name="Normal 8" xfId="93"/>
    <cellStyle name="Normal_502-01 alcantarillado sanitario academia de entrenamiento policial de hatilloparte b" xfId="108"/>
    <cellStyle name="Normal_modificado yerbabuena TRABAJANDO" xfId="102"/>
    <cellStyle name="Normal_PRESUPUESTO" xfId="106"/>
    <cellStyle name="Normal_PRESUPUESTO_PRES. ACT. No 2 65-09 al PRES. ELAB. 58-09 REHABILITACION TRAMO LINEA DE ADUCCION Y TERMINACION AC. BATEY GINEBRA-VERAGUA" xfId="107"/>
    <cellStyle name="Percent 2 2 2" xfId="75"/>
    <cellStyle name="Porcentaje 2" xfId="94"/>
    <cellStyle name="Porcentaje 2 3" xfId="112"/>
    <cellStyle name="Porcentual 2 2 4" xfId="38"/>
    <cellStyle name="Porcentual 7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82.xml"/><Relationship Id="rId16" Type="http://schemas.openxmlformats.org/officeDocument/2006/relationships/externalLink" Target="externalLinks/externalLink14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23" Type="http://schemas.openxmlformats.org/officeDocument/2006/relationships/externalLink" Target="externalLinks/externalLink121.xml"/><Relationship Id="rId128" Type="http://schemas.openxmlformats.org/officeDocument/2006/relationships/externalLink" Target="externalLinks/externalLink126.xml"/><Relationship Id="rId5" Type="http://schemas.openxmlformats.org/officeDocument/2006/relationships/externalLink" Target="externalLinks/externalLink3.xml"/><Relationship Id="rId90" Type="http://schemas.openxmlformats.org/officeDocument/2006/relationships/externalLink" Target="externalLinks/externalLink88.xml"/><Relationship Id="rId95" Type="http://schemas.openxmlformats.org/officeDocument/2006/relationships/externalLink" Target="externalLinks/externalLink93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113" Type="http://schemas.openxmlformats.org/officeDocument/2006/relationships/externalLink" Target="externalLinks/externalLink111.xml"/><Relationship Id="rId118" Type="http://schemas.openxmlformats.org/officeDocument/2006/relationships/externalLink" Target="externalLinks/externalLink116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101.xml"/><Relationship Id="rId108" Type="http://schemas.openxmlformats.org/officeDocument/2006/relationships/externalLink" Target="externalLinks/externalLink106.xml"/><Relationship Id="rId124" Type="http://schemas.openxmlformats.org/officeDocument/2006/relationships/externalLink" Target="externalLinks/externalLink122.xml"/><Relationship Id="rId129" Type="http://schemas.openxmlformats.org/officeDocument/2006/relationships/externalLink" Target="externalLinks/externalLink127.xml"/><Relationship Id="rId54" Type="http://schemas.openxmlformats.org/officeDocument/2006/relationships/externalLink" Target="externalLinks/externalLink52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119" Type="http://schemas.openxmlformats.org/officeDocument/2006/relationships/externalLink" Target="externalLinks/externalLink117.xml"/><Relationship Id="rId44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130" Type="http://schemas.openxmlformats.org/officeDocument/2006/relationships/theme" Target="theme/theme1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120" Type="http://schemas.openxmlformats.org/officeDocument/2006/relationships/externalLink" Target="externalLinks/externalLink118.xml"/><Relationship Id="rId125" Type="http://schemas.openxmlformats.org/officeDocument/2006/relationships/externalLink" Target="externalLinks/externalLink123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15" Type="http://schemas.openxmlformats.org/officeDocument/2006/relationships/externalLink" Target="externalLinks/externalLink113.xml"/><Relationship Id="rId131" Type="http://schemas.openxmlformats.org/officeDocument/2006/relationships/styles" Target="styles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3" Type="http://schemas.openxmlformats.org/officeDocument/2006/relationships/externalLink" Target="externalLinks/externalLink1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Relationship Id="rId116" Type="http://schemas.openxmlformats.org/officeDocument/2006/relationships/externalLink" Target="externalLinks/externalLink11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32" Type="http://schemas.openxmlformats.org/officeDocument/2006/relationships/sharedStrings" Target="sharedStrings.xml"/><Relationship Id="rId15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122" Type="http://schemas.openxmlformats.org/officeDocument/2006/relationships/externalLink" Target="externalLinks/externalLink120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26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3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1302019</xdr:colOff>
      <xdr:row>111</xdr:row>
      <xdr:rowOff>0</xdr:rowOff>
    </xdr:from>
    <xdr:to>
      <xdr:col>2</xdr:col>
      <xdr:colOff>102408</xdr:colOff>
      <xdr:row>115</xdr:row>
      <xdr:rowOff>4080</xdr:rowOff>
    </xdr:to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7F273E85-C1F7-42A9-B73A-E5E7A7D042C7}"/>
            </a:ext>
          </a:extLst>
        </xdr:cNvPr>
        <xdr:cNvSpPr txBox="1">
          <a:spLocks noChangeArrowheads="1"/>
        </xdr:cNvSpPr>
      </xdr:nvSpPr>
      <xdr:spPr bwMode="auto">
        <a:xfrm>
          <a:off x="1825894" y="4002922"/>
          <a:ext cx="2610389" cy="651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111</xdr:row>
      <xdr:rowOff>0</xdr:rowOff>
    </xdr:from>
    <xdr:ext cx="95250" cy="166310"/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D65145B0-1A3B-4829-9715-2C588DEED283}"/>
            </a:ext>
          </a:extLst>
        </xdr:cNvPr>
        <xdr:cNvSpPr txBox="1">
          <a:spLocks noChangeArrowheads="1"/>
        </xdr:cNvSpPr>
      </xdr:nvSpPr>
      <xdr:spPr bwMode="auto">
        <a:xfrm>
          <a:off x="1809750" y="4181475"/>
          <a:ext cx="95250" cy="166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1314450</xdr:colOff>
      <xdr:row>192</xdr:row>
      <xdr:rowOff>0</xdr:rowOff>
    </xdr:from>
    <xdr:to>
      <xdr:col>1</xdr:col>
      <xdr:colOff>1419225</xdr:colOff>
      <xdr:row>192</xdr:row>
      <xdr:rowOff>54552</xdr:rowOff>
    </xdr:to>
    <xdr:sp macro="" textlink="">
      <xdr:nvSpPr>
        <xdr:cNvPr id="4" name="Cuadro de texto 328">
          <a:extLst>
            <a:ext uri="{FF2B5EF4-FFF2-40B4-BE49-F238E27FC236}">
              <a16:creationId xmlns:a16="http://schemas.microsoft.com/office/drawing/2014/main" id="{A0E57B29-A461-4220-8B10-71BBF275E2EC}"/>
            </a:ext>
          </a:extLst>
        </xdr:cNvPr>
        <xdr:cNvSpPr txBox="1">
          <a:spLocks noChangeArrowheads="1"/>
        </xdr:cNvSpPr>
      </xdr:nvSpPr>
      <xdr:spPr bwMode="auto">
        <a:xfrm>
          <a:off x="1838325" y="26965275"/>
          <a:ext cx="104775" cy="54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1314450</xdr:colOff>
      <xdr:row>192</xdr:row>
      <xdr:rowOff>0</xdr:rowOff>
    </xdr:from>
    <xdr:to>
      <xdr:col>1</xdr:col>
      <xdr:colOff>1419225</xdr:colOff>
      <xdr:row>192</xdr:row>
      <xdr:rowOff>54552</xdr:rowOff>
    </xdr:to>
    <xdr:sp macro="" textlink="">
      <xdr:nvSpPr>
        <xdr:cNvPr id="5" name="Cuadro de texto 329">
          <a:extLst>
            <a:ext uri="{FF2B5EF4-FFF2-40B4-BE49-F238E27FC236}">
              <a16:creationId xmlns:a16="http://schemas.microsoft.com/office/drawing/2014/main" id="{70712E85-2275-40DA-90D0-8E079292D49A}"/>
            </a:ext>
          </a:extLst>
        </xdr:cNvPr>
        <xdr:cNvSpPr txBox="1">
          <a:spLocks noChangeArrowheads="1"/>
        </xdr:cNvSpPr>
      </xdr:nvSpPr>
      <xdr:spPr bwMode="auto">
        <a:xfrm>
          <a:off x="1838325" y="26965275"/>
          <a:ext cx="104775" cy="54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1314450</xdr:colOff>
      <xdr:row>192</xdr:row>
      <xdr:rowOff>0</xdr:rowOff>
    </xdr:from>
    <xdr:to>
      <xdr:col>1</xdr:col>
      <xdr:colOff>1419225</xdr:colOff>
      <xdr:row>192</xdr:row>
      <xdr:rowOff>54552</xdr:rowOff>
    </xdr:to>
    <xdr:sp macro="" textlink="">
      <xdr:nvSpPr>
        <xdr:cNvPr id="6" name="Cuadro de texto 653">
          <a:extLst>
            <a:ext uri="{FF2B5EF4-FFF2-40B4-BE49-F238E27FC236}">
              <a16:creationId xmlns:a16="http://schemas.microsoft.com/office/drawing/2014/main" id="{C757C621-DBFA-4467-AA14-497A7FFE633B}"/>
            </a:ext>
          </a:extLst>
        </xdr:cNvPr>
        <xdr:cNvSpPr txBox="1">
          <a:spLocks noChangeArrowheads="1"/>
        </xdr:cNvSpPr>
      </xdr:nvSpPr>
      <xdr:spPr bwMode="auto">
        <a:xfrm>
          <a:off x="1838325" y="26965275"/>
          <a:ext cx="104775" cy="54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1314450</xdr:colOff>
      <xdr:row>192</xdr:row>
      <xdr:rowOff>0</xdr:rowOff>
    </xdr:from>
    <xdr:to>
      <xdr:col>1</xdr:col>
      <xdr:colOff>1419225</xdr:colOff>
      <xdr:row>192</xdr:row>
      <xdr:rowOff>54552</xdr:rowOff>
    </xdr:to>
    <xdr:sp macro="" textlink="">
      <xdr:nvSpPr>
        <xdr:cNvPr id="7" name="Cuadro de texto 654">
          <a:extLst>
            <a:ext uri="{FF2B5EF4-FFF2-40B4-BE49-F238E27FC236}">
              <a16:creationId xmlns:a16="http://schemas.microsoft.com/office/drawing/2014/main" id="{B831F7FB-D890-4484-916C-6A8CFCB8EEF3}"/>
            </a:ext>
          </a:extLst>
        </xdr:cNvPr>
        <xdr:cNvSpPr txBox="1">
          <a:spLocks noChangeArrowheads="1"/>
        </xdr:cNvSpPr>
      </xdr:nvSpPr>
      <xdr:spPr bwMode="auto">
        <a:xfrm>
          <a:off x="1838325" y="26965275"/>
          <a:ext cx="104775" cy="54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1314450</xdr:colOff>
      <xdr:row>192</xdr:row>
      <xdr:rowOff>0</xdr:rowOff>
    </xdr:from>
    <xdr:to>
      <xdr:col>1</xdr:col>
      <xdr:colOff>1419225</xdr:colOff>
      <xdr:row>192</xdr:row>
      <xdr:rowOff>54552</xdr:rowOff>
    </xdr:to>
    <xdr:sp macro="" textlink="">
      <xdr:nvSpPr>
        <xdr:cNvPr id="8" name="Cuadro de texto 3719">
          <a:extLst>
            <a:ext uri="{FF2B5EF4-FFF2-40B4-BE49-F238E27FC236}">
              <a16:creationId xmlns:a16="http://schemas.microsoft.com/office/drawing/2014/main" id="{4E36DC96-0C88-4AB9-B1F1-3709E74AEF7F}"/>
            </a:ext>
          </a:extLst>
        </xdr:cNvPr>
        <xdr:cNvSpPr txBox="1">
          <a:spLocks noChangeArrowheads="1"/>
        </xdr:cNvSpPr>
      </xdr:nvSpPr>
      <xdr:spPr bwMode="auto">
        <a:xfrm>
          <a:off x="1838325" y="26965275"/>
          <a:ext cx="104775" cy="54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1314450</xdr:colOff>
      <xdr:row>192</xdr:row>
      <xdr:rowOff>0</xdr:rowOff>
    </xdr:from>
    <xdr:to>
      <xdr:col>1</xdr:col>
      <xdr:colOff>1419225</xdr:colOff>
      <xdr:row>192</xdr:row>
      <xdr:rowOff>54552</xdr:rowOff>
    </xdr:to>
    <xdr:sp macro="" textlink="">
      <xdr:nvSpPr>
        <xdr:cNvPr id="9" name="Cuadro de texto 3720">
          <a:extLst>
            <a:ext uri="{FF2B5EF4-FFF2-40B4-BE49-F238E27FC236}">
              <a16:creationId xmlns:a16="http://schemas.microsoft.com/office/drawing/2014/main" id="{1F608A04-AC54-4BAD-B57E-883A07BAC1FF}"/>
            </a:ext>
          </a:extLst>
        </xdr:cNvPr>
        <xdr:cNvSpPr txBox="1">
          <a:spLocks noChangeArrowheads="1"/>
        </xdr:cNvSpPr>
      </xdr:nvSpPr>
      <xdr:spPr bwMode="auto">
        <a:xfrm>
          <a:off x="1838325" y="26965275"/>
          <a:ext cx="104775" cy="54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1314450</xdr:colOff>
      <xdr:row>192</xdr:row>
      <xdr:rowOff>0</xdr:rowOff>
    </xdr:from>
    <xdr:to>
      <xdr:col>1</xdr:col>
      <xdr:colOff>1419225</xdr:colOff>
      <xdr:row>192</xdr:row>
      <xdr:rowOff>54552</xdr:rowOff>
    </xdr:to>
    <xdr:sp macro="" textlink="">
      <xdr:nvSpPr>
        <xdr:cNvPr id="10" name="Cuadro de texto 4028">
          <a:extLst>
            <a:ext uri="{FF2B5EF4-FFF2-40B4-BE49-F238E27FC236}">
              <a16:creationId xmlns:a16="http://schemas.microsoft.com/office/drawing/2014/main" id="{1F10674F-5A8C-4E60-9A36-A55890E439FB}"/>
            </a:ext>
          </a:extLst>
        </xdr:cNvPr>
        <xdr:cNvSpPr txBox="1">
          <a:spLocks noChangeArrowheads="1"/>
        </xdr:cNvSpPr>
      </xdr:nvSpPr>
      <xdr:spPr bwMode="auto">
        <a:xfrm>
          <a:off x="1838325" y="26965275"/>
          <a:ext cx="104775" cy="54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1314450</xdr:colOff>
      <xdr:row>192</xdr:row>
      <xdr:rowOff>0</xdr:rowOff>
    </xdr:from>
    <xdr:to>
      <xdr:col>1</xdr:col>
      <xdr:colOff>1419225</xdr:colOff>
      <xdr:row>192</xdr:row>
      <xdr:rowOff>54552</xdr:rowOff>
    </xdr:to>
    <xdr:sp macro="" textlink="">
      <xdr:nvSpPr>
        <xdr:cNvPr id="11" name="Cuadro de texto 4029">
          <a:extLst>
            <a:ext uri="{FF2B5EF4-FFF2-40B4-BE49-F238E27FC236}">
              <a16:creationId xmlns:a16="http://schemas.microsoft.com/office/drawing/2014/main" id="{A8CADB24-233F-4A30-8AFC-42477922B513}"/>
            </a:ext>
          </a:extLst>
        </xdr:cNvPr>
        <xdr:cNvSpPr txBox="1">
          <a:spLocks noChangeArrowheads="1"/>
        </xdr:cNvSpPr>
      </xdr:nvSpPr>
      <xdr:spPr bwMode="auto">
        <a:xfrm>
          <a:off x="1838325" y="26965275"/>
          <a:ext cx="104775" cy="54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1314450</xdr:colOff>
      <xdr:row>192</xdr:row>
      <xdr:rowOff>0</xdr:rowOff>
    </xdr:from>
    <xdr:to>
      <xdr:col>1</xdr:col>
      <xdr:colOff>1419225</xdr:colOff>
      <xdr:row>192</xdr:row>
      <xdr:rowOff>54552</xdr:rowOff>
    </xdr:to>
    <xdr:sp macro="" textlink="">
      <xdr:nvSpPr>
        <xdr:cNvPr id="12" name="Cuadro de texto 4337">
          <a:extLst>
            <a:ext uri="{FF2B5EF4-FFF2-40B4-BE49-F238E27FC236}">
              <a16:creationId xmlns:a16="http://schemas.microsoft.com/office/drawing/2014/main" id="{EF647091-77D2-47AB-9401-EF1327406728}"/>
            </a:ext>
          </a:extLst>
        </xdr:cNvPr>
        <xdr:cNvSpPr txBox="1">
          <a:spLocks noChangeArrowheads="1"/>
        </xdr:cNvSpPr>
      </xdr:nvSpPr>
      <xdr:spPr bwMode="auto">
        <a:xfrm>
          <a:off x="1838325" y="26965275"/>
          <a:ext cx="104775" cy="54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1314450</xdr:colOff>
      <xdr:row>192</xdr:row>
      <xdr:rowOff>0</xdr:rowOff>
    </xdr:from>
    <xdr:to>
      <xdr:col>1</xdr:col>
      <xdr:colOff>1419225</xdr:colOff>
      <xdr:row>192</xdr:row>
      <xdr:rowOff>54552</xdr:rowOff>
    </xdr:to>
    <xdr:sp macro="" textlink="">
      <xdr:nvSpPr>
        <xdr:cNvPr id="13" name="Cuadro de texto 4338">
          <a:extLst>
            <a:ext uri="{FF2B5EF4-FFF2-40B4-BE49-F238E27FC236}">
              <a16:creationId xmlns:a16="http://schemas.microsoft.com/office/drawing/2014/main" id="{8E8D2A4D-6480-492D-BCA4-4742F5DBC749}"/>
            </a:ext>
          </a:extLst>
        </xdr:cNvPr>
        <xdr:cNvSpPr txBox="1">
          <a:spLocks noChangeArrowheads="1"/>
        </xdr:cNvSpPr>
      </xdr:nvSpPr>
      <xdr:spPr bwMode="auto">
        <a:xfrm>
          <a:off x="1838325" y="26965275"/>
          <a:ext cx="104775" cy="54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\presupuesto\Users\yanel\Documents\PERSONALTRABAJOS\YANEL%200IS0E\YANEL%20FERNANDEZ\ITECO\edf.%20administrativo\PRESUPUESTO%20edificio%20administrativo%20ITECO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FOLLETOS\2012\2012%20Nueva%20Edicion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ODO\presupuesto\Users\YANEL\Documents\PERSONALTRABAJOS\elizabeth%20concepcion\Presupuesto_proyecto_johanna1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tecosys\sup\E06\DOCUCUB\OISOE\LUPERON-PUERTO%20PLATA\CUBICACIONES\CUBICACION%20NO.%202\Cub%2002%20%20Cto.%20%20OB-OISOE-MP-1282013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ODO\presupuesto\Anclas%20-%20Agora%20Mall%20%20Tijerilla%20T164\Documents%20and%20Settings\m.adonis\Desktop\Laboratorios%20Rendimientos%20y%20Consumos\Analisis%20de%20Costos%20SEOPC-2002%2007%20Jul%20Texto.xl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LIN%20NAVE%20PTA%20CANA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STAND%20BY/CLUB%20DE%20PLAYA/Documents%20and%20Settings/Milton%20MARTINEZ/Escritorio/PRESUPUESTOS/ANALISIS%20COSTOS%20MOCA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enjamin\My%20Documents\BPB2\Club%20de%20playa\Piscina%20y%20club%20de%20playa2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ODO\presupuesto\presupuesto\CARPETAS%20DEPTO.%20PRESUPUESTOS\TANIA%20CASTILLO\COLEGIO%20UNIVERSITARIO\Presup.%20CU-UASD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collado\Escritorio\Mio%20solo%20mio\Analisis%20CLINICA%20RURAL%20SANTANA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%20l.s\Users\fcastillo\Downloads\presupuesto%20puente%20arroyo%20alonso%20%20prov%20Elias%20pi&#241;a%20el%20llano%20env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C\base\Documents%20and%20Settings\JAJAJAJA\Desktop\PROYECTOS\colina%20definitivo2\Presupuesto%20Colina%20ben\ACACIA%20ben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TORRE%20AZAR%20MILTON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430C6A\PRESUPUESTO_FEDOSA_14NOV2005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Terraza%20Cumbre%20II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\Presupuesto\presupuesto%20donald%202007\DONALD%20PC%20VOL%202\Archivo%20Horacio\Proyectos%20Ingenieria%20Metalica\Concurso%20Mao\Presupuestos\Presupuesto%20general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tecosys\DOCUCUB\EST.%207%20LUPERON\CCS\CONTRATO%2001-111-2009\CUB%203%20FINAL\Cubicacion%203FINA;%20y%20Soporte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\Desktop\ruth\Documents%20and%20Settings\Benjamin\My%20Documents\BPB2\BPB2Last\Cubicaciones\Cubicacion%20No.%203\Cubicacion%20Villa%20BPB%2024%20Hab2%20Villas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%20l.s\presupuesto%20donald%202007\DONALD%20PC%20VOL%202\Archivo%20Horacio\Proyectos%20Ingenieria%20Metalica\Concurso%20Mao\Presupuestos\Presupuesto%20general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PETAS%20DEPTO.%20PRESUPUESTOS\FREDDY%20CASTILLO\2014\Presupueston%20Construccion%20%20Iglesia%20Bautista,%20Santo%20Domingo%20Este,%20Prov.%20Santo%20Domingo,%20R.D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\Desktop\ruth\My%20Documents\PRESUPUbahia%20principe%20modificado2x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ODO\presupuesto\Colegio%20Universitario\Presupuesto\Presup.%20CU-UAS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LINA\D.Evelin2\Hosp.%20Luis%20E.%20Aybar%20CONSULTORIOS\Presupuestos\ucla-1\Alex\PRESUP.%20community%20collag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ODO\presupuesto\presupuesto\CARPETAS%20DEPTO.%20PRESUPUESTOS\TANIA%20CASTILLO\CTC\LA%20VEGA\COLEGIO%20UNIVERSITARIO\Presup.%20CU-UAS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%20l.s\presupuesto%20donald%202007\DONALD%20PC%20VOL%202\Archivo%20Horacio\Proyectos%20Ingenieria%20Metalica\Concurso%20Mao\Presupuestos\Presupuesto%20gener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\Presupuesto\An&#225;lisis%201,%202,%203\Copia%20de%20Analisi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Policlinica%20en%20el%20Sector%20La%20Joya,%20paloma%20(INCREMENTO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legio%20Universitario\Presupuesto\Presup.%20CU-UAS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Maquina\Desktop\PROYECTO%20INGENIERIA%20E.%20SUAREZ%20&amp;%20ASOC.%20SA\Residencial%20Laurel%202da%20Etapa\Presupuesto%20de%20Construccion\Presupuesto%20Laurel%202%20CD%20(1)%20Terminacion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PET~1.PRE\ING~1.PAT\PRESUP~1.CEN\ORDEND~1\ESTE\Orden%20de%20Cambio%20No.%201%20Centro%20de%20%20Diagnostico%20y%20Atencion%20Primaria,%20Municipio%20La%20Romana,%20Prov.%20La%20Romana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Owner\My%20Documents\MercaStoDgo\Lista-Cantidades-EdificioAdmvo.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IEMAR%20SUR%20(%20ORIGIN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cla-1\UCLAS-COMENC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ODO\presupuesto\Users\Albert\Google%20Drive\Documents\PRESUPUESTO\analisis\modelos%20presupuesto\nigu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HORMIGON%20PROYECTO%20ATABEY%20II%20DEF%20REFORM%20MIGUEL%20Y%20MILT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ODO\presupuesto\ANALISIS\universidad%20UCL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ODO\presupuesto\TUNEL\LOPE-GASSET\TUNEL%20MINERO,%20TRAMO%201\06-011-2010%20(ROCA)\CUB%203%20FINAL\Cubicacion%20y%20Soporte%20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Documents%20and%20Settings\Julio%20Vargas\Escritorio\PADRE_LAS_CASAS\ANALISIS_TOD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%20l.s\Users\fcastillo\Downloads\Puente%20Arroyo%20Alons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ODO\presupuesto\Presupuesto-FP\Users\gperez\AppData\Local\Temp\Rar$DIa0.928\4._Orden_de_Cambio_No._1_-A._NCLSEA(1)%20modificado%20veruska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ODO\Users\lparedes\Desktop\YO\Trabajo\DOCUME~1\FPena\LOCALS~1\Temp\d.lotus.notes.data\2004%2011%20Nov%20Text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2\Construccion%20Hospital%20Dos%20Niveles%20en%20Pedernales%20(Nuevo).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\Users\yanel\Documents\PERSONALTRABAJOS\YANEL%200IS0E\YANEL%20FERNANDEZ\ITECO\edf.%20administrativo\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%20l.s\Users\fcastillo\Downloads\Puente%20Arroyo%20Alons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PRE-SUPE\TEMPORAL\Presu-Falt-hacer\Presupuesto%20Sanitario%20CURS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\Presupuesto\PROYECTO%20PIEDRA%20BLANCA\JOEL\APC\InaconsaACT\Volumenes%20del%20Presupuesto\bPrimer%20Nivel\CIAceros%201erN.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\Presupuesto\Documents%20and%20Settings\JOEL\APC\InaconsaACT\Soportes%20Analisis,Presupuestos,Controles\BPreliminar\Soportes%20Grales.Controles%20de%20Obr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\Presupuesto\Documents%20and%20Settings\Ray\Escritorio\Presupuesto%20Habitacional%20Piedra%20BlancaX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anklin%20Chahin\Documents\GUIA%20DE%20ANALISIS%20DE%20COSTOS\GUIA%20ANALISIS%20DE%20COSTOS\GUIA%20DE%20ANALISIS%20DE%20COSTOS%2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dor\Configuraci&#243;n%20local\Archivos%20temporales%20de%20Internet\Content.IE5\CVRJQ4KQ\PRESUPUESTO_MONTE_PLATA(1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ODO\presupuesto\Users\yanel\Documents\PERSONALTRABAJOS\YANEL%200IS0E\YANEL%20FERNANDEZ\ITECO\edf.%20administrativo\PRESUPUESTO%20edificio%20administrativo%20ITEC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ODO\presupuesto\Users\SONY\Desktop\LICITACION%20CALVENTI\PNUD%20007\LIC\PRINT\PRESUPUESTO%2007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6\docu06\disco%20rec\PRES.%20GUILLERMO\PRES.%20ADICIONAL%20ESTACION%2027%20DE%20FEBRERO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6\docu06\macm\ESTACION%20NICOLAS%20DE%20OVANDO\PRESUPUESTO%20EST.%20OVANDO\PRESU%20ESTACION%20NICOLAS%20DE%20OVANDO%20Central%20Mov.%20Tierra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My%20Documents\BACKUP%20JULIO\wandel\escritorio%201\PRESUPUESTOS\Peravia\Salinas\PRESUPUESTO%20vivienda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dor\Escritorio\DIC-2010%20presupuesto%20hato%20mayor\PRESUPUESTOS%20HATO%20MAYOR(1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-ing-000\ING.%20LIGIA%20ESTRELLA\2013\Analisis%20De%20Costos\Analisis%20de%20costos%20Cotui%201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\Desktop\ruth\Documents%20and%20Settings\Benjamin\My%20Documents\BPB2\Club%20de%20playa\Piscina%20y%20club%20de%20playa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lisis%20de%20costos%20Departamento%20de%20Ingenieria%20MSP%202013%20(1)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dor\Escritorio\DIC-2010%20presupuesto%20hato%20mayor\REGION%20ESTE\LA%20ROMANA\Presupuesto%20OISOE%20Roman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&#225;lisis%201,%202,%203\Copia%20de%20Analisis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ODO\presupuesto\MONICA%20PROYECTOS\FRANK%20VISTA%20HERMOSA\PRESUPUESTO%20def.%20construccion%20casa%20vista%20hermo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dor\Configuraci&#243;n%20local\Archivos%20temporales%20de%20Internet\Content.IE5\VC5SDLR4\PRESUPUESTO_MONTE_PLATA(1)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fernandez\Desktop\ANALISIS%20OISOE%20JUNIO%20%202020%20ultima%20ver%202.0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\Users\yanel\Documents\PERSONALTRABAJOS\YANEL%200IS0E\YANEL%20FERNANDEZ\ITECO\edf.%20administrativo\Presupuesto%20Construccion%20edificio%20administrativo%20iteco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odoExcel\Productos\Gestion%20empresa\Simpler3.0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-tecn-020\D\SPS-SING-001\CRISTIAN\2008\Proyectos\Zona%20Norte\Reparacion%20Hosp.%20Municipal%20Adriano%20Villalona,%20Loma%20de%20Cabrera%20Dajabon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C\base\Documents%20and%20Settings\JAJAJAJA\Desktop\PROYECTOS\colina%20definitivo2\G.A.1(07junio2005)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-sing-001\sps-sing-001\SPS-SING-001\2006\Santo%20Domingo1\Subcentro%2030%20cams%20Los%20Girasoles%2001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cla-1\Alex\UCLAS-final%20anterior%20(version%20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samex\Desktop\copia2\DIC-2010%20presupuesto%20hato%20mayor\PRESUPUESTOS%20HATO%20MAYOR(1)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APPS\MSOFFICE\EXCEL\PTO-PTA\OFICINA\EXCEL\ROSARIO\DESCAPOT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ORAL\CARO\VARIOS\Base%20de%20Datos%20de%20Precios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ODO\presupuesto\DOCUCUB\EST.%207%20LUPERON\ACEROS%20DE%20LA%20CRUZ\CTO%2001-217-2011\CUB%204-FINAL\CUB%204-FINAL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ODO\presupuesto\Presupuesto-FP\Users\gperez\AppData\Local\Temp\Rar$DIa0.761\4._Orden_de_Cambio_No._1_-A._NCLSEA(1)%20modificado%20veruska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706981\Documents%20and%20Setting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isco%20de%20costos\Documents%20and%20Settings\Administrador\Escritorio\LAS%20AMERICAS%20OZORIA%20TUNEL\PRES(1).%20TERMINACION%20LAS%20AMERICAS-TUNEL-PASARELAS-OISOE-03-AG0-07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PETAS%20DEPTO.%20PRESUPUESTOS\INDIRA%20VASQUEZ\2016\presupuesto%20hospitales%20tania,indira%20y%20keyllin\PRESUPUESTO%20DE%20TERMINACION%20MATAS%20DE%20SANTA%20CRUZ%20(salud)actualizado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ODO\presupuesto\Presupuesto-FP\Users\PC-02\AppData\Local\Temp\Rar$DIa0.201\4._Orden_de_Cambio_No._1_-A._NCLSEA(1)%20modificado%20verus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Materiales"/>
      <sheetName val="M.O."/>
      <sheetName val="Hoja2"/>
      <sheetName val="Resumen"/>
      <sheetName val="Certificado P.N. orden camb.0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  <sheetName val="M.O.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"/>
      <sheetName val="ORDEN DE CAMBIO"/>
      <sheetName val="SEG, POL Y FIANZ "/>
      <sheetName val="1.01"/>
      <sheetName val="1.02"/>
      <sheetName val="1.03"/>
      <sheetName val="1.04"/>
      <sheetName val="1.05"/>
      <sheetName val="1.06"/>
      <sheetName val="2.01.01"/>
      <sheetName val="2.01.02"/>
      <sheetName val="2.02.01"/>
      <sheetName val="2.02.02"/>
      <sheetName val="2.02.03"/>
      <sheetName val="2.03.01"/>
      <sheetName val="2.03.02"/>
      <sheetName val="2.03.03"/>
      <sheetName val="2.03.04"/>
      <sheetName val="2.03.06"/>
      <sheetName val="13.01"/>
      <sheetName val="13.02"/>
      <sheetName val="14.01"/>
      <sheetName val="14.02"/>
      <sheetName val="m.t C"/>
      <sheetName val="mov. de tierra"/>
    </sheetNames>
    <sheetDataSet>
      <sheetData sheetId="0">
        <row r="9">
          <cell r="A9">
            <v>1</v>
          </cell>
          <cell r="B9" t="str">
            <v>TRABAJOS GENERALES</v>
          </cell>
        </row>
        <row r="10">
          <cell r="A10">
            <v>1.01</v>
          </cell>
          <cell r="B10" t="str">
            <v>Ingeniería</v>
          </cell>
        </row>
        <row r="11">
          <cell r="A11">
            <v>1.02</v>
          </cell>
          <cell r="B11" t="str">
            <v>Campamento</v>
          </cell>
        </row>
        <row r="12">
          <cell r="A12">
            <v>1.03</v>
          </cell>
          <cell r="B12" t="str">
            <v>Mantenimiento de Tránsito y construcción de desvíos temporales</v>
          </cell>
        </row>
        <row r="13">
          <cell r="A13">
            <v>1.04</v>
          </cell>
          <cell r="B13" t="str">
            <v>Seguridad e Higiene</v>
          </cell>
        </row>
        <row r="14">
          <cell r="A14">
            <v>1.05</v>
          </cell>
          <cell r="B14" t="str">
            <v xml:space="preserve">Iluminación </v>
          </cell>
        </row>
        <row r="15">
          <cell r="A15">
            <v>1.06</v>
          </cell>
          <cell r="B15" t="str">
            <v>Limpieza final</v>
          </cell>
        </row>
        <row r="16">
          <cell r="B16" t="str">
            <v>SUB-TOTAL TRABAJOS GENERALES</v>
          </cell>
        </row>
        <row r="17">
          <cell r="B17" t="str">
            <v>FASE I (0+000 @ 12+500)</v>
          </cell>
        </row>
        <row r="18">
          <cell r="A18">
            <v>2</v>
          </cell>
          <cell r="B18" t="str">
            <v>MOVIMIENTO DE TIERRAS Y DEMOLICIONES</v>
          </cell>
        </row>
        <row r="19">
          <cell r="A19">
            <v>2.0099999999999998</v>
          </cell>
          <cell r="B19" t="str">
            <v>Remoción de Vegetación y Limpieza.</v>
          </cell>
        </row>
        <row r="20">
          <cell r="A20" t="str">
            <v>2.01.01</v>
          </cell>
          <cell r="B20" t="str">
            <v>Remoción de vegetación y limpieza en áreas tipo "A"</v>
          </cell>
        </row>
        <row r="21">
          <cell r="A21" t="str">
            <v>2.01.02</v>
          </cell>
          <cell r="B21" t="str">
            <v>Remoción de vegetación y limpieza en áreas tipo "B"</v>
          </cell>
        </row>
        <row r="22">
          <cell r="A22">
            <v>2.02</v>
          </cell>
          <cell r="B22" t="str">
            <v>Excavación.</v>
          </cell>
        </row>
        <row r="23">
          <cell r="A23" t="str">
            <v>2.02.01</v>
          </cell>
          <cell r="B23" t="str">
            <v xml:space="preserve">Excavación en roca </v>
          </cell>
        </row>
        <row r="24">
          <cell r="A24" t="str">
            <v>2.02.02</v>
          </cell>
          <cell r="B24" t="str">
            <v>Excavación en suelo</v>
          </cell>
        </row>
        <row r="25">
          <cell r="A25" t="str">
            <v>2.02.03</v>
          </cell>
          <cell r="B25" t="str">
            <v>Excavación de saneo</v>
          </cell>
        </row>
        <row r="26">
          <cell r="A26">
            <v>2.0299999999999998</v>
          </cell>
          <cell r="B26" t="str">
            <v>Relleno y Conformación de Terraplen.</v>
          </cell>
        </row>
        <row r="27">
          <cell r="A27" t="str">
            <v>2.03.01</v>
          </cell>
          <cell r="B27" t="str">
            <v>Regado, nivelado y compactado material de relleno</v>
          </cell>
        </row>
        <row r="28">
          <cell r="A28" t="str">
            <v>2.03.02</v>
          </cell>
          <cell r="B28" t="str">
            <v>Acarreo material de relleno (0.00 @ 5.0 km)</v>
          </cell>
        </row>
        <row r="29">
          <cell r="A29" t="str">
            <v>2.03.03</v>
          </cell>
          <cell r="B29" t="str">
            <v>Bote material (0.00 @ 5.0 km)</v>
          </cell>
        </row>
        <row r="30">
          <cell r="A30" t="str">
            <v>2.03.04</v>
          </cell>
          <cell r="B30" t="str">
            <v>Bote material (5.00 @ 10.0 km)</v>
          </cell>
        </row>
        <row r="31">
          <cell r="A31" t="str">
            <v>2.03.05</v>
          </cell>
          <cell r="B31" t="str">
            <v>Estabilización de Fundación con 3.0% Cal</v>
          </cell>
        </row>
        <row r="32">
          <cell r="A32" t="str">
            <v>2.03.06</v>
          </cell>
          <cell r="B32" t="str">
            <v>Perfilado talud</v>
          </cell>
        </row>
        <row r="33">
          <cell r="A33" t="str">
            <v>2.03.07</v>
          </cell>
          <cell r="B33" t="str">
            <v>Terminación de la Subrasante de la Carretera</v>
          </cell>
        </row>
        <row r="34">
          <cell r="A34">
            <v>3</v>
          </cell>
          <cell r="B34" t="str">
            <v>ALCANTARILLAS Y DRENAJES</v>
          </cell>
        </row>
        <row r="35">
          <cell r="A35">
            <v>3.01</v>
          </cell>
          <cell r="B35" t="str">
            <v>Excavación Común de Cunetas</v>
          </cell>
        </row>
        <row r="36">
          <cell r="A36">
            <v>3.02</v>
          </cell>
          <cell r="B36" t="str">
            <v>Suministro y colocación tubería tubular tipo A  (1 tuberías ø36")</v>
          </cell>
        </row>
        <row r="37">
          <cell r="A37">
            <v>3.03</v>
          </cell>
          <cell r="B37" t="str">
            <v>Suministro y colocación tubería tubular tipo B  (2 tuberías ø36")</v>
          </cell>
        </row>
        <row r="38">
          <cell r="A38">
            <v>3.04</v>
          </cell>
          <cell r="B38" t="str">
            <v>Hormigonado cunetas</v>
          </cell>
        </row>
        <row r="39">
          <cell r="A39">
            <v>4</v>
          </cell>
          <cell r="B39" t="str">
            <v>ESTRUCTURAS</v>
          </cell>
        </row>
        <row r="40">
          <cell r="A40">
            <v>4.01</v>
          </cell>
          <cell r="B40" t="str">
            <v>Puentes</v>
          </cell>
        </row>
        <row r="41">
          <cell r="A41">
            <v>4.0199999999999996</v>
          </cell>
          <cell r="B41" t="str">
            <v>Rehabilitación de Puentes</v>
          </cell>
        </row>
        <row r="42">
          <cell r="A42">
            <v>5</v>
          </cell>
          <cell r="B42" t="str">
            <v>CAPA DE RODADURA</v>
          </cell>
        </row>
        <row r="43">
          <cell r="A43">
            <v>5.01</v>
          </cell>
          <cell r="B43" t="str">
            <v>Escarificación, tratamiento y nivelación de superficie</v>
          </cell>
        </row>
        <row r="44">
          <cell r="A44">
            <v>5.0199999999999996</v>
          </cell>
          <cell r="B44" t="str">
            <v>Suministro material de sub-base granular</v>
          </cell>
        </row>
        <row r="45">
          <cell r="A45">
            <v>5.03</v>
          </cell>
          <cell r="B45" t="str">
            <v>Regado, nivelado y compactado material de sub-base</v>
          </cell>
        </row>
        <row r="46">
          <cell r="A46">
            <v>5.04</v>
          </cell>
          <cell r="B46" t="str">
            <v>Acarreo material de subbase (0.0 @ 5.00 km)</v>
          </cell>
        </row>
        <row r="47">
          <cell r="A47">
            <v>5.05</v>
          </cell>
          <cell r="B47" t="str">
            <v>Acarreo material de subbase (5.00 @ 10.00km)</v>
          </cell>
        </row>
        <row r="48">
          <cell r="A48">
            <v>5.0599999999999996</v>
          </cell>
          <cell r="B48" t="str">
            <v>Acarreo material de subbase (10.00 @ 15.00 km)</v>
          </cell>
        </row>
        <row r="49">
          <cell r="A49">
            <v>5.07</v>
          </cell>
          <cell r="B49" t="str">
            <v>Pavimento de Hormigón Hidráulico MR45 (e=0.12 m)</v>
          </cell>
        </row>
        <row r="50">
          <cell r="A50">
            <v>5.08</v>
          </cell>
          <cell r="B50" t="str">
            <v>Estabilización de Material de Sub Base 15 cm a un 3% con Cemento</v>
          </cell>
        </row>
        <row r="51">
          <cell r="A51">
            <v>6</v>
          </cell>
          <cell r="B51" t="str">
            <v>TERMINACIONES</v>
          </cell>
        </row>
        <row r="52">
          <cell r="A52">
            <v>6.01</v>
          </cell>
          <cell r="B52" t="str">
            <v>Señalizacion Horizontal</v>
          </cell>
        </row>
        <row r="53">
          <cell r="A53" t="str">
            <v>6.01.01</v>
          </cell>
          <cell r="B53" t="str">
            <v>Línea Amarilla Segmentada Continua Centro</v>
          </cell>
        </row>
        <row r="54">
          <cell r="A54" t="str">
            <v>6.01.02</v>
          </cell>
          <cell r="B54" t="str">
            <v>Línea Blanca Continua (Laterales)</v>
          </cell>
        </row>
        <row r="55">
          <cell r="A55" t="str">
            <v>6.01.03</v>
          </cell>
          <cell r="B55" t="str">
            <v>Suministro E Instalación de Toperoles Reflectantes Blancos</v>
          </cell>
        </row>
        <row r="56">
          <cell r="A56">
            <v>6.02</v>
          </cell>
          <cell r="B56" t="str">
            <v>Señalizacion Vertical</v>
          </cell>
        </row>
        <row r="57">
          <cell r="A57" t="str">
            <v>6.02.01</v>
          </cell>
          <cell r="B57" t="str">
            <v>Señales Informativas de Destino</v>
          </cell>
        </row>
        <row r="58">
          <cell r="A58" t="str">
            <v>6.02.02</v>
          </cell>
          <cell r="B58" t="str">
            <v>Señales Restrictivas</v>
          </cell>
        </row>
        <row r="59">
          <cell r="A59" t="str">
            <v>6.02.03</v>
          </cell>
          <cell r="B59" t="str">
            <v>Señales Preventivas</v>
          </cell>
        </row>
        <row r="60">
          <cell r="B60" t="str">
            <v>SUB-TOTAL FASE I</v>
          </cell>
        </row>
        <row r="61">
          <cell r="B61" t="str">
            <v>FASE 2 (12+500 @ 28+224)</v>
          </cell>
        </row>
        <row r="62">
          <cell r="A62">
            <v>7</v>
          </cell>
          <cell r="B62" t="str">
            <v>MOVIMIENTO DE TIERRAS Y DEMOLICIONES</v>
          </cell>
        </row>
        <row r="63">
          <cell r="A63">
            <v>7.01</v>
          </cell>
          <cell r="B63" t="str">
            <v>Remoción de Vegetación y Limpieza.</v>
          </cell>
        </row>
        <row r="64">
          <cell r="A64" t="str">
            <v>7.01.01</v>
          </cell>
          <cell r="B64" t="str">
            <v>Remoción de vegetación y limpieza en áreas tipo "A"</v>
          </cell>
        </row>
        <row r="65">
          <cell r="A65" t="str">
            <v>7.01.02</v>
          </cell>
          <cell r="B65" t="str">
            <v>Remoción de vegetación y limpieza en áreas tipo "B"</v>
          </cell>
        </row>
        <row r="66">
          <cell r="A66">
            <v>7.02</v>
          </cell>
          <cell r="B66" t="str">
            <v>Excavación.</v>
          </cell>
        </row>
        <row r="67">
          <cell r="A67" t="str">
            <v>7.02.01</v>
          </cell>
          <cell r="B67" t="str">
            <v xml:space="preserve">Excavación en roca </v>
          </cell>
        </row>
        <row r="68">
          <cell r="A68" t="str">
            <v>7.02.02</v>
          </cell>
          <cell r="B68" t="str">
            <v>Excavación en suelo</v>
          </cell>
        </row>
        <row r="69">
          <cell r="A69" t="str">
            <v>7.02.03</v>
          </cell>
          <cell r="B69" t="str">
            <v>Excavación de saneo</v>
          </cell>
        </row>
        <row r="70">
          <cell r="A70">
            <v>7.03</v>
          </cell>
          <cell r="B70" t="str">
            <v>Relleno y Conformación de Terraplen.</v>
          </cell>
        </row>
        <row r="71">
          <cell r="A71" t="str">
            <v>7.03.01</v>
          </cell>
          <cell r="B71" t="str">
            <v>Regado, nivelado y compactado material de relleno</v>
          </cell>
        </row>
        <row r="72">
          <cell r="A72" t="str">
            <v>7.03.02</v>
          </cell>
          <cell r="B72" t="str">
            <v>Acarreo material de relleno (0.00 @ 5.0 km)</v>
          </cell>
        </row>
        <row r="73">
          <cell r="A73" t="str">
            <v>7.03.03</v>
          </cell>
          <cell r="B73" t="str">
            <v>Bote material (0.00 @ 5.0 km)</v>
          </cell>
        </row>
        <row r="74">
          <cell r="A74" t="str">
            <v>7.03.04</v>
          </cell>
          <cell r="B74" t="str">
            <v>Bote material (5.00 @ 10.0 km)</v>
          </cell>
        </row>
        <row r="75">
          <cell r="A75" t="str">
            <v>7.03.05</v>
          </cell>
          <cell r="B75" t="str">
            <v>Estabilización de Fundación con 3.0% Cal</v>
          </cell>
        </row>
        <row r="76">
          <cell r="A76" t="str">
            <v>7.03.06</v>
          </cell>
          <cell r="B76" t="str">
            <v>Perfilado talud</v>
          </cell>
        </row>
        <row r="77">
          <cell r="A77" t="str">
            <v>7.03.07</v>
          </cell>
          <cell r="B77" t="str">
            <v>Terminación de la Subrasante de la Carretera</v>
          </cell>
        </row>
        <row r="78">
          <cell r="A78">
            <v>8</v>
          </cell>
          <cell r="B78" t="str">
            <v>ALCANTARILLAS Y DRENAJES</v>
          </cell>
        </row>
        <row r="79">
          <cell r="A79">
            <v>8.01</v>
          </cell>
          <cell r="B79" t="str">
            <v>Excavación Común de Cunetas</v>
          </cell>
        </row>
        <row r="80">
          <cell r="A80">
            <v>8.02</v>
          </cell>
          <cell r="B80" t="str">
            <v>Suministro y colocación tubería tubular tipo A  (1 tuberías ø36")</v>
          </cell>
        </row>
        <row r="81">
          <cell r="A81">
            <v>8.0299999999999994</v>
          </cell>
          <cell r="B81" t="str">
            <v>Suministro y colocación tubería tubular tipo B  (2 tuberías ø36")</v>
          </cell>
        </row>
        <row r="82">
          <cell r="A82">
            <v>8.0399999999999991</v>
          </cell>
          <cell r="B82" t="str">
            <v>Hormigonado cunetas</v>
          </cell>
        </row>
        <row r="83">
          <cell r="A83">
            <v>9</v>
          </cell>
          <cell r="B83" t="str">
            <v>ESTRUCTURAS</v>
          </cell>
        </row>
        <row r="84">
          <cell r="A84">
            <v>9.01</v>
          </cell>
          <cell r="B84" t="str">
            <v>Puentes</v>
          </cell>
        </row>
        <row r="85">
          <cell r="A85">
            <v>9.02</v>
          </cell>
          <cell r="B85" t="str">
            <v>Baden</v>
          </cell>
        </row>
        <row r="86">
          <cell r="A86">
            <v>9.0299999999999994</v>
          </cell>
          <cell r="B86" t="str">
            <v>Rehabilitación de Puentes</v>
          </cell>
        </row>
        <row r="87">
          <cell r="A87">
            <v>10</v>
          </cell>
          <cell r="B87" t="str">
            <v>CAPA DE RODADURA</v>
          </cell>
        </row>
        <row r="88">
          <cell r="A88">
            <v>10.01</v>
          </cell>
          <cell r="B88" t="str">
            <v>Escarificación, tratamiento y nivelación de superficie</v>
          </cell>
        </row>
        <row r="89">
          <cell r="A89">
            <v>10.02</v>
          </cell>
          <cell r="B89" t="str">
            <v>Suministro  material de sub-base granular</v>
          </cell>
        </row>
        <row r="90">
          <cell r="A90">
            <v>10.029999999999999</v>
          </cell>
          <cell r="B90" t="str">
            <v>Regado, nivelado y compactado material de sub-base</v>
          </cell>
        </row>
        <row r="91">
          <cell r="A91">
            <v>10.039999999999999</v>
          </cell>
          <cell r="B91" t="str">
            <v>Acarreo material de subbase (0.0 @ 5.00 km)</v>
          </cell>
        </row>
        <row r="92">
          <cell r="A92">
            <v>10.050000000000001</v>
          </cell>
          <cell r="B92" t="str">
            <v>Acarreo material de subbase (5.00 @ 10.00km)</v>
          </cell>
        </row>
        <row r="93">
          <cell r="A93">
            <v>10.06</v>
          </cell>
          <cell r="B93" t="str">
            <v>Acarreo material de subbase (10.00 @ 15.00 km)</v>
          </cell>
        </row>
        <row r="94">
          <cell r="A94">
            <v>10.07</v>
          </cell>
          <cell r="B94" t="str">
            <v>Pavimento de Hormigón Hidráulico MR45 (e=0.12 m)</v>
          </cell>
        </row>
        <row r="95">
          <cell r="A95">
            <v>10.08</v>
          </cell>
          <cell r="B95" t="str">
            <v>Estabilización de Material de Sub Base 15 cm a un 3% con Cemento</v>
          </cell>
        </row>
        <row r="96">
          <cell r="A96">
            <v>11</v>
          </cell>
          <cell r="B96" t="str">
            <v>TERMINACIONES</v>
          </cell>
        </row>
        <row r="97">
          <cell r="A97">
            <v>11.01</v>
          </cell>
          <cell r="B97" t="str">
            <v>Señalizacion Horizontal</v>
          </cell>
        </row>
        <row r="98">
          <cell r="A98" t="str">
            <v>11.01.01</v>
          </cell>
          <cell r="B98" t="str">
            <v>Línea Amarilla Segmentada Continua Centro</v>
          </cell>
        </row>
        <row r="99">
          <cell r="A99" t="str">
            <v>11.01.02</v>
          </cell>
          <cell r="B99" t="str">
            <v>Línea Blanca Continua (Laterales)</v>
          </cell>
        </row>
        <row r="100">
          <cell r="A100" t="str">
            <v>11.01.03</v>
          </cell>
          <cell r="B100" t="str">
            <v>Suministro E Instalación de Toperoles Reflectantes Blancos</v>
          </cell>
        </row>
        <row r="101">
          <cell r="A101">
            <v>11.02</v>
          </cell>
          <cell r="B101" t="str">
            <v>Señalizacion Vertical</v>
          </cell>
        </row>
        <row r="102">
          <cell r="A102" t="str">
            <v>11.02.01</v>
          </cell>
          <cell r="B102" t="str">
            <v>Señales Informativas de Destino</v>
          </cell>
        </row>
        <row r="103">
          <cell r="A103" t="str">
            <v>11.02.02</v>
          </cell>
          <cell r="B103" t="str">
            <v>Señales Restrictivas</v>
          </cell>
        </row>
        <row r="104">
          <cell r="A104" t="str">
            <v>11.02.03</v>
          </cell>
          <cell r="B104" t="str">
            <v>Señales Preventivas</v>
          </cell>
        </row>
        <row r="105">
          <cell r="B105" t="str">
            <v>SUB-TOTAL FASE II</v>
          </cell>
        </row>
        <row r="106">
          <cell r="B106" t="str">
            <v xml:space="preserve">TOTAL COSTO DIRECTO </v>
          </cell>
        </row>
        <row r="107">
          <cell r="B107" t="str">
            <v xml:space="preserve">COSTOS INDIRECTOS </v>
          </cell>
        </row>
        <row r="108">
          <cell r="B108" t="str">
            <v>Dirección Técnica</v>
          </cell>
        </row>
        <row r="109">
          <cell r="B109" t="str">
            <v>Gastos Administrativos</v>
          </cell>
        </row>
        <row r="110">
          <cell r="B110" t="str">
            <v>Seguros y Fianzas</v>
          </cell>
        </row>
        <row r="111">
          <cell r="B111" t="str">
            <v>Liquidación y Prestaciones</v>
          </cell>
        </row>
        <row r="112">
          <cell r="B112" t="str">
            <v>Transporte</v>
          </cell>
        </row>
        <row r="113">
          <cell r="B113" t="str">
            <v>Supervisión e Inspección de Obras</v>
          </cell>
        </row>
        <row r="114">
          <cell r="B114" t="str">
            <v>Estudios y Diseños</v>
          </cell>
        </row>
        <row r="115">
          <cell r="B115" t="str">
            <v>Publicidad</v>
          </cell>
        </row>
        <row r="116">
          <cell r="B116" t="str">
            <v>Imprevistos</v>
          </cell>
        </row>
        <row r="117">
          <cell r="B117" t="str">
            <v>SUBTOTAL COSTOS INDIRECTOS</v>
          </cell>
        </row>
        <row r="118">
          <cell r="B118" t="str">
            <v xml:space="preserve">TOTAL GENERAL </v>
          </cell>
        </row>
        <row r="119">
          <cell r="B119" t="str">
            <v>SUB-TOTAL GENERAL A CUBICAR EN RD$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Presupuesto"/>
      <sheetName val="Calculo de cantidades"/>
      <sheetName val="Analisis "/>
      <sheetName val="Equipos "/>
      <sheetName val="Mano de obra "/>
      <sheetName val="Sheet1"/>
      <sheetName val="Sheet2"/>
      <sheetName val="Sheet3"/>
      <sheetName val="Cubicacion"/>
      <sheetName val="m.t C"/>
      <sheetName val="Analisis"/>
      <sheetName val="Salarios"/>
      <sheetName val="volumen"/>
      <sheetName val="I.HORMIGON"/>
      <sheetName val="mov. de tierra"/>
      <sheetName val="PRE Desvio Alcant.  Potable"/>
    </sheetNames>
    <sheetDataSet>
      <sheetData sheetId="0" refreshError="1"/>
      <sheetData sheetId="1">
        <row r="11">
          <cell r="D11">
            <v>33.5</v>
          </cell>
        </row>
      </sheetData>
      <sheetData sheetId="2">
        <row r="1">
          <cell r="B1">
            <v>42.05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Cubicacion"/>
      <sheetName val="MO"/>
    </sheetNames>
    <sheetDataSet>
      <sheetData sheetId="0"/>
      <sheetData sheetId="1">
        <row r="567">
          <cell r="D567">
            <v>448000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MANO DE OBRA"/>
      <sheetName val="ANALISIS_ALUZINC"/>
      <sheetName val="ANALISIS_ACERO"/>
      <sheetName val="IN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  <sheetName val="INS"/>
      <sheetName val="Grupo V"/>
      <sheetName val="Desembolso de Caja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ARTIDAS"/>
      <sheetName val="analisis "/>
      <sheetName val="insumos"/>
      <sheetName val="peso"/>
      <sheetName val="Análisis"/>
      <sheetName val="INS"/>
      <sheetName val="OBS"/>
      <sheetName val="analisis_"/>
      <sheetName val="MATERIALES"/>
      <sheetName val="OBRAMANO"/>
      <sheetName val="EQUIPOS"/>
      <sheetName val="Analisis Unitarios"/>
    </sheetNames>
    <sheetDataSet>
      <sheetData sheetId="0" refreshError="1"/>
      <sheetData sheetId="1" refreshError="1"/>
      <sheetData sheetId="2" refreshError="1"/>
      <sheetData sheetId="3" refreshError="1">
        <row r="295">
          <cell r="D295">
            <v>17.8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  <sheetName val="M.O."/>
      <sheetName val="ANALISIS GENERAL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Pres. Adic.Y"/>
      <sheetName val="Ana"/>
      <sheetName val="LISTA DE PRECIO"/>
      <sheetName val="Analisis"/>
      <sheetName val="INSUMOS"/>
      <sheetName val="Presup."/>
      <sheetName val="Mano Obra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  <sheetName val="MOJornal"/>
      <sheetName val="Estructura Metalica"/>
    </sheetNames>
    <sheetDataSet>
      <sheetData sheetId="0">
        <row r="1512">
          <cell r="G1512">
            <v>3526.1216021874998</v>
          </cell>
        </row>
      </sheetData>
      <sheetData sheetId="1">
        <row r="1512">
          <cell r="G1512">
            <v>3526.1216021874998</v>
          </cell>
        </row>
      </sheetData>
      <sheetData sheetId="2"/>
      <sheetData sheetId="3">
        <row r="1512">
          <cell r="G1512">
            <v>3526.1216021874998</v>
          </cell>
        </row>
      </sheetData>
      <sheetData sheetId="4">
        <row r="1512">
          <cell r="G1512">
            <v>3526.1216021874998</v>
          </cell>
        </row>
      </sheetData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  <row r="46">
          <cell r="D46">
            <v>35</v>
          </cell>
        </row>
        <row r="49">
          <cell r="D49">
            <v>1250</v>
          </cell>
        </row>
      </sheetData>
      <sheetData sheetId="9">
        <row r="14">
          <cell r="D14">
            <v>1240</v>
          </cell>
        </row>
      </sheetData>
      <sheetData sheetId="10"/>
      <sheetData sheetId="11">
        <row r="126">
          <cell r="C126">
            <v>55</v>
          </cell>
        </row>
      </sheetData>
      <sheetData sheetId="12">
        <row r="15">
          <cell r="D15">
            <v>1240</v>
          </cell>
        </row>
      </sheetData>
      <sheetData sheetId="13">
        <row r="39">
          <cell r="D39">
            <v>4.37</v>
          </cell>
        </row>
      </sheetData>
      <sheetData sheetId="14">
        <row r="1512">
          <cell r="G1512">
            <v>3526.1216021874998</v>
          </cell>
        </row>
      </sheetData>
      <sheetData sheetId="15">
        <row r="1512">
          <cell r="G1512">
            <v>3526.1216021874998</v>
          </cell>
        </row>
      </sheetData>
      <sheetData sheetId="16">
        <row r="14">
          <cell r="D14">
            <v>0.3</v>
          </cell>
        </row>
      </sheetData>
      <sheetData sheetId="17"/>
      <sheetData sheetId="18"/>
      <sheetData sheetId="19">
        <row r="134">
          <cell r="D134">
            <v>550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5">
          <cell r="D55">
            <v>8</v>
          </cell>
        </row>
        <row r="116">
          <cell r="D116">
            <v>400</v>
          </cell>
        </row>
      </sheetData>
      <sheetData sheetId="13" refreshError="1"/>
      <sheetData sheetId="14" refreshError="1">
        <row r="126">
          <cell r="C126">
            <v>55</v>
          </cell>
        </row>
        <row r="130">
          <cell r="C130">
            <v>240</v>
          </cell>
        </row>
        <row r="208">
          <cell r="C208">
            <v>2.7</v>
          </cell>
        </row>
        <row r="220">
          <cell r="C220">
            <v>80</v>
          </cell>
        </row>
        <row r="229">
          <cell r="C229">
            <v>30</v>
          </cell>
        </row>
        <row r="249">
          <cell r="C249">
            <v>922.5</v>
          </cell>
        </row>
      </sheetData>
      <sheetData sheetId="15" refreshError="1"/>
      <sheetData sheetId="16" refreshError="1"/>
      <sheetData sheetId="17" refreshError="1">
        <row r="451">
          <cell r="F451">
            <v>9641.9090502879881</v>
          </cell>
        </row>
      </sheetData>
      <sheetData sheetId="18" refreshError="1">
        <row r="237">
          <cell r="F237">
            <v>3684.95</v>
          </cell>
        </row>
        <row r="265">
          <cell r="F265">
            <v>2494.8049999999998</v>
          </cell>
        </row>
      </sheetData>
      <sheetData sheetId="19" refreshError="1">
        <row r="54">
          <cell r="D54">
            <v>510</v>
          </cell>
        </row>
        <row r="161">
          <cell r="D161">
            <v>5800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MOS"/>
      <sheetName val="Ins 2"/>
      <sheetName val="INSU"/>
      <sheetName val="MO"/>
      <sheetName val="Herram"/>
    </sheetNames>
    <sheetDataSet>
      <sheetData sheetId="0">
        <row r="561">
          <cell r="D561">
            <v>36.01</v>
          </cell>
        </row>
      </sheetData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CLINICA RURAL"/>
      <sheetName val="LISTADO EQUIPOS"/>
      <sheetName val="ANALISIS DE COSTOS"/>
      <sheetName val="Materiales"/>
      <sheetName val="MdeObra"/>
      <sheetName val="Ins"/>
      <sheetName val="Análisis"/>
      <sheetName val="Herram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obra civil"/>
      <sheetName val="analisis metalico"/>
      <sheetName val="Presupuesto"/>
      <sheetName val="Materiales"/>
      <sheetName val="COF"/>
      <sheetName val="MANO DE OBR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  <sheetName val="Presupuesto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MO"/>
      <sheetName val="Trabajos Generales"/>
      <sheetName val="ANALPRECIO"/>
      <sheetName val="Labor FD1"/>
      <sheetName val="Meses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Materiales y Precios"/>
      <sheetName val="presup.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  <sheetName val="ANALISIS_EXPANSIONES_"/>
      <sheetName val="Costo_Promedio"/>
      <sheetName val="analisis_pintura"/>
      <sheetName val="aluzinc+_Varios"/>
      <sheetName val="ANALISIS_DE_ACERO"/>
      <sheetName val="Insumos"/>
      <sheetName val="Precios"/>
      <sheetName val="Senalizacion"/>
      <sheetName val="nave fadoc 2"/>
      <sheetName val="med.mov.de tierr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ZAR"/>
      <sheetName val="13.000.00"/>
      <sheetName val="04.000.00"/>
      <sheetName val="14.000.00"/>
      <sheetName val="INSUMOS"/>
      <sheetName val="09.000.00"/>
      <sheetName val="HORMIGON"/>
      <sheetName val="A.HORMIGON"/>
      <sheetName val="I.HORMIGON"/>
      <sheetName val="A.HOR.2"/>
      <sheetName val="05.000.00"/>
      <sheetName val="007.000.00"/>
      <sheetName val="08.000.00"/>
      <sheetName val="02.000.00"/>
      <sheetName val="NSUMOS MOV DE TIERRAS"/>
      <sheetName val="ANAL MOV. DE TIERRAS"/>
      <sheetName val="Hoja1"/>
      <sheetName val="peso"/>
      <sheetName val="B. Hato Mayor"/>
      <sheetName val="insumo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6">
          <cell r="J16">
            <v>104.4</v>
          </cell>
        </row>
        <row r="81">
          <cell r="J81">
            <v>69.599999999999994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  <sheetName val="anal term"/>
      <sheetName val="Recursos"/>
      <sheetName val="I.HORMIGON"/>
      <sheetName val="pe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TERRAZA"/>
      <sheetName val="ANALISIS Y MEDICIONES"/>
      <sheetName val="Cuantia (2)"/>
      <sheetName val="Cuantia"/>
      <sheetName val="INSUMOS"/>
      <sheetName val="Hoja1"/>
      <sheetName val="Hoja2"/>
      <sheetName val="Ins"/>
      <sheetName val="Pres."/>
      <sheetName val="Analisis albañil"/>
      <sheetName val="Presupuesto"/>
      <sheetName val="Pasarela de L=60.00"/>
      <sheetName val="LISTA DE PRE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C4">
            <v>4377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  <sheetName val="Pres."/>
      <sheetName val="Hoja1"/>
      <sheetName val="med.mov.de tierras"/>
      <sheetName val="Presupuesto"/>
    </sheetNames>
    <sheetDataSet>
      <sheetData sheetId="0">
        <row r="107">
          <cell r="H107">
            <v>8351734.1800199989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Prec."/>
      <sheetName val="Ana.term"/>
      <sheetName val="PRESUP."/>
      <sheetName val="Volumenes"/>
      <sheetName val="anal term"/>
      <sheetName val="Ana-Sanit."/>
      <sheetName val="Jornal"/>
      <sheetName val="Pu-Sanit."/>
      <sheetName val="PU-Elect."/>
      <sheetName val="Anal. horm."/>
      <sheetName val="M. O. exc."/>
      <sheetName val="Ana-elect."/>
      <sheetName val="Mat"/>
      <sheetName val="puertas"/>
      <sheetName val="m.t C"/>
      <sheetName val="I.HORMIGON"/>
      <sheetName val="A"/>
      <sheetName val="V.Tierras A"/>
      <sheetName val="Insumos"/>
      <sheetName val="Análisis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>
        <row r="32">
          <cell r="C32">
            <v>157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"/>
      <sheetName val="SEG, POL Y FIANZ "/>
      <sheetName val="1.10"/>
      <sheetName val="1.20"/>
      <sheetName val="1.30"/>
      <sheetName val="3.01"/>
      <sheetName val="3.02"/>
      <sheetName val="3.03"/>
      <sheetName val="3.04"/>
      <sheetName val="3.05"/>
      <sheetName val="4.01"/>
      <sheetName val="4.02"/>
      <sheetName val="4.03"/>
      <sheetName val="4.04"/>
      <sheetName val="4.05"/>
      <sheetName val="4.06"/>
      <sheetName val="4.07"/>
      <sheetName val="5.1.01"/>
      <sheetName val="5.1.02"/>
      <sheetName val="5.2.01"/>
      <sheetName val="5.2.02"/>
      <sheetName val="5.2.03"/>
      <sheetName val="5.3.04"/>
      <sheetName val="5.3.01"/>
      <sheetName val="5.4.01"/>
      <sheetName val="5.4.02"/>
      <sheetName val="5.5.01"/>
      <sheetName val="6.01"/>
      <sheetName val="7.01"/>
      <sheetName val="7.02"/>
      <sheetName val="8.00"/>
      <sheetName val="9.01"/>
      <sheetName val="9.02"/>
      <sheetName val="9.03"/>
      <sheetName val="10.00"/>
      <sheetName val="11.00"/>
      <sheetName val="12.00"/>
      <sheetName val="13.01"/>
      <sheetName val="13.02"/>
      <sheetName val="14.00"/>
      <sheetName val="15.00"/>
      <sheetName val="16.00"/>
      <sheetName val="17.00"/>
      <sheetName val="19.01"/>
      <sheetName val="19.02"/>
      <sheetName val="19.03"/>
      <sheetName val="24.02.01"/>
      <sheetName val="24.02.02"/>
      <sheetName val="24.02.03"/>
      <sheetName val="24.02.04"/>
      <sheetName val="24.02.05"/>
      <sheetName val="24.02.06"/>
      <sheetName val="24.02.07"/>
      <sheetName val="24.02.08"/>
      <sheetName val="24.02.09"/>
      <sheetName val="24.02.10"/>
      <sheetName val="24.02.11"/>
      <sheetName val="24.02.12"/>
      <sheetName val="24.02.13"/>
      <sheetName val="24.02.13-A"/>
      <sheetName val="24.02.14"/>
      <sheetName val="24.02.15"/>
      <sheetName val="24.02.16"/>
      <sheetName val="24.02.17"/>
      <sheetName val="24.02.18"/>
      <sheetName val="24.02.19"/>
      <sheetName val="24.02.20"/>
      <sheetName val="24.02.21"/>
      <sheetName val="24.02.22"/>
      <sheetName val="24.02.23"/>
      <sheetName val="24.02.24"/>
      <sheetName val="24.02.25"/>
      <sheetName val="24.02.26"/>
      <sheetName val="24.02.27"/>
      <sheetName val="24.02.28"/>
      <sheetName val="24.02.29"/>
      <sheetName val="24.02.30"/>
      <sheetName val="24.02.31"/>
      <sheetName val="24.02.32"/>
      <sheetName val="24.02.33"/>
      <sheetName val="24.02.34"/>
      <sheetName val="Laurel(OBINSA)"/>
      <sheetName val="Insumos"/>
    </sheetNames>
    <sheetDataSet>
      <sheetData sheetId="0">
        <row r="125">
          <cell r="A125" t="str">
            <v>24.02.01</v>
          </cell>
          <cell r="B125" t="str">
            <v>Uso de Retropala como apoyo para relleno con hormigón del cruce Av. Luperón</v>
          </cell>
          <cell r="C125" t="str">
            <v>Hrs</v>
          </cell>
          <cell r="D125">
            <v>0</v>
          </cell>
          <cell r="E125">
            <v>4</v>
          </cell>
          <cell r="F125">
            <v>0</v>
          </cell>
          <cell r="G125">
            <v>4</v>
          </cell>
        </row>
        <row r="126">
          <cell r="A126" t="str">
            <v>24.02.02</v>
          </cell>
          <cell r="B126" t="str">
            <v>Uso de Luminaria Motorizada Autónoma para trabajos Nocturnos</v>
          </cell>
          <cell r="C126" t="str">
            <v>Días</v>
          </cell>
          <cell r="D126">
            <v>0</v>
          </cell>
          <cell r="E126">
            <v>2</v>
          </cell>
          <cell r="F126">
            <v>0</v>
          </cell>
          <cell r="G126">
            <v>2</v>
          </cell>
        </row>
        <row r="127">
          <cell r="A127" t="str">
            <v>24.02.03</v>
          </cell>
          <cell r="B127" t="str">
            <v>Codo Ø8"x 98° Acero</v>
          </cell>
          <cell r="C127" t="str">
            <v>Ud.</v>
          </cell>
          <cell r="D127">
            <v>0</v>
          </cell>
          <cell r="E127">
            <v>1</v>
          </cell>
          <cell r="F127">
            <v>0</v>
          </cell>
          <cell r="G127">
            <v>1</v>
          </cell>
        </row>
        <row r="128">
          <cell r="A128" t="str">
            <v>24.02.04</v>
          </cell>
          <cell r="B128" t="str">
            <v>Codo Ø8"x 60° Acero</v>
          </cell>
          <cell r="C128" t="str">
            <v>Ud.</v>
          </cell>
          <cell r="D128">
            <v>0</v>
          </cell>
          <cell r="E128">
            <v>1</v>
          </cell>
          <cell r="F128">
            <v>0</v>
          </cell>
          <cell r="G128">
            <v>1</v>
          </cell>
        </row>
        <row r="129">
          <cell r="A129" t="str">
            <v>24.02.05</v>
          </cell>
          <cell r="B129" t="str">
            <v>Codo Ø8" x 22.5 Acero°</v>
          </cell>
          <cell r="C129" t="str">
            <v>Ud.</v>
          </cell>
          <cell r="D129">
            <v>0</v>
          </cell>
          <cell r="E129">
            <v>1</v>
          </cell>
          <cell r="F129">
            <v>0</v>
          </cell>
          <cell r="G129">
            <v>1</v>
          </cell>
        </row>
        <row r="130">
          <cell r="A130" t="str">
            <v>24.02.06</v>
          </cell>
          <cell r="B130" t="str">
            <v>Corrección de Avería en Tubería Ø 6" en ampliación de carril en la Av. Luperón para desvío del transito (10 y 11/12/2009)</v>
          </cell>
          <cell r="C130" t="str">
            <v>Ud.</v>
          </cell>
          <cell r="D130">
            <v>0</v>
          </cell>
          <cell r="E130">
            <v>1</v>
          </cell>
          <cell r="F130">
            <v>0</v>
          </cell>
          <cell r="G130">
            <v>1</v>
          </cell>
        </row>
        <row r="131">
          <cell r="A131" t="str">
            <v>24.02.07</v>
          </cell>
          <cell r="B131" t="str">
            <v>Corrección 2da Avería en Tubería Ø 6" en ampliación de carril en la Av. Luperón para desvío del transito (12/12/2009)</v>
          </cell>
          <cell r="C131" t="str">
            <v>Ud.</v>
          </cell>
          <cell r="D131">
            <v>0</v>
          </cell>
          <cell r="E131">
            <v>1</v>
          </cell>
          <cell r="F131">
            <v>0</v>
          </cell>
          <cell r="G131">
            <v>1</v>
          </cell>
        </row>
        <row r="132">
          <cell r="A132" t="str">
            <v>24.02.08</v>
          </cell>
          <cell r="B132" t="str">
            <v>Corrección de  Avería en tubería Ø 6" en Av. Luperón (15/12/09)</v>
          </cell>
          <cell r="C132" t="str">
            <v>Ud.</v>
          </cell>
          <cell r="D132">
            <v>0</v>
          </cell>
          <cell r="E132">
            <v>1</v>
          </cell>
          <cell r="F132">
            <v>0</v>
          </cell>
          <cell r="G132">
            <v>1</v>
          </cell>
        </row>
        <row r="133">
          <cell r="A133" t="str">
            <v>24.02.09</v>
          </cell>
          <cell r="B133" t="str">
            <v>Interconexión Primer imbornal construido con el filtrante No 1</v>
          </cell>
          <cell r="C133" t="str">
            <v>Ud.</v>
          </cell>
          <cell r="D133">
            <v>0</v>
          </cell>
          <cell r="E133">
            <v>1</v>
          </cell>
          <cell r="F133">
            <v>0</v>
          </cell>
          <cell r="G133">
            <v>1</v>
          </cell>
        </row>
        <row r="134">
          <cell r="A134" t="str">
            <v>24.02.10</v>
          </cell>
          <cell r="B134" t="str">
            <v>Rechequeo de Zanja que cruza la Av. Luperón con Relleno Compactado</v>
          </cell>
          <cell r="C134" t="str">
            <v>Ud.</v>
          </cell>
          <cell r="D134">
            <v>0</v>
          </cell>
          <cell r="E134">
            <v>1</v>
          </cell>
          <cell r="F134">
            <v>0</v>
          </cell>
          <cell r="G134">
            <v>1</v>
          </cell>
        </row>
        <row r="135">
          <cell r="A135" t="str">
            <v>24.02.11</v>
          </cell>
          <cell r="B135" t="str">
            <v>Disminución de nivel a dos imbornales en la Autopista Duarte para nuevo desvío del transito</v>
          </cell>
          <cell r="C135" t="str">
            <v>Ud.</v>
          </cell>
          <cell r="D135">
            <v>0</v>
          </cell>
          <cell r="E135">
            <v>1</v>
          </cell>
          <cell r="F135">
            <v>0</v>
          </cell>
          <cell r="G135">
            <v>1</v>
          </cell>
        </row>
        <row r="136">
          <cell r="A136" t="str">
            <v>24.02.12</v>
          </cell>
          <cell r="B136" t="str">
            <v>Corrección de Avería en Tubería Ø 8" Acero en la Autopista Duarte frente a los Tanques de la CAASD</v>
          </cell>
          <cell r="C136" t="str">
            <v>Ud.</v>
          </cell>
          <cell r="D136">
            <v>0</v>
          </cell>
          <cell r="E136">
            <v>1</v>
          </cell>
          <cell r="F136">
            <v>0</v>
          </cell>
          <cell r="G136">
            <v>1</v>
          </cell>
        </row>
        <row r="137">
          <cell r="A137" t="str">
            <v>24.02.13</v>
          </cell>
          <cell r="B137" t="str">
            <v>Perforación Filtrante (175'/ud) de Ø 14" para encamizar en Ø 12"PVC.</v>
          </cell>
          <cell r="C137" t="str">
            <v>Ud.</v>
          </cell>
          <cell r="D137">
            <v>0</v>
          </cell>
          <cell r="E137">
            <v>6</v>
          </cell>
          <cell r="F137">
            <v>0</v>
          </cell>
          <cell r="G137">
            <v>6</v>
          </cell>
        </row>
        <row r="138">
          <cell r="A138" t="str">
            <v>24.02.13-A</v>
          </cell>
          <cell r="B138" t="str">
            <v xml:space="preserve">Construccion de Registro Ciego Para Reparar Tub. Ø36" </v>
          </cell>
          <cell r="C138" t="str">
            <v>Ud.</v>
          </cell>
          <cell r="D138">
            <v>0</v>
          </cell>
          <cell r="E138">
            <v>1</v>
          </cell>
          <cell r="F138">
            <v>0</v>
          </cell>
          <cell r="G138">
            <v>1</v>
          </cell>
        </row>
        <row r="139">
          <cell r="A139" t="str">
            <v>24.02.14</v>
          </cell>
          <cell r="B139" t="str">
            <v>Reposicion de Hormigon Por Asfalto Frente al Imbornal No. 3 (3.10 x 0.50)</v>
          </cell>
          <cell r="C139" t="str">
            <v>M2</v>
          </cell>
          <cell r="D139">
            <v>0</v>
          </cell>
          <cell r="E139">
            <v>1.55</v>
          </cell>
          <cell r="F139">
            <v>0</v>
          </cell>
          <cell r="G139">
            <v>1.55</v>
          </cell>
        </row>
        <row r="140">
          <cell r="A140" t="str">
            <v>24.02.15</v>
          </cell>
          <cell r="B140" t="str">
            <v>Reposicion de Contenes</v>
          </cell>
          <cell r="C140" t="str">
            <v>ML</v>
          </cell>
          <cell r="D140">
            <v>0</v>
          </cell>
          <cell r="E140">
            <v>3.6</v>
          </cell>
          <cell r="F140">
            <v>0</v>
          </cell>
          <cell r="G140">
            <v>3.6</v>
          </cell>
        </row>
        <row r="141">
          <cell r="A141" t="str">
            <v>24.02.16</v>
          </cell>
          <cell r="B141" t="str">
            <v>Interconexion del Imbornal No. 7 Construido con el Filtrante No. 7</v>
          </cell>
          <cell r="C141" t="str">
            <v>Ud.</v>
          </cell>
          <cell r="D141">
            <v>0</v>
          </cell>
          <cell r="E141">
            <v>1</v>
          </cell>
          <cell r="F141">
            <v>0</v>
          </cell>
          <cell r="G141">
            <v>1</v>
          </cell>
        </row>
        <row r="142">
          <cell r="A142" t="str">
            <v>24.02.17</v>
          </cell>
          <cell r="B142" t="str">
            <v>Correccion de Averia en Tuberia Ø6" Frente a los Tanques de Particion de la CAASD (30-01-10)</v>
          </cell>
          <cell r="C142" t="str">
            <v>Ud.</v>
          </cell>
          <cell r="D142">
            <v>0</v>
          </cell>
          <cell r="E142">
            <v>1</v>
          </cell>
          <cell r="F142">
            <v>0</v>
          </cell>
          <cell r="G142">
            <v>1</v>
          </cell>
        </row>
        <row r="143">
          <cell r="A143" t="str">
            <v>24.02.18</v>
          </cell>
          <cell r="B143" t="str">
            <v>Remocion y Recolocacion de Tapas a Registros Por Aumento de la Rasante en Desvio del Transito</v>
          </cell>
          <cell r="C143" t="str">
            <v>Ud.</v>
          </cell>
          <cell r="D143">
            <v>0</v>
          </cell>
          <cell r="E143">
            <v>1</v>
          </cell>
          <cell r="F143">
            <v>0</v>
          </cell>
          <cell r="G143">
            <v>1</v>
          </cell>
        </row>
        <row r="144">
          <cell r="A144" t="str">
            <v>24.02.19</v>
          </cell>
          <cell r="B144" t="str">
            <v>Correccion de Averia en Tuberia Ø6" en el Talud Sur Lado Este del Puente Seco Producida Por la Excavacion Para Los Letreros de Desvio</v>
          </cell>
          <cell r="C144" t="str">
            <v>Ud.</v>
          </cell>
          <cell r="D144">
            <v>0</v>
          </cell>
          <cell r="E144">
            <v>1</v>
          </cell>
          <cell r="F144">
            <v>0</v>
          </cell>
          <cell r="G144">
            <v>1</v>
          </cell>
        </row>
        <row r="145">
          <cell r="A145" t="str">
            <v>24.02.20</v>
          </cell>
          <cell r="B145" t="str">
            <v>Desvio Elevado de Tuberia Ø6" en la Av. Luperon Para Desvio Norte  Sur</v>
          </cell>
          <cell r="C145" t="str">
            <v>Ud.</v>
          </cell>
          <cell r="D145">
            <v>0</v>
          </cell>
          <cell r="E145">
            <v>1</v>
          </cell>
          <cell r="F145">
            <v>0</v>
          </cell>
          <cell r="G145">
            <v>1</v>
          </cell>
        </row>
        <row r="146">
          <cell r="A146" t="str">
            <v>24.02.21</v>
          </cell>
          <cell r="B146" t="str">
            <v>Construccion de Cajuela Para Colocacion de Parrillas Adicionales al Lado del Filtrante No. 8</v>
          </cell>
          <cell r="C146" t="str">
            <v>Ud.</v>
          </cell>
          <cell r="D146">
            <v>0</v>
          </cell>
          <cell r="E146">
            <v>1</v>
          </cell>
          <cell r="F146">
            <v>0</v>
          </cell>
          <cell r="G146">
            <v>1</v>
          </cell>
        </row>
        <row r="147">
          <cell r="A147" t="str">
            <v>24.02.22</v>
          </cell>
          <cell r="B147" t="str">
            <v>Limpieza de Alcantarilla Cajon y Cuneta Proximo al Filtrante No. 8</v>
          </cell>
          <cell r="C147" t="str">
            <v>Ud.</v>
          </cell>
          <cell r="D147">
            <v>0</v>
          </cell>
          <cell r="E147">
            <v>1</v>
          </cell>
          <cell r="F147">
            <v>0</v>
          </cell>
          <cell r="G147">
            <v>1</v>
          </cell>
        </row>
        <row r="148">
          <cell r="A148" t="str">
            <v>24.02.23</v>
          </cell>
          <cell r="B148" t="str">
            <v>Construccion de Losa de Proteccion a Tuberia Ø6" en el Desvio Provisional de la Av. Luperon</v>
          </cell>
          <cell r="C148" t="str">
            <v>Ud.</v>
          </cell>
          <cell r="D148">
            <v>0</v>
          </cell>
          <cell r="E148">
            <v>1</v>
          </cell>
          <cell r="F148">
            <v>0</v>
          </cell>
          <cell r="G148">
            <v>1</v>
          </cell>
        </row>
        <row r="149">
          <cell r="A149" t="str">
            <v>24.02.24</v>
          </cell>
          <cell r="B149" t="str">
            <v>Disminucion de Nivel a Parrillas Colocadas Debajo del Puente</v>
          </cell>
          <cell r="C149" t="str">
            <v>Ud.</v>
          </cell>
          <cell r="D149">
            <v>0</v>
          </cell>
          <cell r="E149">
            <v>1</v>
          </cell>
          <cell r="F149">
            <v>0</v>
          </cell>
          <cell r="G149">
            <v>1</v>
          </cell>
        </row>
        <row r="150">
          <cell r="A150" t="str">
            <v>24.02.25</v>
          </cell>
          <cell r="B150" t="str">
            <v>Correccion de Averia en Tuberia Ø6" en la Construccion del Imbornal No. 10</v>
          </cell>
          <cell r="C150" t="str">
            <v>Ud.</v>
          </cell>
          <cell r="D150">
            <v>0</v>
          </cell>
          <cell r="E150">
            <v>1</v>
          </cell>
          <cell r="F150">
            <v>0</v>
          </cell>
          <cell r="G150">
            <v>1</v>
          </cell>
        </row>
        <row r="151">
          <cell r="A151" t="str">
            <v>24.02.26</v>
          </cell>
          <cell r="B151" t="str">
            <v>Construccion de Imbornal No. 10 de 8 Parrillas</v>
          </cell>
          <cell r="C151" t="str">
            <v>Ud.</v>
          </cell>
          <cell r="D151">
            <v>0</v>
          </cell>
          <cell r="E151">
            <v>1</v>
          </cell>
          <cell r="F151">
            <v>0</v>
          </cell>
          <cell r="G151">
            <v>1</v>
          </cell>
        </row>
        <row r="152">
          <cell r="A152" t="str">
            <v>24.02.27</v>
          </cell>
          <cell r="B152" t="str">
            <v>Adecuacion del Area Para la Construccion del Imbornal No. 11</v>
          </cell>
          <cell r="C152" t="str">
            <v>Ud.</v>
          </cell>
          <cell r="D152">
            <v>0</v>
          </cell>
          <cell r="E152">
            <v>1</v>
          </cell>
          <cell r="F152">
            <v>0</v>
          </cell>
          <cell r="G152">
            <v>1</v>
          </cell>
        </row>
        <row r="153">
          <cell r="A153" t="str">
            <v>24.02.28</v>
          </cell>
          <cell r="B153" t="str">
            <v>Construccion de Imbornal No. 11 de 6 Parrillas</v>
          </cell>
          <cell r="C153" t="str">
            <v>Ud.</v>
          </cell>
          <cell r="D153">
            <v>0</v>
          </cell>
          <cell r="E153">
            <v>1</v>
          </cell>
          <cell r="F153">
            <v>0</v>
          </cell>
          <cell r="G153">
            <v>1</v>
          </cell>
        </row>
        <row r="154">
          <cell r="A154" t="str">
            <v>24.02.29</v>
          </cell>
          <cell r="B154" t="str">
            <v>Interconexion del Imbornal No. 11 Construido con el Filtrante No. 10</v>
          </cell>
          <cell r="C154" t="str">
            <v>Ud.</v>
          </cell>
          <cell r="D154">
            <v>0</v>
          </cell>
          <cell r="E154">
            <v>1</v>
          </cell>
          <cell r="F154">
            <v>0</v>
          </cell>
          <cell r="G154">
            <v>1</v>
          </cell>
        </row>
        <row r="155">
          <cell r="A155" t="str">
            <v>24.02.30</v>
          </cell>
          <cell r="B155" t="str">
            <v>Limpieza del Imbornal No. 2 el Dia 23-04-10</v>
          </cell>
          <cell r="C155" t="str">
            <v>Ud.</v>
          </cell>
          <cell r="D155">
            <v>0</v>
          </cell>
          <cell r="E155">
            <v>1</v>
          </cell>
          <cell r="F155">
            <v>0</v>
          </cell>
          <cell r="G155">
            <v>1</v>
          </cell>
        </row>
        <row r="156">
          <cell r="A156" t="str">
            <v>24.02.31</v>
          </cell>
          <cell r="B156" t="str">
            <v>Reparacion de Imbornal Existente con Viga de H.A. Cerca del Filtrante No. 11</v>
          </cell>
          <cell r="C156" t="str">
            <v>Ud.</v>
          </cell>
          <cell r="D156">
            <v>0</v>
          </cell>
          <cell r="E156">
            <v>1</v>
          </cell>
          <cell r="F156">
            <v>0</v>
          </cell>
          <cell r="G156">
            <v>1</v>
          </cell>
        </row>
        <row r="157">
          <cell r="A157" t="str">
            <v>24.02.32</v>
          </cell>
          <cell r="B157" t="str">
            <v>Interconexion de Imbornal Existente con Filtrante No. 11</v>
          </cell>
          <cell r="C157" t="str">
            <v>Ud.</v>
          </cell>
          <cell r="D157">
            <v>0</v>
          </cell>
          <cell r="E157">
            <v>1</v>
          </cell>
          <cell r="F157">
            <v>0</v>
          </cell>
          <cell r="G157">
            <v>1</v>
          </cell>
        </row>
        <row r="158">
          <cell r="A158" t="str">
            <v>24.02.33</v>
          </cell>
          <cell r="B158" t="str">
            <v>Interconexion de Imbornal Existente con Filtrante No. 12</v>
          </cell>
          <cell r="C158" t="str">
            <v>Ud.</v>
          </cell>
          <cell r="D158">
            <v>0</v>
          </cell>
          <cell r="E158">
            <v>1</v>
          </cell>
          <cell r="F158">
            <v>0</v>
          </cell>
          <cell r="G158">
            <v>1</v>
          </cell>
        </row>
        <row r="159">
          <cell r="A159" t="str">
            <v>24.02.34</v>
          </cell>
          <cell r="B159" t="str">
            <v>Reparacion de Imbornal Existente Interconectado Con Filtrante No. 12</v>
          </cell>
          <cell r="C159" t="str">
            <v>Ud.</v>
          </cell>
          <cell r="D159">
            <v>0</v>
          </cell>
          <cell r="E159">
            <v>1</v>
          </cell>
          <cell r="F159">
            <v>0</v>
          </cell>
          <cell r="G15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  <sheetName val="Pres."/>
      <sheetName val="Laurel(OBINSA)"/>
      <sheetName val="Cubicacion"/>
      <sheetName val="peso"/>
      <sheetName val="_pintura"/>
      <sheetName val="M_O_instalacion"/>
      <sheetName val="M_O_Fabricacion"/>
      <sheetName val="Ana_precios_un"/>
      <sheetName val="Analisis_pit_office"/>
      <sheetName val="Ana_esc__emergencia"/>
      <sheetName val="Peso_techo"/>
      <sheetName val="Ana_baranda"/>
      <sheetName val="Peso_Escalera"/>
      <sheetName val="BAR__ESC__EMERG__PIT_OFFICE"/>
      <sheetName val="ESC__EMERG__PIT_OFFICE_(2)"/>
      <sheetName val="TECHO_PIT_OFFICE"/>
      <sheetName val="Analisis_de_precios_PIT_OFFICE"/>
      <sheetName val="Pres_"/>
      <sheetName val="_pintura1"/>
      <sheetName val="M_O_instalacion1"/>
      <sheetName val="M_O_Fabricacion1"/>
      <sheetName val="Ana_precios_un1"/>
      <sheetName val="Analisis_pit_office1"/>
      <sheetName val="Ana_esc__emergencia1"/>
      <sheetName val="Peso_techo1"/>
      <sheetName val="Ana_baranda1"/>
      <sheetName val="Peso_Escalera1"/>
      <sheetName val="BAR__ESC__EMERG__PIT_OFFICE1"/>
      <sheetName val="ESC__EMERG__PIT_OFFICE_(2)1"/>
      <sheetName val="TECHO_PIT_OFFICE1"/>
      <sheetName val="Analisis_de_precios_PIT_OFFICE1"/>
      <sheetName val="Pres_1"/>
      <sheetName val="Pasarela de L=6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  <sheetName val="Insumos"/>
      <sheetName val="MANO DE OBRA"/>
      <sheetName val="Presupuesto"/>
      <sheetName val="Ana.precios un"/>
      <sheetName val="Materiales"/>
      <sheetName val="PRE Desvio Alcant.  Potable"/>
      <sheetName val="Ins_2"/>
      <sheetName val="M_O_"/>
      <sheetName val="Pasarela_de_L=60_00"/>
      <sheetName val="PRE_Desvio_Alcant___Potable"/>
      <sheetName val="Ana_precios_un"/>
      <sheetName val="Sheet4"/>
      <sheetName val="Sheet5"/>
      <sheetName val="análisis de precios"/>
      <sheetName val="caseta de planta"/>
      <sheetName val="Los Ángeles (Fase II)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LISTA PRECIO"/>
      <sheetName val="caseta transformador"/>
      <sheetName val="ANALISIS STO DGO"/>
      <sheetName val="Incremento Precios"/>
      <sheetName val="PARTIDAS NUEVAS"/>
      <sheetName val="Ins 2"/>
      <sheetName val="mov. tierra"/>
      <sheetName val="Ins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Ana.precios u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  <sheetName val="analisis1"/>
      <sheetName val="Insumos"/>
      <sheetName val="Insumos (2)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bautista"/>
      <sheetName val="Car"/>
      <sheetName val="Ins"/>
      <sheetName val="Herram"/>
      <sheetName val="Rndmto"/>
      <sheetName val="MOCuadrillas"/>
      <sheetName val="MOJornal"/>
      <sheetName val="Ana"/>
      <sheetName val="Indice"/>
      <sheetName val="Aluzinc"/>
    </sheetNames>
    <sheetDataSet>
      <sheetData sheetId="0"/>
      <sheetData sheetId="1"/>
      <sheetData sheetId="2">
        <row r="55">
          <cell r="E55">
            <v>233.99</v>
          </cell>
        </row>
        <row r="1354">
          <cell r="E1354">
            <v>3839.94</v>
          </cell>
        </row>
      </sheetData>
      <sheetData sheetId="3">
        <row r="26">
          <cell r="E26">
            <v>133421.38</v>
          </cell>
        </row>
      </sheetData>
      <sheetData sheetId="4"/>
      <sheetData sheetId="5">
        <row r="87">
          <cell r="D87">
            <v>35.69</v>
          </cell>
        </row>
      </sheetData>
      <sheetData sheetId="6">
        <row r="10">
          <cell r="D10">
            <v>557</v>
          </cell>
        </row>
      </sheetData>
      <sheetData sheetId="7">
        <row r="73">
          <cell r="M73">
            <v>702.68</v>
          </cell>
        </row>
      </sheetData>
      <sheetData sheetId="8"/>
      <sheetData sheetId="9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M.O."/>
      <sheetName val="Analisis"/>
      <sheetName val="caseta_de_planta_(2)"/>
      <sheetName val="cisterna_"/>
      <sheetName val="caseta_de_planta"/>
      <sheetName val="Relacion_de_proyecto"/>
      <sheetName val="Análisis_de_Precios"/>
      <sheetName val="caseta_de_planta_(2)1"/>
      <sheetName val="cisterna_1"/>
      <sheetName val="caseta_de_planta1"/>
      <sheetName val="Relacion_de_proyecto1"/>
      <sheetName val="Análisis_de_Precios1"/>
      <sheetName val="analisis detallado"/>
      <sheetName val="Ins"/>
      <sheetName val="PRECIOS"/>
      <sheetName val="MATERIALES_LISTADO"/>
      <sheetName val="MO"/>
      <sheetName val="M_O_1"/>
      <sheetName val="M_O_"/>
      <sheetName val="analisis_detallado"/>
      <sheetName val="analisis_detallado1"/>
      <sheetName val="caseta_de_planta_(2)2"/>
      <sheetName val="cisterna_2"/>
      <sheetName val="caseta_de_planta2"/>
      <sheetName val="Relacion_de_proyecto2"/>
      <sheetName val="Análisis_de_Precios2"/>
      <sheetName val="M_O_2"/>
      <sheetName val="analisis_detallado2"/>
      <sheetName val="caseta_de_planta_(2)3"/>
      <sheetName val="cisterna_3"/>
      <sheetName val="caseta_de_planta3"/>
      <sheetName val="Relacion_de_proyecto3"/>
      <sheetName val="Análisis_de_Precios3"/>
      <sheetName val="M_O_3"/>
      <sheetName val="analisis_detallado3"/>
      <sheetName val="PRES META"/>
      <sheetName val="PRES DESCUENTO"/>
      <sheetName val="PRES META CON APU LINK"/>
      <sheetName val="MO FELO"/>
      <sheetName val="MO FELO (2)"/>
      <sheetName val="ORIGINAL"/>
      <sheetName val="CANT"/>
      <sheetName val="APU"/>
      <sheetName val="M.O y Rendimientos"/>
      <sheetName val="Col.Amarre"/>
      <sheetName val="Escalera"/>
      <sheetName val="Muros"/>
      <sheetName val="caseta_de_planta_(2)4"/>
      <sheetName val="cisterna_4"/>
      <sheetName val="caseta_de_planta4"/>
      <sheetName val="Relacion_de_proyecto4"/>
      <sheetName val="Análisis_de_Precios4"/>
      <sheetName val="M_O_4"/>
      <sheetName val="analisis_detallado4"/>
      <sheetName val="caseta_de_planta_(2)5"/>
      <sheetName val="cisterna_5"/>
      <sheetName val="caseta_de_planta5"/>
      <sheetName val="Relacion_de_proyecto5"/>
      <sheetName val="Análisis_de_Precios5"/>
      <sheetName val="M_O_5"/>
      <sheetName val="analisis_detallado5"/>
      <sheetName val="analisis trabajos generales"/>
      <sheetName val="presup"/>
      <sheetName val="V.Tierras A"/>
      <sheetName val="listado equipos a utilizar"/>
      <sheetName val="MATERIALES"/>
      <sheetName val="OBRAMANO"/>
      <sheetName val="EQUIPOS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>
        <row r="7">
          <cell r="C7" t="str">
            <v>Cant.</v>
          </cell>
        </row>
      </sheetData>
      <sheetData sheetId="5">
        <row r="2">
          <cell r="C2">
            <v>0</v>
          </cell>
        </row>
      </sheetData>
      <sheetData sheetId="6"/>
      <sheetData sheetId="7"/>
      <sheetData sheetId="8">
        <row r="7">
          <cell r="C7" t="str">
            <v>Cant.</v>
          </cell>
        </row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7">
          <cell r="C7" t="str">
            <v>Cant.</v>
          </cell>
        </row>
      </sheetData>
      <sheetData sheetId="20" refreshError="1"/>
      <sheetData sheetId="21"/>
      <sheetData sheetId="22">
        <row r="7">
          <cell r="C7" t="str">
            <v>Cant.</v>
          </cell>
        </row>
      </sheetData>
      <sheetData sheetId="23">
        <row r="7">
          <cell r="C7" t="str">
            <v>Cant.</v>
          </cell>
        </row>
      </sheetData>
      <sheetData sheetId="24">
        <row r="7">
          <cell r="C7" t="str">
            <v>Cant.</v>
          </cell>
        </row>
      </sheetData>
      <sheetData sheetId="25">
        <row r="7">
          <cell r="C7" t="str">
            <v>Cant.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>
        <row r="7">
          <cell r="C7" t="str">
            <v>Cant.</v>
          </cell>
        </row>
      </sheetData>
      <sheetData sheetId="36"/>
      <sheetData sheetId="37">
        <row r="7">
          <cell r="C7" t="str">
            <v>Cant.</v>
          </cell>
        </row>
      </sheetData>
      <sheetData sheetId="38">
        <row r="7">
          <cell r="C7" t="str">
            <v>Cant.</v>
          </cell>
        </row>
      </sheetData>
      <sheetData sheetId="39">
        <row r="7">
          <cell r="C7" t="str">
            <v>Cant.</v>
          </cell>
        </row>
      </sheetData>
      <sheetData sheetId="40"/>
      <sheetData sheetId="41">
        <row r="7">
          <cell r="C7" t="str">
            <v>Cant.</v>
          </cell>
        </row>
      </sheetData>
      <sheetData sheetId="42">
        <row r="7">
          <cell r="C7" t="str">
            <v>Cant.</v>
          </cell>
        </row>
      </sheetData>
      <sheetData sheetId="43"/>
      <sheetData sheetId="44">
        <row r="7">
          <cell r="C7" t="str">
            <v>Cant.</v>
          </cell>
        </row>
      </sheetData>
      <sheetData sheetId="45">
        <row r="7">
          <cell r="C7" t="str">
            <v>Cant.</v>
          </cell>
        </row>
      </sheetData>
      <sheetData sheetId="46">
        <row r="7">
          <cell r="C7" t="str">
            <v>Cant.</v>
          </cell>
        </row>
      </sheetData>
      <sheetData sheetId="47"/>
      <sheetData sheetId="48">
        <row r="7">
          <cell r="C7" t="str">
            <v>Cant.</v>
          </cell>
        </row>
      </sheetData>
      <sheetData sheetId="49">
        <row r="7">
          <cell r="C7" t="str">
            <v>Cant.</v>
          </cell>
        </row>
      </sheetData>
      <sheetData sheetId="50"/>
      <sheetData sheetId="51"/>
      <sheetData sheetId="52">
        <row r="6">
          <cell r="C6" t="str">
            <v>CANT.</v>
          </cell>
        </row>
      </sheetData>
      <sheetData sheetId="53"/>
      <sheetData sheetId="54">
        <row r="6">
          <cell r="C6" t="str">
            <v>CANT.</v>
          </cell>
        </row>
      </sheetData>
      <sheetData sheetId="55">
        <row r="6">
          <cell r="C6" t="str">
            <v>CANT.</v>
          </cell>
        </row>
      </sheetData>
      <sheetData sheetId="56">
        <row r="4">
          <cell r="C4">
            <v>0</v>
          </cell>
        </row>
      </sheetData>
      <sheetData sheetId="57"/>
      <sheetData sheetId="58" refreshError="1"/>
      <sheetData sheetId="59" refreshError="1"/>
      <sheetData sheetId="60" refreshError="1"/>
      <sheetData sheetId="61" refreshError="1"/>
      <sheetData sheetId="62">
        <row r="6">
          <cell r="C6" t="str">
            <v>CANT.</v>
          </cell>
        </row>
      </sheetData>
      <sheetData sheetId="63">
        <row r="6">
          <cell r="C6" t="str">
            <v>CANT.</v>
          </cell>
        </row>
      </sheetData>
      <sheetData sheetId="64">
        <row r="4">
          <cell r="C4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>
        <row r="7">
          <cell r="C7" t="str">
            <v>Cant.</v>
          </cell>
        </row>
      </sheetData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6">
          <cell r="C126">
            <v>55</v>
          </cell>
        </row>
        <row r="134">
          <cell r="C134">
            <v>3.82</v>
          </cell>
        </row>
        <row r="138">
          <cell r="C138">
            <v>2.97</v>
          </cell>
        </row>
        <row r="148">
          <cell r="C148">
            <v>21.88</v>
          </cell>
        </row>
        <row r="168">
          <cell r="C168">
            <v>74</v>
          </cell>
        </row>
        <row r="194">
          <cell r="C194">
            <v>18.22</v>
          </cell>
        </row>
        <row r="203">
          <cell r="C203">
            <v>5.6</v>
          </cell>
        </row>
        <row r="217">
          <cell r="C217">
            <v>6.58</v>
          </cell>
        </row>
        <row r="224">
          <cell r="C224">
            <v>7.5</v>
          </cell>
        </row>
        <row r="246">
          <cell r="C246">
            <v>207.5</v>
          </cell>
        </row>
      </sheetData>
      <sheetData sheetId="15"/>
      <sheetData sheetId="16">
        <row r="7">
          <cell r="C7" t="str">
            <v>CANTIDAD</v>
          </cell>
        </row>
      </sheetData>
      <sheetData sheetId="17"/>
      <sheetData sheetId="18"/>
      <sheetData sheetId="19">
        <row r="17">
          <cell r="D17">
            <v>30</v>
          </cell>
        </row>
        <row r="54">
          <cell r="D54">
            <v>510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lanta trata"/>
      <sheetName val="Anal. horm."/>
      <sheetName val="cuantias "/>
      <sheetName val="anal term"/>
      <sheetName val="Ana-Sanit."/>
      <sheetName val="Ana-Elect"/>
      <sheetName val="Ana-elect."/>
      <sheetName val="Volumenes"/>
      <sheetName val="M. O. exc."/>
      <sheetName val="subida materiales"/>
      <sheetName val="Mat"/>
      <sheetName val="Jornal"/>
      <sheetName val="Pu-Sanit."/>
      <sheetName val="PU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>
        <row r="222">
          <cell r="F222">
            <v>6762.8600000000006</v>
          </cell>
        </row>
      </sheetData>
      <sheetData sheetId="1">
        <row r="137">
          <cell r="J137">
            <v>203.6515</v>
          </cell>
        </row>
      </sheetData>
      <sheetData sheetId="2">
        <row r="222">
          <cell r="F222">
            <v>6762.8600000000006</v>
          </cell>
        </row>
        <row r="229">
          <cell r="F229">
            <v>10047.64</v>
          </cell>
        </row>
      </sheetData>
      <sheetData sheetId="3"/>
      <sheetData sheetId="4"/>
      <sheetData sheetId="5"/>
      <sheetData sheetId="6"/>
      <sheetData sheetId="7"/>
      <sheetData sheetId="8">
        <row r="137">
          <cell r="J137">
            <v>203.6515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Prec."/>
      <sheetName val="Ana.term"/>
      <sheetName val="PRESUP."/>
      <sheetName val="A"/>
      <sheetName val="V.Tierras A"/>
      <sheetName val="Volumenes"/>
      <sheetName val="anal term"/>
      <sheetName val="Ana-Sanit."/>
      <sheetName val="Jornal"/>
      <sheetName val="Pu-Sanit."/>
      <sheetName val="PU-Elect."/>
      <sheetName val="Anal. horm."/>
      <sheetName val="M. O. exc."/>
      <sheetName val="Ana-elect."/>
      <sheetName val="Mat"/>
      <sheetName val="puertas"/>
      <sheetName val="m.t C"/>
      <sheetName val="I.HORMIGON"/>
      <sheetName val="Insumos"/>
      <sheetName val="Análisis"/>
      <sheetName val="Sheet4"/>
      <sheetName val="Sheet5"/>
      <sheetName val="Análisis de Precios"/>
      <sheetName val="caseta de planta"/>
      <sheetName val="Obra de Mano"/>
      <sheetName val="Mano de Obra"/>
      <sheetName val="Subcontratos"/>
      <sheetName val="Analisis "/>
      <sheetName val="Analisis H.A. "/>
      <sheetName val="Mezcla"/>
      <sheetName val="Insumos sanitarios"/>
      <sheetName val="Mano de Obra Sanitaria"/>
      <sheetName val="Analisis Sanitarios"/>
      <sheetName val="insumos ELECT"/>
      <sheetName val="mano de obra ELECT"/>
      <sheetName val="anal.elect."/>
      <sheetName val="tarifa equipo"/>
      <sheetName val="ANAMOVTIE"/>
      <sheetName val="Prec_"/>
      <sheetName val="Ana_term"/>
      <sheetName val="PRESUP_"/>
      <sheetName val="V_Tierras_A"/>
      <sheetName val="Prec_1"/>
      <sheetName val="Ana_term1"/>
      <sheetName val="PRESUP_1"/>
      <sheetName val="V_Tierras_A1"/>
      <sheetName val="Prec_2"/>
      <sheetName val="Ana_term2"/>
      <sheetName val="PRESUP_2"/>
      <sheetName val="V_Tierras_A2"/>
      <sheetName val="Prec_3"/>
      <sheetName val="Ana_term3"/>
      <sheetName val="PRESUP_3"/>
      <sheetName val="V_Tierras_A3"/>
      <sheetName val="PRES META"/>
      <sheetName val="PRES DESCUENTO"/>
      <sheetName val="PRES META CON APU LINK"/>
      <sheetName val="MO FELO"/>
      <sheetName val="MO FELO (2)"/>
      <sheetName val="ORIGINAL"/>
      <sheetName val="CANT"/>
      <sheetName val="APU"/>
      <sheetName val="Analisis Unitarios"/>
      <sheetName val="Cargas Sociales"/>
      <sheetName val="Datos a Project"/>
      <sheetName val="Tarifas de Alquiler de Equipo"/>
      <sheetName val="Prec_4"/>
      <sheetName val="Ana_term4"/>
      <sheetName val="PRESUP_4"/>
      <sheetName val="V_Tierras_A4"/>
      <sheetName val="Prec_5"/>
      <sheetName val="Ana_term5"/>
      <sheetName val="PRESUP_5"/>
      <sheetName val="V_Tierras_A5"/>
      <sheetName val="insumo"/>
      <sheetName val="exteriores"/>
      <sheetName val="MO"/>
      <sheetName val="mov. de tierra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>
        <row r="32">
          <cell r="C32">
            <v>157</v>
          </cell>
        </row>
      </sheetData>
      <sheetData sheetId="5">
        <row r="32">
          <cell r="C32">
            <v>157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32">
          <cell r="C32">
            <v>157</v>
          </cell>
        </row>
      </sheetData>
      <sheetData sheetId="31"/>
      <sheetData sheetId="32"/>
      <sheetData sheetId="33"/>
      <sheetData sheetId="34">
        <row r="32">
          <cell r="C32">
            <v>157</v>
          </cell>
        </row>
      </sheetData>
      <sheetData sheetId="35">
        <row r="32">
          <cell r="C32">
            <v>157</v>
          </cell>
        </row>
      </sheetData>
      <sheetData sheetId="36"/>
      <sheetData sheetId="37"/>
      <sheetData sheetId="38">
        <row r="32">
          <cell r="C32">
            <v>157</v>
          </cell>
        </row>
      </sheetData>
      <sheetData sheetId="39">
        <row r="32">
          <cell r="C32">
            <v>157</v>
          </cell>
        </row>
      </sheetData>
      <sheetData sheetId="40"/>
      <sheetData sheetId="41"/>
      <sheetData sheetId="42">
        <row r="32">
          <cell r="C32">
            <v>157</v>
          </cell>
        </row>
      </sheetData>
      <sheetData sheetId="43"/>
      <sheetData sheetId="44"/>
      <sheetData sheetId="45"/>
      <sheetData sheetId="46">
        <row r="32">
          <cell r="C32">
            <v>157</v>
          </cell>
        </row>
      </sheetData>
      <sheetData sheetId="47">
        <row r="32">
          <cell r="C32">
            <v>157</v>
          </cell>
        </row>
      </sheetData>
      <sheetData sheetId="48"/>
      <sheetData sheetId="49"/>
      <sheetData sheetId="50">
        <row r="32">
          <cell r="C32">
            <v>157</v>
          </cell>
        </row>
      </sheetData>
      <sheetData sheetId="51">
        <row r="32">
          <cell r="C32">
            <v>157</v>
          </cell>
        </row>
      </sheetData>
      <sheetData sheetId="52"/>
      <sheetData sheetId="53"/>
      <sheetData sheetId="54">
        <row r="32">
          <cell r="C32">
            <v>157</v>
          </cell>
        </row>
      </sheetData>
      <sheetData sheetId="55">
        <row r="32">
          <cell r="C32">
            <v>157</v>
          </cell>
        </row>
      </sheetData>
      <sheetData sheetId="56"/>
      <sheetData sheetId="57"/>
      <sheetData sheetId="58">
        <row r="63">
          <cell r="D63">
            <v>0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>
        <row r="32">
          <cell r="C32">
            <v>157</v>
          </cell>
        </row>
      </sheetData>
      <sheetData sheetId="71"/>
      <sheetData sheetId="72"/>
      <sheetData sheetId="73"/>
      <sheetData sheetId="74">
        <row r="32">
          <cell r="C32">
            <v>157</v>
          </cell>
        </row>
      </sheetData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  <sheetName val="peso"/>
      <sheetName val="Presupuesto_general_metalico"/>
      <sheetName val="Presupuesto_general"/>
      <sheetName val="propuesta_"/>
      <sheetName val="M_O_instalacion"/>
      <sheetName val="M_O_Fabricacion"/>
      <sheetName val="_pintura"/>
      <sheetName val="peso_"/>
      <sheetName val="Presupuesto_general_metalico1"/>
      <sheetName val="Presupuesto_general1"/>
      <sheetName val="propuesta_1"/>
      <sheetName val="M_O_instalacion1"/>
      <sheetName val="M_O_Fabricacion1"/>
      <sheetName val="_pintura1"/>
      <sheetName val="peso_1"/>
      <sheetName val="Sheet4"/>
      <sheetName val="Sheet5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26">
          <cell r="C126">
            <v>55</v>
          </cell>
        </row>
        <row r="194">
          <cell r="C194">
            <v>18.22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  <sheetName val="Análisis"/>
      <sheetName val="Estado_Financiero"/>
      <sheetName val="R_Precios_Ajustado_"/>
      <sheetName val="anal_term"/>
      <sheetName val="Estado_Financiero1"/>
      <sheetName val="R_Precios_Ajustado_1"/>
      <sheetName val="anal_term1"/>
      <sheetName val="Pu-Sanit."/>
      <sheetName val="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D"/>
      <sheetName val="MODULO .C"/>
      <sheetName val="OTROS"/>
      <sheetName val="TOTAL"/>
      <sheetName val="Precio"/>
      <sheetName val="Hormigon"/>
      <sheetName val="muros"/>
      <sheetName val="Pisos"/>
      <sheetName val="Sanitaria"/>
      <sheetName val="Electrica"/>
      <sheetName val="Hoja1"/>
      <sheetName val="Listado Equipos a utiliza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F9">
            <v>300</v>
          </cell>
        </row>
        <row r="23">
          <cell r="F23">
            <v>550</v>
          </cell>
        </row>
        <row r="24">
          <cell r="F24">
            <v>900</v>
          </cell>
        </row>
        <row r="25">
          <cell r="F25">
            <v>800</v>
          </cell>
        </row>
        <row r="137">
          <cell r="F137">
            <v>24</v>
          </cell>
        </row>
        <row r="143">
          <cell r="F143">
            <v>9.5</v>
          </cell>
        </row>
        <row r="149">
          <cell r="F149">
            <v>12</v>
          </cell>
        </row>
        <row r="151">
          <cell r="F151">
            <v>100</v>
          </cell>
        </row>
        <row r="154">
          <cell r="F154">
            <v>30</v>
          </cell>
        </row>
        <row r="155">
          <cell r="F155">
            <v>30</v>
          </cell>
        </row>
        <row r="160">
          <cell r="F160">
            <v>160</v>
          </cell>
        </row>
        <row r="170">
          <cell r="F170">
            <v>37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 Antencion Primaria"/>
      <sheetName val="nO eJECUTABLE"/>
      <sheetName val="O.C."/>
      <sheetName val="Ad. No. 1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  <sheetName val="Presup."/>
      <sheetName val="LISTADO INSUMOS DEL 2000"/>
      <sheetName val="PRESUP. HOSPIT. VERON"/>
      <sheetName val="Resumen Precio Equipos"/>
      <sheetName val="O.M. y Salarios"/>
      <sheetName val="Materiales"/>
      <sheetName val="Insumos"/>
      <sheetName val="Análisis de Precios"/>
      <sheetName val="Resumen"/>
      <sheetName val="Planilla &lt;ENM#5&gt;"/>
      <sheetName val="Resumen Reducciones"/>
      <sheetName val="Planilla..."/>
      <sheetName val="Planilla"/>
      <sheetName val="Amortización"/>
      <sheetName val="Estudios y Diseños"/>
      <sheetName val="&lt;T-0&gt;Sop.Estudios.y.Diseños"/>
      <sheetName val="Otros Indirectos"/>
      <sheetName val="(1)-Trab.Gen"/>
      <sheetName val="1.01"/>
      <sheetName val="1.02"/>
      <sheetName val="1.03"/>
      <sheetName val="1.04"/>
      <sheetName val="1.05"/>
      <sheetName val="(2)-Mov.Tierra"/>
      <sheetName val="2.01"/>
      <sheetName val="2.02"/>
      <sheetName val="2.03"/>
      <sheetName val="&lt;T-1&gt;Sop.Alambradas"/>
      <sheetName val="100.01"/>
      <sheetName val="2.06"/>
      <sheetName val="2.07"/>
      <sheetName val="2.09"/>
      <sheetName val="&lt;T-3&gt;Sop.Exc.Inservible.&amp;.NClas"/>
      <sheetName val="2.10"/>
      <sheetName val="2.11"/>
      <sheetName val="2.12@2.14-116.03"/>
      <sheetName val="Rutas.Acarreo"/>
      <sheetName val="2.15"/>
      <sheetName val="2.16"/>
      <sheetName val="2.17"/>
      <sheetName val="2.18"/>
      <sheetName val="&lt;T-4&gt;Sop.Relleno-(Previo)"/>
      <sheetName val="&lt;T-4&gt;Sop.Relleno-(Acumulado)"/>
      <sheetName val="ajustes de reporte relleno"/>
      <sheetName val="&lt;T-4&gt;Sop.Relleno-(Periodo)"/>
      <sheetName val="&lt;T-5&gt;Sop.Pedraplén"/>
      <sheetName val="2.19"/>
      <sheetName val="2.22"/>
      <sheetName val="PN-2.04"/>
      <sheetName val="&lt;T-7&gt;Sop.Perfilado&amp;Grama"/>
      <sheetName val="2.24"/>
      <sheetName val="2.36"/>
      <sheetName val="Mejoramiento Fundación"/>
      <sheetName val="116.01"/>
      <sheetName val="116.02"/>
      <sheetName val="&lt;T-14&gt;Estabilización.Cal"/>
      <sheetName val="&lt;T-15&gt;Estabilización.Cemento"/>
      <sheetName val="PN-2.06"/>
      <sheetName val="Interferencias-Tuberías"/>
      <sheetName val="128.01"/>
      <sheetName val="&lt;Presup&gt;Tubería.Yuca"/>
      <sheetName val="139.01"/>
      <sheetName val="&lt;Presup&gt;Tub.Haras.Nacionales"/>
      <sheetName val="184.01"/>
      <sheetName val="&lt;Presup&gt;Tubería.Mata.Gorda"/>
      <sheetName val="184.02"/>
      <sheetName val="&lt;Presup&gt;Tubería.El.Aguacate"/>
      <sheetName val="184.03"/>
      <sheetName val="&lt;Presup&gt;Tubería.La.Victoria"/>
      <sheetName val="139.02"/>
      <sheetName val="&lt;Presup&gt;Tubería.Juan.Tomás"/>
      <sheetName val="161.01"/>
      <sheetName val="&lt;Presup&gt;Tubería.Mal.Nombre"/>
      <sheetName val="PN-2.01"/>
      <sheetName val="&lt;Presup&gt;Tubería.Varios.Trabajos"/>
      <sheetName val="(3)-Drenaje"/>
      <sheetName val="Cunetas"/>
      <sheetName val="3.1.02"/>
      <sheetName val="3.1.03"/>
      <sheetName val="150.01"/>
      <sheetName val="150.02"/>
      <sheetName val="162.01"/>
      <sheetName val="Drenaje Subterraneo"/>
      <sheetName val="3.3.01"/>
      <sheetName val="3.3.02"/>
      <sheetName val="Alc.Cajón"/>
      <sheetName val="100.02"/>
      <sheetName val="3.4.1.01"/>
      <sheetName val="3.4.1.02"/>
      <sheetName val="3.4.1.03"/>
      <sheetName val="3.4.1.04"/>
      <sheetName val="3.4.1.05"/>
      <sheetName val="3.4.1.06"/>
      <sheetName val="3.4.1.07"/>
      <sheetName val="3.4.1.08"/>
      <sheetName val="3.4.1.09"/>
      <sheetName val="3.4.1.10"/>
      <sheetName val="3.4.1.11"/>
      <sheetName val="3.4.1.12"/>
      <sheetName val="101.01"/>
      <sheetName val="3.4.1.16"/>
      <sheetName val="3.4.1.17"/>
      <sheetName val="Alc.Tubular"/>
      <sheetName val="3.4.2.01"/>
      <sheetName val="3.4.2.03"/>
      <sheetName val="3.4.2.04"/>
      <sheetName val="3.4.2.06"/>
      <sheetName val="3.4.2.07"/>
      <sheetName val="3.4.2.08"/>
      <sheetName val="3.4.2.09"/>
      <sheetName val="3.4.2.10"/>
      <sheetName val="3.4.2.11"/>
      <sheetName val="3.4.2.12"/>
      <sheetName val="&lt;T-6&gt;Sop.Exc.Rell.Estr.Alcant."/>
      <sheetName val="Colectores"/>
      <sheetName val="119.01"/>
      <sheetName val="119.02"/>
      <sheetName val="119.03"/>
      <sheetName val="119.04"/>
      <sheetName val="119.05"/>
      <sheetName val="119.06"/>
      <sheetName val="119.07"/>
      <sheetName val="119.08"/>
      <sheetName val="119.09"/>
      <sheetName val="129.01"/>
      <sheetName val="&lt;T-8&gt;Sop.Acero.Alcantarillas"/>
      <sheetName val="(4)-Estructuras"/>
      <sheetName val="(Puente)-Mal Nombre"/>
      <sheetName val="4.1.1.01"/>
      <sheetName val="4.1.1.04"/>
      <sheetName val="4.1.1.06"/>
      <sheetName val="4.1.1.08"/>
      <sheetName val="104.01"/>
      <sheetName val="104.02"/>
      <sheetName val="4.1.1.9"/>
      <sheetName val="4.1.1.10"/>
      <sheetName val="4.1.1.11"/>
      <sheetName val="4.1.1.12"/>
      <sheetName val="4.1.1.14"/>
      <sheetName val="4.1.1.15"/>
      <sheetName val="4.1.1.16"/>
      <sheetName val="4.1.1.18"/>
      <sheetName val="4.1.1.21"/>
      <sheetName val="130.01"/>
      <sheetName val="4.1.1.22"/>
      <sheetName val="4.1.1.25"/>
      <sheetName val="4.1.1.26"/>
      <sheetName val="120.01"/>
      <sheetName val="104.03"/>
      <sheetName val="4.1.4.04"/>
      <sheetName val="102.01"/>
      <sheetName val="102.02"/>
      <sheetName val="102.03"/>
      <sheetName val="102.04"/>
      <sheetName val="102.05"/>
      <sheetName val="4.1.4.06"/>
      <sheetName val="4.1.4.08"/>
      <sheetName val="4.1.4.09"/>
      <sheetName val="4.1.4.11"/>
      <sheetName val="4.1.4.18"/>
      <sheetName val="(Puente)-Dajao"/>
      <sheetName val="4.1.4.25"/>
      <sheetName val="106.02"/>
      <sheetName val="113.01"/>
      <sheetName val="113.02"/>
      <sheetName val="113.03"/>
      <sheetName val="106.01"/>
      <sheetName val="121.01"/>
      <sheetName val="121.02"/>
      <sheetName val="131.01"/>
      <sheetName val="131.02"/>
      <sheetName val="140.01"/>
      <sheetName val="140.02"/>
      <sheetName val="145.01"/>
      <sheetName val="145.02"/>
      <sheetName val="145.03"/>
      <sheetName val="145.04"/>
      <sheetName val="145.05"/>
      <sheetName val="163.01"/>
      <sheetName val="(Puente)-Haras Nacionales"/>
      <sheetName val="PN-4.2.2.02"/>
      <sheetName val="151.01"/>
      <sheetName val="4.2.2.02"/>
      <sheetName val="4.2.2.03"/>
      <sheetName val="4.2.2.04"/>
      <sheetName val="4.2.2.10"/>
      <sheetName val="151.02"/>
      <sheetName val="4.2.2.11"/>
      <sheetName val="4.2.2.12"/>
      <sheetName val="4.2.2.13"/>
      <sheetName val="103.01"/>
      <sheetName val="103.02"/>
      <sheetName val="103.03"/>
      <sheetName val="103.04"/>
      <sheetName val="105.01"/>
      <sheetName val="105.02"/>
      <sheetName val="105.03"/>
      <sheetName val="4.2.2.15 "/>
      <sheetName val="4.2.2.16"/>
      <sheetName val="4.2.2.17"/>
      <sheetName val="108.01"/>
      <sheetName val="108.02"/>
      <sheetName val="108.03"/>
      <sheetName val="111.01"/>
      <sheetName val="111.02"/>
      <sheetName val="111.03"/>
      <sheetName val="111.04"/>
      <sheetName val="114.01"/>
      <sheetName val="122.01"/>
      <sheetName val="141.01"/>
      <sheetName val="141.02"/>
      <sheetName val="141.03"/>
      <sheetName val="132.01"/>
      <sheetName val="132.02"/>
      <sheetName val="zapata bordillo-haras"/>
      <sheetName val="(Puente)-Yuca"/>
      <sheetName val="4.1.3.04"/>
      <sheetName val="4.1.3.06"/>
      <sheetName val="4.1.3.07"/>
      <sheetName val="4.1.3.08"/>
      <sheetName val="4.1.3.09"/>
      <sheetName val="112.01"/>
      <sheetName val="112.02"/>
      <sheetName val="112.03"/>
      <sheetName val="112.04"/>
      <sheetName val="112.05"/>
      <sheetName val="112.06"/>
      <sheetName val="112.07"/>
      <sheetName val="4.1.3.01"/>
      <sheetName val="4.1.3.18"/>
      <sheetName val="4.1.3.25"/>
      <sheetName val="123.01"/>
      <sheetName val="123.02"/>
      <sheetName val="123.03"/>
      <sheetName val="133.01"/>
      <sheetName val="142.01"/>
      <sheetName val="142.02"/>
      <sheetName val="146.01"/>
      <sheetName val="146.02"/>
      <sheetName val="146.03"/>
      <sheetName val="146.04"/>
      <sheetName val="152.01"/>
      <sheetName val="152.02"/>
      <sheetName val="164.01"/>
      <sheetName val="zapata.bordillo.losa.Yuca"/>
      <sheetName val="172.01"/>
      <sheetName val="172.02"/>
      <sheetName val="172.03"/>
      <sheetName val="PN-4.1.3.01"/>
      <sheetName val="PN-4.1.3.02"/>
      <sheetName val="PN-4.1.3.03"/>
      <sheetName val="PN-4.1.3.04"/>
      <sheetName val="(Puente)-Cabón"/>
      <sheetName val="4.1.2.06"/>
      <sheetName val="4.1.2.07"/>
      <sheetName val="4.1.2.11"/>
      <sheetName val="4.1.2.18"/>
      <sheetName val="4.1.2.20"/>
      <sheetName val="4.1.2.08"/>
      <sheetName val="4.1.2.25"/>
      <sheetName val="134.01"/>
      <sheetName val="134.02"/>
      <sheetName val="134.03"/>
      <sheetName val="143.01"/>
      <sheetName val="147.01"/>
      <sheetName val="153.01"/>
      <sheetName val="165.01"/>
      <sheetName val="165.02"/>
      <sheetName val="165.03"/>
      <sheetName val="173.01"/>
      <sheetName val="173.02"/>
      <sheetName val="PN-4.1.2.01"/>
      <sheetName val="PN-4.1.2.03"/>
      <sheetName val="PN-4.1.2.04"/>
      <sheetName val="PN-4.1.2.05"/>
      <sheetName val="153.02"/>
      <sheetName val="153.03"/>
      <sheetName val="(Puente)-Tossa"/>
      <sheetName val="4.1.5.04"/>
      <sheetName val="4.1.5.06"/>
      <sheetName val="4.1.5.07"/>
      <sheetName val="4.1.5.08"/>
      <sheetName val="4.1.5.09"/>
      <sheetName val="4.1.5.11"/>
      <sheetName val="154.01"/>
      <sheetName val="154.02"/>
      <sheetName val="135.01"/>
      <sheetName val="135.02"/>
      <sheetName val="135.03"/>
      <sheetName val="135.04"/>
      <sheetName val="135.05"/>
      <sheetName val="166.01"/>
      <sheetName val="174.01"/>
      <sheetName val="174.02"/>
      <sheetName val="174.03"/>
      <sheetName val="PN-4.1.5.03"/>
      <sheetName val="PN-4.1.5.05"/>
      <sheetName val="PN-4.1.5.06"/>
      <sheetName val="PN-4.1.5.07"/>
      <sheetName val="PN-4.1.5.08"/>
      <sheetName val="PN-4.1.5.09"/>
      <sheetName val="PN-4.1.5.11"/>
      <sheetName val="PN-4.1.5.12"/>
      <sheetName val="174.04"/>
      <sheetName val="174.05"/>
      <sheetName val="174.06"/>
      <sheetName val="174.07"/>
      <sheetName val="PN-4.1.5.13"/>
      <sheetName val="(Puente)-Ozama"/>
      <sheetName val="4.1.6.02"/>
      <sheetName val="4.1.6.05"/>
      <sheetName val="4.1.6.07"/>
      <sheetName val="4.1.6.09"/>
      <sheetName val="4.1.6.10"/>
      <sheetName val="&lt;P.U.&gt;Estructura.Puente"/>
      <sheetName val="4.1.6.13"/>
      <sheetName val="4.1.6.17"/>
      <sheetName val="175.01"/>
      <sheetName val="175.02"/>
      <sheetName val="175.03"/>
      <sheetName val="175.04"/>
      <sheetName val="PN-4.1.6.03"/>
      <sheetName val="175.05"/>
      <sheetName val="144.01"/>
      <sheetName val="144.02"/>
      <sheetName val="144.03"/>
      <sheetName val="155.01"/>
      <sheetName val="155.02"/>
      <sheetName val="155.03"/>
      <sheetName val="PN-4.1.6.06"/>
      <sheetName val="PN-4.1.6.09@PN-4.1.6.11"/>
      <sheetName val="PN-4.1.6.14"/>
      <sheetName val="(Puente)-Juan Tomas"/>
      <sheetName val="156.01"/>
      <sheetName val="156.02"/>
      <sheetName val="167.01"/>
      <sheetName val="176.01"/>
      <sheetName val="176.02"/>
      <sheetName val="176.03"/>
      <sheetName val="176.04"/>
      <sheetName val="176.05"/>
      <sheetName val="176.06"/>
      <sheetName val="176.07"/>
      <sheetName val="176.08"/>
      <sheetName val="176.09"/>
      <sheetName val="176.10"/>
      <sheetName val="176.11"/>
      <sheetName val="176.12"/>
      <sheetName val="PN-4.1.7.04"/>
      <sheetName val="PN-4.1.7.05"/>
      <sheetName val="PN-4.1.7.06"/>
      <sheetName val="PN-4.1.7.09"/>
      <sheetName val="PN-4.1.7.10"/>
      <sheetName val="PN-4.1.7.11"/>
      <sheetName val="PN-4.1.7.12"/>
      <sheetName val="PN-4.1.7.14"/>
      <sheetName val="PN-4.1.7.20"/>
      <sheetName val="PN-4.1.7.29"/>
      <sheetName val="(Distribuidor)-Punta-Yamasá"/>
      <sheetName val="4.2.1.05"/>
      <sheetName val="4.2.1.17"/>
      <sheetName val="4.2.1.10 "/>
      <sheetName val="4.2.1.11"/>
      <sheetName val="4.2.1.13"/>
      <sheetName val="115.01"/>
      <sheetName val="115.02"/>
      <sheetName val="115.03"/>
      <sheetName val="115.04"/>
      <sheetName val="115.05"/>
      <sheetName val="115.06"/>
      <sheetName val="115.07"/>
      <sheetName val="115.08"/>
      <sheetName val="124.01"/>
      <sheetName val="124.02"/>
      <sheetName val="124.03"/>
      <sheetName val="124.04"/>
      <sheetName val="124.05"/>
      <sheetName val="148.01"/>
      <sheetName val="148.02"/>
      <sheetName val="157.01"/>
      <sheetName val="157.02"/>
      <sheetName val="PN-4.2.1.03"/>
      <sheetName val="PN-4.2.1.05"/>
      <sheetName val="PN-4.2.1.08"/>
      <sheetName val="4.2.1.16"/>
      <sheetName val="4.2.1.21"/>
      <sheetName val="4.2.1.29"/>
      <sheetName val="4.2.1.30"/>
      <sheetName val="registros punta"/>
      <sheetName val="(Distribuidor)-La Victoria"/>
      <sheetName val="4.2.4.10"/>
      <sheetName val="4.2.4.04"/>
      <sheetName val="4.2.4.11"/>
      <sheetName val="4.2.4.15"/>
      <sheetName val="4.2.4.16"/>
      <sheetName val="4.2.4.13"/>
      <sheetName val="125.01"/>
      <sheetName val="125.02"/>
      <sheetName val="177.01"/>
      <sheetName val="177.02"/>
      <sheetName val="177.03"/>
      <sheetName val="177.04"/>
      <sheetName val="177.05"/>
      <sheetName val="177.06"/>
      <sheetName val="177.07"/>
      <sheetName val="158.01"/>
      <sheetName val="158.02"/>
      <sheetName val="158.03"/>
      <sheetName val="158.04"/>
      <sheetName val="158.05"/>
      <sheetName val="(Distribuidor)-Carre.Samaná"/>
      <sheetName val="4.2.5.01"/>
      <sheetName val="4.2.5.03"/>
      <sheetName val="4.2.5.11"/>
      <sheetName val="4.2.5.12"/>
      <sheetName val="4.2.5.13"/>
      <sheetName val="4.2.5.14"/>
      <sheetName val="178.01"/>
      <sheetName val="178.02"/>
      <sheetName val="178.03"/>
      <sheetName val="178.04"/>
      <sheetName val="178.05"/>
      <sheetName val="PN-4.2.5.04"/>
      <sheetName val="PN-4.2.5.08"/>
      <sheetName val="PN-4.2.5.12"/>
      <sheetName val="PN-4.2.5.15"/>
      <sheetName val="(Paso Inferior)-La Victoria"/>
      <sheetName val="4.3.2.10"/>
      <sheetName val="4.3.2.11"/>
      <sheetName val="4.3.2.12"/>
      <sheetName val="4.3.2.14"/>
      <sheetName val="4.3.2.15"/>
      <sheetName val="4.3.2.18"/>
      <sheetName val="4.3.2.21"/>
      <sheetName val="4.3.2.22"/>
      <sheetName val="(Paso Inferior)-Mata Mamón"/>
      <sheetName val="4.3.3.10"/>
      <sheetName val="4.3.3.11"/>
      <sheetName val="4.3.3.12"/>
      <sheetName val="4.3.3.14"/>
      <sheetName val="4.3.3.18"/>
      <sheetName val="4.3.3.21"/>
      <sheetName val="4.3.3.22"/>
      <sheetName val="(Paso Inferior)-Yabacao"/>
      <sheetName val="136.01"/>
      <sheetName val="136.02"/>
      <sheetName val="136.03"/>
      <sheetName val="136.04"/>
      <sheetName val="149.01"/>
      <sheetName val="136.05"/>
      <sheetName val="(Puente)-Provisional Ozama "/>
      <sheetName val="117.01"/>
      <sheetName val="117.02"/>
      <sheetName val="117.03"/>
      <sheetName val="117.04"/>
      <sheetName val="(Paso Inferior) El Aguacate"/>
      <sheetName val="(Paso Inferior)-Los Rojas"/>
      <sheetName val="159.01"/>
      <sheetName val="159.02"/>
      <sheetName val="159.03"/>
      <sheetName val="159.04"/>
      <sheetName val="168.01"/>
      <sheetName val="168.02"/>
      <sheetName val="168.03"/>
      <sheetName val="179.01"/>
      <sheetName val="PN-4.3.6.06"/>
      <sheetName val="(Paso Inferior)-El Aguacate"/>
      <sheetName val="169.01"/>
      <sheetName val="169.02"/>
      <sheetName val="Aguacate-.01"/>
      <sheetName val="169.03"/>
      <sheetName val="169.04"/>
      <sheetName val="180.01"/>
      <sheetName val="170.01"/>
      <sheetName val="170.02"/>
      <sheetName val="PN-4.3.5.03"/>
      <sheetName val="PN-4.3.5.04"/>
      <sheetName val="PN-4.3.5.05"/>
      <sheetName val="(Paso Inferior)-Mal Nombre"/>
      <sheetName val="170.03"/>
      <sheetName val="170.04"/>
      <sheetName val="181.01"/>
      <sheetName val="181.02"/>
      <sheetName val="117.05"/>
      <sheetName val="117.06"/>
      <sheetName val="126.01"/>
      <sheetName val="126.02"/>
      <sheetName val="137.01"/>
      <sheetName val="&lt;T-12&gt;Sop.Pedrap.Puente.Prov."/>
      <sheetName val="PN-4.3.1.03"/>
      <sheetName val="PN-4.3.1.05"/>
      <sheetName val="PN-4.3.1.07"/>
      <sheetName val="&lt;T-9&gt;Sop.Pilotes"/>
      <sheetName val="&lt;T-10&gt;Sop.Acero.Puentes"/>
      <sheetName val="Misceláneos-Estr."/>
      <sheetName val="182.01"/>
      <sheetName val="&lt;P.U.&gt;Acero.Refuerzo"/>
      <sheetName val="&lt;P.U.&gt;Pretensado.Cable.Acero"/>
      <sheetName val="Wick.Drains-Geopier"/>
      <sheetName val="109.01"/>
      <sheetName val="118.01"/>
      <sheetName val="118.02"/>
      <sheetName val="127.01"/>
      <sheetName val="171.01@171.03"/>
      <sheetName val="127.02"/>
      <sheetName val="127.03"/>
      <sheetName val="138.01"/>
      <sheetName val="&lt;T-13&gt;Drenes.Verticales"/>
      <sheetName val="&lt;T-16&gt;Pre-Perforación.Drenes"/>
      <sheetName val="&lt;T-17&gt;Columna.de.Grava"/>
      <sheetName val="&lt;T-18&gt;Columna.Grava.Terravanza"/>
      <sheetName val="Peaje"/>
      <sheetName val="4.4.02"/>
      <sheetName val="PN-4.4.01"/>
      <sheetName val="PN-4.4.02"/>
      <sheetName val="(5)-Estructura.de.Pavimento"/>
      <sheetName val="5.01"/>
      <sheetName val="5.02"/>
      <sheetName val="5.03@5.06"/>
      <sheetName val="5.07@5.10"/>
      <sheetName val="5.11"/>
      <sheetName val="5.12"/>
      <sheetName val="5.13"/>
      <sheetName val="5.14"/>
      <sheetName val="5.15"/>
      <sheetName val="&lt;T-2&gt;Acopio.Base.Planta.Indio"/>
      <sheetName val="&lt;P.U.&gt;Base.Estabilizada"/>
      <sheetName val="5.16@5.19"/>
      <sheetName val="160.01"/>
      <sheetName val="160.02"/>
      <sheetName val="183.01"/>
      <sheetName val="183.02"/>
      <sheetName val="PN-5.01"/>
      <sheetName val="PN-5.03"/>
      <sheetName val="PN-5.04"/>
      <sheetName val="PN-5.05"/>
      <sheetName val="&lt;T-19&gt;Sop.SubBase"/>
      <sheetName val="&lt;T-20&gt;Sop.Base"/>
      <sheetName val="&lt;T-21&gt;Sop.Asfalto"/>
      <sheetName val="(6)-Terminaciones"/>
      <sheetName val="6.2.01"/>
      <sheetName val="6.3.01"/>
      <sheetName val="6.3.02"/>
      <sheetName val="6.3.03"/>
      <sheetName val="6.3.04"/>
      <sheetName val="6.3.05"/>
      <sheetName val="6.3.19"/>
      <sheetName val="6.3.20"/>
      <sheetName val="6.3.21"/>
      <sheetName val="6.1.01 Contenes"/>
      <sheetName val="6.1.02 Bordillos"/>
      <sheetName val="6.1.03 Aceras Hormigon "/>
      <sheetName val="6.1.04Relleno Acera"/>
      <sheetName val="Paisajismo"/>
      <sheetName val="Iluminacion Vial"/>
      <sheetName val="(7)-Electrificación e ilum."/>
      <sheetName val="7.01"/>
      <sheetName val="7.02"/>
      <sheetName val="(Reembolsables)-Militares"/>
      <sheetName val="107.01"/>
      <sheetName val="185.01"/>
      <sheetName val="&lt;T-11&gt;Sop.Militares"/>
      <sheetName val="(Reembolsables)-Interf.Electric"/>
      <sheetName val="186.01"/>
      <sheetName val="Pres. Interferencia Electrica"/>
      <sheetName val="(110)-Puente.Provisional"/>
      <sheetName val="110.01"/>
      <sheetName val="x1-relleno prueba"/>
      <sheetName val="&lt;x1&gt;Relleno.Prueba.Avenida"/>
      <sheetName val="&lt;Estatus Proyecto&gt;"/>
      <sheetName val="TC-C27"/>
      <sheetName val="EX-V28"/>
      <sheetName val="RV-C13"/>
      <sheetName val="RV-C28"/>
      <sheetName val="EXC. QMC"/>
      <sheetName val="RV-H27"/>
      <sheetName val="EX-C36"/>
      <sheetName val="CF-C12"/>
      <sheetName val="EX-C37"/>
      <sheetName val="EX-C20"/>
      <sheetName val="EX-C24"/>
      <sheetName val="TRACT.MINA"/>
      <sheetName val="EX-C38"/>
      <sheetName val="EX-C27"/>
      <sheetName val="EX-C42"/>
      <sheetName val="% Ralenti CF-C12."/>
      <sheetName val="% Ralenti EXC."/>
      <sheetName val="% Ralenti EXC. (2)"/>
      <sheetName val="REND."/>
      <sheetName val="Produccion"/>
      <sheetName val="trac"/>
      <sheetName val="T. HORA"/>
      <sheetName val="Base de Dato"/>
      <sheetName val="Precio"/>
      <sheetName val="ANALISIS_STO_DGO2"/>
      <sheetName val="PRES__BOCA_NUEVA2"/>
      <sheetName val="CONTRARO_SEÑALIZACIONES2"/>
      <sheetName val="EDIFICIO_COUNTERS"/>
      <sheetName val="LISTADO_INSUMOS_DEL_2000"/>
      <sheetName val="Presup_"/>
      <sheetName val="Análisis_de_Precios"/>
      <sheetName val="Resumen_Precio_Equipos"/>
      <sheetName val="O_M__y_Salarios"/>
      <sheetName val="ANALISIS_STO_DGO3"/>
      <sheetName val="PRES__BOCA_NUEVA3"/>
      <sheetName val="CONTRARO_SEÑALIZACIONES3"/>
      <sheetName val="EDIFICIO_COUNTERS1"/>
      <sheetName val="LISTADO_INSUMOS_DEL_20001"/>
      <sheetName val="Presup_1"/>
      <sheetName val="Analisis de precios SURFACE"/>
      <sheetName val="Sheet1"/>
      <sheetName val="Sheet2"/>
      <sheetName val="Sheet3"/>
      <sheetName val="Los Ángeles (Fase II)"/>
      <sheetName val="MANO DE OBRA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M.O."/>
      <sheetName val="caseta_de_planta_(2)"/>
      <sheetName val="cisterna_"/>
      <sheetName val="caseta_de_planta"/>
      <sheetName val="Relacion_de_proyecto"/>
      <sheetName val="Análisis_de_Precios"/>
      <sheetName val="caseta_de_planta_(2)1"/>
      <sheetName val="cisterna_1"/>
      <sheetName val="caseta_de_planta1"/>
      <sheetName val="Relacion_de_proyecto1"/>
      <sheetName val="Análisis_de_Precios1"/>
      <sheetName val="analisis"/>
      <sheetName val="Ins"/>
      <sheetName val="MO"/>
      <sheetName val="MATERIALES_LISTADO"/>
      <sheetName val="analisis detallado"/>
      <sheetName val="PRECIOS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>
        <row r="8">
          <cell r="C8" t="str">
            <v>Cant.</v>
          </cell>
        </row>
      </sheetData>
      <sheetData sheetId="5">
        <row r="7">
          <cell r="C7" t="str">
            <v>Cant.</v>
          </cell>
        </row>
      </sheetData>
      <sheetData sheetId="6"/>
      <sheetData sheetId="7"/>
      <sheetData sheetId="8">
        <row r="7">
          <cell r="C7" t="str">
            <v>Cant.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>
        <row r="7">
          <cell r="C7" t="str">
            <v>Cant.</v>
          </cell>
        </row>
      </sheetData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resupuesto (2)"/>
      <sheetName val="Presupuesto (3)"/>
      <sheetName val="Equipos"/>
      <sheetName val="Materiales"/>
      <sheetName val="ManodeObra"/>
      <sheetName val="Anal-Excavaciones"/>
      <sheetName val="Anal-Cimentaciones"/>
      <sheetName val="Analisis-Estructura"/>
      <sheetName val="Indirectos"/>
      <sheetName val="ANALISIS HORMIGON ARMADO"/>
      <sheetName val="LISTA DE MATERIALES"/>
    </sheetNames>
    <sheetDataSet>
      <sheetData sheetId="0" refreshError="1"/>
      <sheetData sheetId="1" refreshError="1"/>
      <sheetData sheetId="2" refreshError="1"/>
      <sheetData sheetId="3" refreshError="1">
        <row r="9">
          <cell r="E9">
            <v>700</v>
          </cell>
        </row>
        <row r="11">
          <cell r="E11">
            <v>900</v>
          </cell>
        </row>
        <row r="14">
          <cell r="E14">
            <v>375</v>
          </cell>
        </row>
        <row r="15">
          <cell r="E15">
            <v>125</v>
          </cell>
        </row>
      </sheetData>
      <sheetData sheetId="4" refreshError="1"/>
      <sheetData sheetId="5" refreshError="1">
        <row r="11">
          <cell r="E11">
            <v>60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AP"/>
      <sheetName val="DS"/>
      <sheetName val="SPI"/>
      <sheetName val="GAS"/>
      <sheetName val="SR"/>
      <sheetName val="PS"/>
      <sheetName val="ANA"/>
      <sheetName val="PRE"/>
      <sheetName val="INS"/>
      <sheetName val="Volumenes"/>
      <sheetName val="anal term"/>
      <sheetName val="UASD"/>
      <sheetName val="Mat"/>
      <sheetName val="Pu-Sani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3">
          <cell r="F23">
            <v>1410.898748844138</v>
          </cell>
        </row>
        <row r="31">
          <cell r="F31">
            <v>1227.220745809655</v>
          </cell>
        </row>
        <row r="47">
          <cell r="F47">
            <v>440.74290076551722</v>
          </cell>
        </row>
        <row r="55">
          <cell r="F55">
            <v>242.95387203310347</v>
          </cell>
        </row>
        <row r="63">
          <cell r="F63">
            <v>202.77272924689652</v>
          </cell>
        </row>
        <row r="71">
          <cell r="F71">
            <v>187.51543031586203</v>
          </cell>
        </row>
        <row r="79">
          <cell r="F79">
            <v>189.14171835103448</v>
          </cell>
        </row>
        <row r="86">
          <cell r="F86">
            <v>3635.9030649599999</v>
          </cell>
        </row>
        <row r="94">
          <cell r="F94">
            <v>618.59564639999996</v>
          </cell>
        </row>
        <row r="101">
          <cell r="F101">
            <v>417.42087300000003</v>
          </cell>
        </row>
        <row r="108">
          <cell r="F108">
            <v>223.72110431999999</v>
          </cell>
        </row>
        <row r="116">
          <cell r="F116">
            <v>199.71320112000001</v>
          </cell>
        </row>
        <row r="123">
          <cell r="F123">
            <v>154.86755471999999</v>
          </cell>
        </row>
        <row r="131">
          <cell r="F131">
            <v>138.22406172000001</v>
          </cell>
        </row>
        <row r="138">
          <cell r="F138">
            <v>107.55643571999998</v>
          </cell>
        </row>
        <row r="145">
          <cell r="F145">
            <v>2726.8876166400005</v>
          </cell>
        </row>
        <row r="152">
          <cell r="F152">
            <v>294.404742</v>
          </cell>
        </row>
        <row r="159">
          <cell r="F159">
            <v>155.92428288000002</v>
          </cell>
        </row>
        <row r="166">
          <cell r="F166">
            <v>107.16183648000001</v>
          </cell>
        </row>
        <row r="173">
          <cell r="F173">
            <v>69.333810479999997</v>
          </cell>
        </row>
        <row r="181">
          <cell r="F181">
            <v>204.93791243999996</v>
          </cell>
        </row>
        <row r="189">
          <cell r="F189">
            <v>188.09040923999999</v>
          </cell>
        </row>
        <row r="197">
          <cell r="F197">
            <v>123.36061968000001</v>
          </cell>
        </row>
        <row r="205">
          <cell r="F205">
            <v>86.68722348</v>
          </cell>
        </row>
        <row r="213">
          <cell r="F213">
            <v>78.793717860000001</v>
          </cell>
        </row>
        <row r="220">
          <cell r="F220">
            <v>103.83255648000001</v>
          </cell>
        </row>
        <row r="227">
          <cell r="F227">
            <v>219.23707824000002</v>
          </cell>
        </row>
        <row r="234">
          <cell r="F234">
            <v>127.67254524000001</v>
          </cell>
        </row>
        <row r="243">
          <cell r="F243">
            <v>2016.3287987999997</v>
          </cell>
        </row>
        <row r="253">
          <cell r="F253">
            <v>742.28838623999991</v>
          </cell>
        </row>
        <row r="262">
          <cell r="F262">
            <v>553.06074023999997</v>
          </cell>
        </row>
        <row r="271">
          <cell r="F271">
            <v>401.64257051999994</v>
          </cell>
        </row>
        <row r="283">
          <cell r="F283">
            <v>1426.8986258798468</v>
          </cell>
        </row>
        <row r="295">
          <cell r="F295">
            <v>657.86877369655178</v>
          </cell>
        </row>
        <row r="307">
          <cell r="F307">
            <v>445.88165835034488</v>
          </cell>
        </row>
        <row r="339">
          <cell r="F339">
            <v>766.48749048000002</v>
          </cell>
        </row>
        <row r="361">
          <cell r="F361">
            <v>22202.431045965001</v>
          </cell>
        </row>
        <row r="369">
          <cell r="F369">
            <v>8843.9269564799997</v>
          </cell>
        </row>
        <row r="375">
          <cell r="F375">
            <v>35190</v>
          </cell>
        </row>
        <row r="381">
          <cell r="F381">
            <v>3519</v>
          </cell>
        </row>
        <row r="387">
          <cell r="F387">
            <v>52785</v>
          </cell>
        </row>
        <row r="393">
          <cell r="F393">
            <v>476578.17</v>
          </cell>
        </row>
        <row r="399">
          <cell r="F399">
            <v>728292.24</v>
          </cell>
        </row>
        <row r="405">
          <cell r="F405">
            <v>18228.419999999998</v>
          </cell>
        </row>
        <row r="417">
          <cell r="F417">
            <v>68153.857746724127</v>
          </cell>
        </row>
        <row r="435">
          <cell r="F435">
            <v>133707.19316706897</v>
          </cell>
        </row>
        <row r="446">
          <cell r="F446">
            <v>82680.289140000008</v>
          </cell>
        </row>
        <row r="456">
          <cell r="F456">
            <v>11699.130227586209</v>
          </cell>
        </row>
        <row r="462">
          <cell r="F462">
            <v>2111.4</v>
          </cell>
        </row>
        <row r="491">
          <cell r="F491">
            <v>4683.0617400000001</v>
          </cell>
        </row>
        <row r="517">
          <cell r="F517">
            <v>11276.166299999999</v>
          </cell>
        </row>
        <row r="542">
          <cell r="F542">
            <v>903.20999999999992</v>
          </cell>
        </row>
        <row r="549">
          <cell r="F549">
            <v>587.673</v>
          </cell>
        </row>
        <row r="565">
          <cell r="F565">
            <v>254.08302090185677</v>
          </cell>
        </row>
        <row r="573">
          <cell r="F573">
            <v>190.27682395225463</v>
          </cell>
        </row>
        <row r="581">
          <cell r="F581">
            <v>124.78465409624859</v>
          </cell>
        </row>
        <row r="592">
          <cell r="F592">
            <v>1690.0711797071617</v>
          </cell>
        </row>
        <row r="603">
          <cell r="F603">
            <v>1083.6474009434485</v>
          </cell>
        </row>
        <row r="614">
          <cell r="F614">
            <v>621.72562094323598</v>
          </cell>
        </row>
        <row r="627">
          <cell r="F627">
            <v>1283.7080905986209</v>
          </cell>
        </row>
        <row r="634">
          <cell r="F634">
            <v>113.15626758620691</v>
          </cell>
        </row>
        <row r="642">
          <cell r="F642">
            <v>96.273508965517252</v>
          </cell>
        </row>
        <row r="649">
          <cell r="F649">
            <v>69.026424827586212</v>
          </cell>
        </row>
        <row r="656">
          <cell r="F656">
            <v>54.549459310344837</v>
          </cell>
        </row>
        <row r="663">
          <cell r="F663">
            <v>30.182995862068971</v>
          </cell>
        </row>
        <row r="670">
          <cell r="F670">
            <v>229.42022896551728</v>
          </cell>
        </row>
        <row r="677">
          <cell r="F677">
            <v>125.1852331034483</v>
          </cell>
        </row>
        <row r="684">
          <cell r="F684">
            <v>120.07819862068968</v>
          </cell>
        </row>
        <row r="690">
          <cell r="F690">
            <v>77.618060689655181</v>
          </cell>
        </row>
        <row r="697">
          <cell r="F697">
            <v>62.350560000000002</v>
          </cell>
        </row>
        <row r="704">
          <cell r="F704">
            <v>53.797754482758627</v>
          </cell>
        </row>
        <row r="711">
          <cell r="F711">
            <v>135.67871172413794</v>
          </cell>
        </row>
        <row r="718">
          <cell r="F718">
            <v>75.191164137931054</v>
          </cell>
        </row>
        <row r="725">
          <cell r="F725">
            <v>48.197321379310345</v>
          </cell>
        </row>
        <row r="732">
          <cell r="F732">
            <v>21.287892413793106</v>
          </cell>
        </row>
        <row r="739">
          <cell r="F739">
            <v>105.19478068965519</v>
          </cell>
        </row>
        <row r="767">
          <cell r="F767">
            <v>54.053528275862078</v>
          </cell>
        </row>
        <row r="774">
          <cell r="F774">
            <v>32.654631724137936</v>
          </cell>
        </row>
        <row r="781">
          <cell r="F781">
            <v>80.298198620689647</v>
          </cell>
        </row>
        <row r="788">
          <cell r="F788">
            <v>19.209202758620687</v>
          </cell>
        </row>
        <row r="795">
          <cell r="F795">
            <v>101.68654344827587</v>
          </cell>
        </row>
        <row r="803">
          <cell r="F803">
            <v>71.833183448275861</v>
          </cell>
        </row>
        <row r="810">
          <cell r="F810">
            <v>68.131005517241391</v>
          </cell>
        </row>
        <row r="843">
          <cell r="F843">
            <v>976.4479804774536</v>
          </cell>
        </row>
        <row r="859">
          <cell r="F859">
            <v>2304.8865434482755</v>
          </cell>
        </row>
        <row r="872">
          <cell r="F872">
            <v>381.56355511094273</v>
          </cell>
        </row>
        <row r="885">
          <cell r="F885">
            <v>296.1585441219317</v>
          </cell>
        </row>
        <row r="908">
          <cell r="F908">
            <v>367.26163283398603</v>
          </cell>
        </row>
        <row r="932">
          <cell r="F932">
            <v>8321.5985463793095</v>
          </cell>
        </row>
        <row r="953">
          <cell r="F953">
            <v>80441.688113793105</v>
          </cell>
        </row>
        <row r="971">
          <cell r="F971">
            <v>40886.648677068966</v>
          </cell>
        </row>
        <row r="988">
          <cell r="F988">
            <v>84178.481248275872</v>
          </cell>
        </row>
        <row r="1000">
          <cell r="F1000">
            <v>403345.20959999994</v>
          </cell>
        </row>
        <row r="1011">
          <cell r="F1011">
            <v>25349.333759999998</v>
          </cell>
        </row>
        <row r="1035">
          <cell r="F1035">
            <v>598832.45457431034</v>
          </cell>
        </row>
        <row r="1046">
          <cell r="F1046">
            <v>1060.7343448275865</v>
          </cell>
        </row>
        <row r="1056">
          <cell r="F1056">
            <v>514.00111330049265</v>
          </cell>
        </row>
        <row r="1066">
          <cell r="F1066">
            <v>397.10618896551716</v>
          </cell>
        </row>
        <row r="1076">
          <cell r="F1076">
            <v>250.20072413793102</v>
          </cell>
        </row>
        <row r="1083">
          <cell r="F1083">
            <v>1389.4088275862068</v>
          </cell>
        </row>
        <row r="1090">
          <cell r="F1090">
            <v>428.27337931034486</v>
          </cell>
        </row>
        <row r="1097">
          <cell r="F1097">
            <v>387.65303999999998</v>
          </cell>
        </row>
        <row r="1104">
          <cell r="F1104">
            <v>307.59120000000001</v>
          </cell>
        </row>
        <row r="1111">
          <cell r="F1111">
            <v>1431.6157241379312</v>
          </cell>
        </row>
        <row r="1118">
          <cell r="F1118">
            <v>422.99751724137934</v>
          </cell>
        </row>
        <row r="1125">
          <cell r="F1125">
            <v>179.8056</v>
          </cell>
        </row>
        <row r="1132">
          <cell r="F1132">
            <v>98.776800000000009</v>
          </cell>
        </row>
        <row r="1139">
          <cell r="F1139">
            <v>656.37</v>
          </cell>
        </row>
        <row r="1146">
          <cell r="F1146">
            <v>266.95439999999996</v>
          </cell>
        </row>
        <row r="1153">
          <cell r="F1153">
            <v>465.68303999999995</v>
          </cell>
        </row>
        <row r="1168">
          <cell r="F1168">
            <v>1512.2024980842914</v>
          </cell>
        </row>
        <row r="1183">
          <cell r="F1183">
            <v>1402.7415172413794</v>
          </cell>
        </row>
        <row r="1198">
          <cell r="F1198">
            <v>771.20441379310341</v>
          </cell>
        </row>
        <row r="1212">
          <cell r="F1212">
            <v>624.76714068965521</v>
          </cell>
        </row>
        <row r="1223">
          <cell r="F1223">
            <v>1897.3635165517239</v>
          </cell>
        </row>
        <row r="1230">
          <cell r="F1230">
            <v>18298.8</v>
          </cell>
        </row>
        <row r="1245">
          <cell r="F1245">
            <v>103929.65737405173</v>
          </cell>
        </row>
        <row r="1252">
          <cell r="F1252">
            <v>26040.6</v>
          </cell>
        </row>
        <row r="1259">
          <cell r="F1259">
            <v>11226.748320000001</v>
          </cell>
        </row>
        <row r="1266">
          <cell r="F1266">
            <v>4490.6968799999995</v>
          </cell>
        </row>
        <row r="1272">
          <cell r="F1272">
            <v>2307924.42</v>
          </cell>
        </row>
        <row r="1278">
          <cell r="F1278">
            <v>55324.545000000006</v>
          </cell>
        </row>
        <row r="1290">
          <cell r="F1290">
            <v>60077.700635862057</v>
          </cell>
        </row>
        <row r="1301">
          <cell r="F1301">
            <v>58335.252550344834</v>
          </cell>
        </row>
        <row r="1309">
          <cell r="F1309">
            <v>15139.192568275863</v>
          </cell>
        </row>
        <row r="1321">
          <cell r="F1321">
            <v>13387.701045517242</v>
          </cell>
        </row>
        <row r="1333">
          <cell r="F1333">
            <v>14654.54104551724</v>
          </cell>
        </row>
        <row r="1343">
          <cell r="F1343">
            <v>274.28906229848275</v>
          </cell>
        </row>
        <row r="1352">
          <cell r="F1352">
            <v>216.52755332413795</v>
          </cell>
        </row>
        <row r="1361">
          <cell r="F1361">
            <v>100.99474632165519</v>
          </cell>
        </row>
        <row r="1370">
          <cell r="F1370">
            <v>62.204560588965521</v>
          </cell>
        </row>
        <row r="1379">
          <cell r="F1379">
            <v>40.12538440606896</v>
          </cell>
        </row>
        <row r="1385">
          <cell r="F1385">
            <v>440.64</v>
          </cell>
        </row>
        <row r="1391">
          <cell r="F1391">
            <v>257.03999999999996</v>
          </cell>
        </row>
        <row r="1397">
          <cell r="F1397">
            <v>73.44</v>
          </cell>
        </row>
        <row r="1403">
          <cell r="F1403">
            <v>17.135999999999999</v>
          </cell>
        </row>
        <row r="1409">
          <cell r="F1409">
            <v>11.427517241379311</v>
          </cell>
        </row>
        <row r="1415">
          <cell r="F1415">
            <v>541.00800000000004</v>
          </cell>
        </row>
        <row r="1421">
          <cell r="F1421">
            <v>491.43599999999998</v>
          </cell>
        </row>
        <row r="1427">
          <cell r="F1427">
            <v>161.56799999999998</v>
          </cell>
        </row>
        <row r="1433">
          <cell r="F1433">
            <v>145.41331034482761</v>
          </cell>
        </row>
        <row r="1439">
          <cell r="F1439">
            <v>540.57537931034483</v>
          </cell>
        </row>
        <row r="1445">
          <cell r="F1445">
            <v>200.60937931034482</v>
          </cell>
        </row>
        <row r="1451">
          <cell r="F1451">
            <v>177.72268965517242</v>
          </cell>
        </row>
        <row r="1457">
          <cell r="F1457">
            <v>323.13599999999997</v>
          </cell>
        </row>
        <row r="1463">
          <cell r="F1463">
            <v>187.72572413793102</v>
          </cell>
        </row>
        <row r="1469">
          <cell r="F1469">
            <v>168.95420689655174</v>
          </cell>
        </row>
        <row r="1475">
          <cell r="F1475">
            <v>67.320000000000007</v>
          </cell>
        </row>
        <row r="1481">
          <cell r="F1481">
            <v>61.2</v>
          </cell>
        </row>
        <row r="1487">
          <cell r="F1487">
            <v>45.9</v>
          </cell>
        </row>
        <row r="1498">
          <cell r="F1498">
            <v>427.65732744827579</v>
          </cell>
        </row>
        <row r="1504">
          <cell r="F1504">
            <v>321.19448275862067</v>
          </cell>
        </row>
        <row r="1510">
          <cell r="F1510">
            <v>321.19448275862067</v>
          </cell>
        </row>
        <row r="1516">
          <cell r="F1516">
            <v>321.19448275862067</v>
          </cell>
        </row>
        <row r="1522">
          <cell r="F1522">
            <v>21504.959999999999</v>
          </cell>
        </row>
        <row r="1529">
          <cell r="F1529">
            <v>14942.23704</v>
          </cell>
        </row>
        <row r="1536">
          <cell r="F1536">
            <v>12327.356879999999</v>
          </cell>
        </row>
        <row r="1542">
          <cell r="F1542">
            <v>6545.854080000001</v>
          </cell>
        </row>
        <row r="1554">
          <cell r="F1554">
            <v>594.56793184912476</v>
          </cell>
        </row>
        <row r="1565">
          <cell r="F1565">
            <v>403.09862571649876</v>
          </cell>
        </row>
        <row r="1576">
          <cell r="F1576">
            <v>206.50758178758625</v>
          </cell>
        </row>
        <row r="1587">
          <cell r="F1587">
            <v>186.10758178758624</v>
          </cell>
        </row>
        <row r="1594">
          <cell r="F1594">
            <v>413.47943999999995</v>
          </cell>
        </row>
        <row r="1601">
          <cell r="F1601">
            <v>223.58807999999999</v>
          </cell>
        </row>
        <row r="1608">
          <cell r="F1608">
            <v>53.58672</v>
          </cell>
        </row>
        <row r="1615">
          <cell r="F1615">
            <v>35.906040000000004</v>
          </cell>
        </row>
        <row r="1622">
          <cell r="F1622">
            <v>95.068079999999995</v>
          </cell>
        </row>
        <row r="1629">
          <cell r="F1629">
            <v>45.018720000000002</v>
          </cell>
        </row>
        <row r="1636">
          <cell r="F1636">
            <v>28.56204</v>
          </cell>
        </row>
        <row r="1643">
          <cell r="F1643">
            <v>216.88056</v>
          </cell>
        </row>
        <row r="1650">
          <cell r="F1650">
            <v>176.32944000000001</v>
          </cell>
        </row>
        <row r="1657">
          <cell r="F1657">
            <v>143.89344</v>
          </cell>
        </row>
        <row r="1686">
          <cell r="F1686">
            <v>126.83088000000001</v>
          </cell>
        </row>
        <row r="1707">
          <cell r="F1707">
            <v>211.55615999999998</v>
          </cell>
        </row>
        <row r="1714">
          <cell r="F1714">
            <v>158.66712000000001</v>
          </cell>
        </row>
        <row r="1721">
          <cell r="F1721">
            <v>105.77807999999999</v>
          </cell>
        </row>
        <row r="1728">
          <cell r="F1728">
            <v>54.657719999999998</v>
          </cell>
        </row>
        <row r="1735">
          <cell r="F1735">
            <v>148.31208000000001</v>
          </cell>
        </row>
        <row r="1742">
          <cell r="F1742">
            <v>51.206040000000002</v>
          </cell>
        </row>
      </sheetData>
      <sheetData sheetId="8">
        <row r="22">
          <cell r="F22">
            <v>657.84482758620697</v>
          </cell>
        </row>
        <row r="58">
          <cell r="F58">
            <v>2547.6465517241381</v>
          </cell>
        </row>
        <row r="65">
          <cell r="F65">
            <v>2561.8551724137933</v>
          </cell>
        </row>
        <row r="71">
          <cell r="F71">
            <v>2982.2086206896552</v>
          </cell>
        </row>
        <row r="78">
          <cell r="F78">
            <v>5033.9086206896554</v>
          </cell>
        </row>
        <row r="90">
          <cell r="F90">
            <v>11014.941954022988</v>
          </cell>
        </row>
        <row r="102">
          <cell r="F102">
            <v>6669.4137931034493</v>
          </cell>
        </row>
        <row r="112">
          <cell r="F112">
            <v>649.28112068965515</v>
          </cell>
        </row>
        <row r="122">
          <cell r="F122">
            <v>770.53810344827593</v>
          </cell>
        </row>
        <row r="129">
          <cell r="F129">
            <v>133.32117241379311</v>
          </cell>
        </row>
        <row r="135">
          <cell r="F135">
            <v>118.67077586206896</v>
          </cell>
        </row>
        <row r="192">
          <cell r="F192">
            <v>222.5344827586207</v>
          </cell>
        </row>
        <row r="199">
          <cell r="F199">
            <v>218.39655172413794</v>
          </cell>
        </row>
        <row r="206">
          <cell r="F206">
            <v>198.39655172413794</v>
          </cell>
        </row>
        <row r="213">
          <cell r="F213">
            <v>193.24137931034483</v>
          </cell>
        </row>
        <row r="220">
          <cell r="F220">
            <v>188.39655172413794</v>
          </cell>
        </row>
        <row r="227">
          <cell r="F227">
            <v>402.16967999999997</v>
          </cell>
        </row>
        <row r="233">
          <cell r="F233">
            <v>266.70632999999998</v>
          </cell>
        </row>
        <row r="239">
          <cell r="F239">
            <v>119.19951999999999</v>
          </cell>
        </row>
        <row r="245">
          <cell r="F245">
            <v>83.403374999999997</v>
          </cell>
        </row>
        <row r="251">
          <cell r="F251">
            <v>50.599560000000004</v>
          </cell>
        </row>
        <row r="257">
          <cell r="F257">
            <v>36.835260000000005</v>
          </cell>
        </row>
        <row r="263">
          <cell r="F263">
            <v>24.307634999999998</v>
          </cell>
        </row>
        <row r="269">
          <cell r="F269">
            <v>17.858692499999997</v>
          </cell>
        </row>
      </sheetData>
      <sheetData sheetId="9">
        <row r="17">
          <cell r="E17">
            <v>1235</v>
          </cell>
        </row>
        <row r="58">
          <cell r="E58">
            <v>211.04</v>
          </cell>
        </row>
        <row r="59">
          <cell r="E59">
            <v>206.51</v>
          </cell>
        </row>
        <row r="60">
          <cell r="E60">
            <v>108.82</v>
          </cell>
        </row>
        <row r="61">
          <cell r="E61">
            <v>69.64</v>
          </cell>
        </row>
        <row r="62">
          <cell r="E62">
            <v>27.69</v>
          </cell>
        </row>
        <row r="63">
          <cell r="E63">
            <v>18.09</v>
          </cell>
        </row>
        <row r="64">
          <cell r="E64">
            <v>12.19</v>
          </cell>
        </row>
        <row r="65">
          <cell r="E65">
            <v>9.14</v>
          </cell>
        </row>
        <row r="66">
          <cell r="E66">
            <v>1764</v>
          </cell>
        </row>
        <row r="67">
          <cell r="E67">
            <v>449.33</v>
          </cell>
        </row>
        <row r="68">
          <cell r="E68">
            <v>216.39</v>
          </cell>
        </row>
        <row r="69">
          <cell r="E69">
            <v>216.39</v>
          </cell>
        </row>
        <row r="70">
          <cell r="E70">
            <v>90.82</v>
          </cell>
        </row>
        <row r="71">
          <cell r="E71">
            <v>30.98</v>
          </cell>
        </row>
        <row r="72">
          <cell r="E72">
            <v>25.13</v>
          </cell>
        </row>
        <row r="73">
          <cell r="E73">
            <v>16.02</v>
          </cell>
        </row>
        <row r="74">
          <cell r="E74">
            <v>14.95</v>
          </cell>
        </row>
        <row r="75">
          <cell r="E75">
            <v>14.95</v>
          </cell>
        </row>
        <row r="76">
          <cell r="E76">
            <v>1423.51</v>
          </cell>
        </row>
        <row r="77">
          <cell r="E77">
            <v>377.74</v>
          </cell>
        </row>
        <row r="78">
          <cell r="E78">
            <v>134.12</v>
          </cell>
        </row>
        <row r="79">
          <cell r="E79">
            <v>73.72</v>
          </cell>
        </row>
        <row r="80">
          <cell r="E80">
            <v>26.19</v>
          </cell>
        </row>
        <row r="81">
          <cell r="E81">
            <v>13.88</v>
          </cell>
        </row>
        <row r="82">
          <cell r="E82">
            <v>8.0299999999999994</v>
          </cell>
        </row>
        <row r="83">
          <cell r="E83">
            <v>33.43</v>
          </cell>
        </row>
        <row r="84">
          <cell r="E84">
            <v>33.43</v>
          </cell>
        </row>
        <row r="85">
          <cell r="E85">
            <v>13.35</v>
          </cell>
        </row>
        <row r="86">
          <cell r="E86">
            <v>9.68</v>
          </cell>
        </row>
        <row r="87">
          <cell r="E87">
            <v>9.68</v>
          </cell>
        </row>
        <row r="89">
          <cell r="E89">
            <v>2296.38</v>
          </cell>
        </row>
        <row r="90">
          <cell r="E90">
            <v>1148.19</v>
          </cell>
        </row>
        <row r="91">
          <cell r="E91">
            <v>382.73</v>
          </cell>
        </row>
        <row r="92">
          <cell r="E92">
            <v>142.28</v>
          </cell>
        </row>
        <row r="93">
          <cell r="E93">
            <v>80</v>
          </cell>
        </row>
        <row r="94">
          <cell r="E94">
            <v>11.16</v>
          </cell>
        </row>
        <row r="95">
          <cell r="E95">
            <v>4058.79</v>
          </cell>
        </row>
        <row r="96">
          <cell r="E96">
            <v>5081.43</v>
          </cell>
        </row>
        <row r="97">
          <cell r="E97">
            <v>4023.22</v>
          </cell>
        </row>
        <row r="98">
          <cell r="E98">
            <v>1359.37</v>
          </cell>
        </row>
        <row r="99">
          <cell r="E99">
            <v>995.96</v>
          </cell>
        </row>
        <row r="100">
          <cell r="E100">
            <v>541.16999999999996</v>
          </cell>
        </row>
        <row r="101">
          <cell r="E101">
            <v>406.09</v>
          </cell>
        </row>
        <row r="102">
          <cell r="E102">
            <v>360.78</v>
          </cell>
        </row>
        <row r="103">
          <cell r="E103">
            <v>270.58999999999997</v>
          </cell>
        </row>
        <row r="104">
          <cell r="E104">
            <v>5175</v>
          </cell>
        </row>
        <row r="108">
          <cell r="E108">
            <v>417.6</v>
          </cell>
        </row>
        <row r="109">
          <cell r="E109">
            <v>34436.03</v>
          </cell>
        </row>
        <row r="111">
          <cell r="E111">
            <v>9156.27</v>
          </cell>
        </row>
        <row r="112">
          <cell r="E112">
            <v>4140</v>
          </cell>
        </row>
        <row r="113">
          <cell r="E113">
            <v>5175</v>
          </cell>
        </row>
        <row r="114">
          <cell r="E114">
            <v>34336</v>
          </cell>
        </row>
        <row r="115">
          <cell r="E115">
            <v>6867.2</v>
          </cell>
        </row>
        <row r="116">
          <cell r="E116">
            <v>5500</v>
          </cell>
        </row>
        <row r="117">
          <cell r="E117">
            <v>30000</v>
          </cell>
        </row>
        <row r="118">
          <cell r="E118">
            <v>3000</v>
          </cell>
        </row>
        <row r="119">
          <cell r="E119">
            <v>135430</v>
          </cell>
        </row>
        <row r="120">
          <cell r="E120">
            <v>45000</v>
          </cell>
        </row>
        <row r="121">
          <cell r="E121">
            <v>206960</v>
          </cell>
        </row>
        <row r="122">
          <cell r="E122">
            <v>5180</v>
          </cell>
        </row>
        <row r="123">
          <cell r="E123">
            <v>600</v>
          </cell>
        </row>
        <row r="124">
          <cell r="E124">
            <v>1725</v>
          </cell>
        </row>
        <row r="128">
          <cell r="E128">
            <v>3562.34</v>
          </cell>
        </row>
        <row r="131">
          <cell r="E131">
            <v>5425</v>
          </cell>
        </row>
        <row r="134">
          <cell r="E134">
            <v>975</v>
          </cell>
        </row>
        <row r="139">
          <cell r="E139">
            <v>650</v>
          </cell>
        </row>
        <row r="150">
          <cell r="E150">
            <v>2939.2241379310349</v>
          </cell>
        </row>
        <row r="153">
          <cell r="E153">
            <v>499.13793103448279</v>
          </cell>
        </row>
        <row r="154">
          <cell r="E154">
            <v>226.29310344827587</v>
          </cell>
        </row>
        <row r="155">
          <cell r="E155">
            <v>80.887931034482762</v>
          </cell>
        </row>
        <row r="156">
          <cell r="E156">
            <v>67.094827586206904</v>
          </cell>
        </row>
        <row r="157">
          <cell r="E157">
            <v>47.724137931034484</v>
          </cell>
        </row>
        <row r="158">
          <cell r="E158">
            <v>35.896551724137936</v>
          </cell>
        </row>
        <row r="159">
          <cell r="E159">
            <v>18.879310344827587</v>
          </cell>
        </row>
        <row r="160">
          <cell r="E160">
            <v>170.09482758620692</v>
          </cell>
        </row>
        <row r="161">
          <cell r="E161">
            <v>90.715517241379317</v>
          </cell>
        </row>
        <row r="162">
          <cell r="E162">
            <v>86.543103448275872</v>
          </cell>
        </row>
        <row r="163">
          <cell r="E163">
            <v>51.853448275862071</v>
          </cell>
        </row>
        <row r="164">
          <cell r="E164">
            <v>54.767241379310349</v>
          </cell>
        </row>
        <row r="165">
          <cell r="E165">
            <v>42.27</v>
          </cell>
        </row>
        <row r="166">
          <cell r="E166">
            <v>38.172413793103452</v>
          </cell>
        </row>
        <row r="167">
          <cell r="E167">
            <v>68.603448275862078</v>
          </cell>
        </row>
        <row r="171">
          <cell r="E171">
            <v>93.508620689655174</v>
          </cell>
        </row>
        <row r="175">
          <cell r="E175">
            <v>35.491379310344833</v>
          </cell>
        </row>
        <row r="176">
          <cell r="E176">
            <v>18.008620689655174</v>
          </cell>
        </row>
        <row r="177">
          <cell r="E177">
            <v>54.043103448275865</v>
          </cell>
        </row>
        <row r="178">
          <cell r="E178">
            <v>9.9137931034482758</v>
          </cell>
        </row>
        <row r="179">
          <cell r="E179">
            <v>71.517241379310349</v>
          </cell>
        </row>
        <row r="180">
          <cell r="E180">
            <v>50.017241379310349</v>
          </cell>
        </row>
        <row r="182">
          <cell r="E182">
            <v>51.327586206896555</v>
          </cell>
        </row>
        <row r="185">
          <cell r="E185">
            <v>1800</v>
          </cell>
        </row>
        <row r="186">
          <cell r="E186">
            <v>2800</v>
          </cell>
        </row>
        <row r="187">
          <cell r="E187">
            <v>650</v>
          </cell>
        </row>
        <row r="189">
          <cell r="E189">
            <v>11795</v>
          </cell>
        </row>
        <row r="190">
          <cell r="E190">
            <v>158140</v>
          </cell>
        </row>
        <row r="193">
          <cell r="E193">
            <v>7517.2413793103451</v>
          </cell>
        </row>
        <row r="194">
          <cell r="E194">
            <v>3913.7931034482763</v>
          </cell>
        </row>
        <row r="195">
          <cell r="E195">
            <v>3068.9655172413795</v>
          </cell>
        </row>
        <row r="196">
          <cell r="E196">
            <v>1741.3793103448277</v>
          </cell>
        </row>
        <row r="197">
          <cell r="E197">
            <v>1306.03</v>
          </cell>
        </row>
        <row r="198">
          <cell r="E198">
            <v>779</v>
          </cell>
        </row>
        <row r="199">
          <cell r="E199">
            <v>2060.6799999999998</v>
          </cell>
        </row>
        <row r="200">
          <cell r="E200">
            <v>1099.1379310344828</v>
          </cell>
        </row>
        <row r="201">
          <cell r="E201">
            <v>943.96551724137942</v>
          </cell>
        </row>
        <row r="202">
          <cell r="E202">
            <v>331.89655172413796</v>
          </cell>
        </row>
        <row r="203">
          <cell r="E203">
            <v>298.70999999999998</v>
          </cell>
        </row>
        <row r="204">
          <cell r="E204">
            <v>237.8</v>
          </cell>
        </row>
        <row r="205">
          <cell r="E205">
            <v>2125.54</v>
          </cell>
        </row>
        <row r="206">
          <cell r="E206">
            <v>1133.6206896551726</v>
          </cell>
        </row>
        <row r="207">
          <cell r="E207">
            <v>732.75862068965523</v>
          </cell>
        </row>
        <row r="208">
          <cell r="E208">
            <v>327.58620689655174</v>
          </cell>
        </row>
        <row r="209">
          <cell r="E209">
            <v>133.4</v>
          </cell>
        </row>
        <row r="210">
          <cell r="E210">
            <v>73.95</v>
          </cell>
        </row>
        <row r="211">
          <cell r="E211">
            <v>1087.5</v>
          </cell>
        </row>
        <row r="212">
          <cell r="E212">
            <v>362.5</v>
          </cell>
        </row>
        <row r="213">
          <cell r="E213">
            <v>217.5</v>
          </cell>
        </row>
        <row r="214">
          <cell r="E214">
            <v>145</v>
          </cell>
        </row>
        <row r="215">
          <cell r="E215">
            <v>500.25</v>
          </cell>
        </row>
        <row r="216">
          <cell r="E216">
            <v>200.1</v>
          </cell>
        </row>
        <row r="217">
          <cell r="E217">
            <v>1223.2</v>
          </cell>
        </row>
        <row r="218">
          <cell r="E218">
            <v>366.96</v>
          </cell>
        </row>
        <row r="219">
          <cell r="E219">
            <v>14500</v>
          </cell>
        </row>
        <row r="220">
          <cell r="E220">
            <v>48140</v>
          </cell>
        </row>
        <row r="221">
          <cell r="E221">
            <v>21750</v>
          </cell>
        </row>
        <row r="222">
          <cell r="E222">
            <v>18366.28</v>
          </cell>
        </row>
        <row r="223">
          <cell r="E223">
            <v>8171.68</v>
          </cell>
        </row>
        <row r="224">
          <cell r="E224">
            <v>5720</v>
          </cell>
        </row>
        <row r="225">
          <cell r="E225">
            <v>3268.67</v>
          </cell>
        </row>
        <row r="226">
          <cell r="E226">
            <v>2451.5</v>
          </cell>
        </row>
        <row r="227">
          <cell r="E227">
            <v>1967540</v>
          </cell>
        </row>
        <row r="228">
          <cell r="E228">
            <v>47165</v>
          </cell>
        </row>
        <row r="231">
          <cell r="E231">
            <v>60.698275862068968</v>
          </cell>
        </row>
        <row r="232">
          <cell r="E232">
            <v>48.172413793103452</v>
          </cell>
        </row>
        <row r="233">
          <cell r="E233">
            <v>21.3448275862069</v>
          </cell>
        </row>
        <row r="234">
          <cell r="E234">
            <v>13.112068965517244</v>
          </cell>
        </row>
        <row r="235">
          <cell r="E235">
            <v>8.7241379310344822</v>
          </cell>
        </row>
        <row r="236">
          <cell r="E236">
            <v>360</v>
          </cell>
        </row>
        <row r="237">
          <cell r="E237">
            <v>210</v>
          </cell>
        </row>
        <row r="238">
          <cell r="E238">
            <v>60</v>
          </cell>
        </row>
        <row r="239">
          <cell r="E239">
            <v>14</v>
          </cell>
        </row>
        <row r="240">
          <cell r="E240">
            <v>9.3362068965517242</v>
          </cell>
        </row>
        <row r="241">
          <cell r="E241">
            <v>442</v>
          </cell>
        </row>
        <row r="242">
          <cell r="E242">
            <v>401.5</v>
          </cell>
        </row>
        <row r="243">
          <cell r="E243">
            <v>132</v>
          </cell>
        </row>
        <row r="244">
          <cell r="E244">
            <v>118.80172413793105</v>
          </cell>
        </row>
        <row r="245">
          <cell r="E245">
            <v>441.64655172413791</v>
          </cell>
        </row>
        <row r="246">
          <cell r="E246">
            <v>163.89655172413794</v>
          </cell>
        </row>
        <row r="247">
          <cell r="E247">
            <v>145.19827586206898</v>
          </cell>
        </row>
        <row r="248">
          <cell r="E248">
            <v>264</v>
          </cell>
        </row>
        <row r="249">
          <cell r="E249">
            <v>153.37068965517241</v>
          </cell>
        </row>
        <row r="250">
          <cell r="E250">
            <v>138.0344827586207</v>
          </cell>
        </row>
        <row r="251">
          <cell r="E251">
            <v>55</v>
          </cell>
        </row>
        <row r="252">
          <cell r="E252">
            <v>50</v>
          </cell>
        </row>
        <row r="253">
          <cell r="E253">
            <v>37.5</v>
          </cell>
        </row>
        <row r="254">
          <cell r="E254">
            <v>392.2</v>
          </cell>
        </row>
        <row r="255">
          <cell r="E255">
            <v>323.57</v>
          </cell>
        </row>
        <row r="256">
          <cell r="E256">
            <v>43.422413793103452</v>
          </cell>
        </row>
        <row r="257">
          <cell r="E257">
            <v>262.41379310344826</v>
          </cell>
        </row>
        <row r="258">
          <cell r="E258">
            <v>262.41379310344826</v>
          </cell>
        </row>
        <row r="259">
          <cell r="E259">
            <v>262.41379310344826</v>
          </cell>
        </row>
        <row r="260">
          <cell r="E260">
            <v>17569.411764705881</v>
          </cell>
        </row>
        <row r="261">
          <cell r="E261">
            <v>11423.31</v>
          </cell>
        </row>
        <row r="262">
          <cell r="E262">
            <v>9424.23</v>
          </cell>
        </row>
        <row r="263">
          <cell r="E263">
            <v>5347.92</v>
          </cell>
        </row>
        <row r="267">
          <cell r="E267">
            <v>1090</v>
          </cell>
        </row>
        <row r="270">
          <cell r="E270">
            <v>292.5</v>
          </cell>
        </row>
        <row r="271">
          <cell r="E271">
            <v>326.25</v>
          </cell>
        </row>
        <row r="272">
          <cell r="E272">
            <v>174</v>
          </cell>
        </row>
        <row r="273">
          <cell r="E273">
            <v>38</v>
          </cell>
        </row>
        <row r="274">
          <cell r="E274">
            <v>25</v>
          </cell>
        </row>
        <row r="275">
          <cell r="E275">
            <v>69</v>
          </cell>
        </row>
        <row r="276">
          <cell r="E276">
            <v>31</v>
          </cell>
        </row>
        <row r="277">
          <cell r="E277">
            <v>19</v>
          </cell>
        </row>
        <row r="278">
          <cell r="E278">
            <v>165.63</v>
          </cell>
        </row>
        <row r="279">
          <cell r="E279">
            <v>132.5</v>
          </cell>
        </row>
        <row r="280">
          <cell r="E280">
            <v>106</v>
          </cell>
        </row>
        <row r="284">
          <cell r="E284">
            <v>94.95</v>
          </cell>
        </row>
        <row r="287">
          <cell r="E287">
            <v>161.28</v>
          </cell>
        </row>
        <row r="288">
          <cell r="E288">
            <v>120.96</v>
          </cell>
        </row>
        <row r="289">
          <cell r="E289">
            <v>80.64</v>
          </cell>
        </row>
        <row r="290">
          <cell r="E290">
            <v>40.32</v>
          </cell>
        </row>
        <row r="291">
          <cell r="E291">
            <v>112.5</v>
          </cell>
        </row>
        <row r="292">
          <cell r="E292">
            <v>37.5</v>
          </cell>
        </row>
        <row r="293">
          <cell r="E293">
            <v>31033.77</v>
          </cell>
        </row>
        <row r="294">
          <cell r="E294">
            <v>280</v>
          </cell>
        </row>
        <row r="295">
          <cell r="E295">
            <v>2750.01</v>
          </cell>
        </row>
        <row r="296">
          <cell r="E296">
            <v>15186.54</v>
          </cell>
        </row>
        <row r="297">
          <cell r="E297">
            <v>2070.0300000000002</v>
          </cell>
        </row>
        <row r="298">
          <cell r="E298">
            <v>139.82</v>
          </cell>
        </row>
        <row r="299">
          <cell r="E299">
            <v>114.45</v>
          </cell>
        </row>
        <row r="300">
          <cell r="E300">
            <v>1100</v>
          </cell>
        </row>
        <row r="301">
          <cell r="E301">
            <v>780</v>
          </cell>
        </row>
        <row r="302">
          <cell r="E302">
            <v>125.84</v>
          </cell>
        </row>
        <row r="303">
          <cell r="E303">
            <v>1390</v>
          </cell>
        </row>
        <row r="304">
          <cell r="E304">
            <v>390</v>
          </cell>
        </row>
        <row r="305">
          <cell r="E305">
            <v>1590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Presup."/>
      <sheetName val="Analisis"/>
      <sheetName val="Pres. Adic.Y"/>
      <sheetName val="Ana"/>
      <sheetName val="LISTA DE PRECIO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  <sheetName val="MOJornal"/>
      <sheetName val="Estructura Metalica"/>
      <sheetName val="Mano Obra"/>
      <sheetName val="Datos"/>
      <sheetName val="Pres__Adic_Y"/>
      <sheetName val="LISTA_DE_PRECIO"/>
      <sheetName val="Presup_"/>
      <sheetName val="Pres__Adic_Y1"/>
      <sheetName val="LISTA_DE_PRECIO1"/>
      <sheetName val="Presup_1"/>
      <sheetName val="Edificio_A2"/>
      <sheetName val="Edificio_D2"/>
      <sheetName val="Edicio_c2"/>
      <sheetName val="electr_2"/>
      <sheetName val="Unv__2"/>
      <sheetName val="Anal__horm_2"/>
      <sheetName val="anal_term2"/>
      <sheetName val="Ana-Sanit_2"/>
      <sheetName val="Pu-Sanit_2"/>
      <sheetName val="PU-Elect_2"/>
      <sheetName val="anal_aire2"/>
      <sheetName val="climat_2"/>
      <sheetName val="cuantias_2"/>
      <sheetName val="planta_trata2"/>
      <sheetName val="subida_materiales2"/>
      <sheetName val="M__O__exc_2"/>
      <sheetName val="Ana-elect_2"/>
      <sheetName val="calcul_anal2"/>
      <sheetName val="TIPO_C_4NIV_2"/>
      <sheetName val="TIPO_I_3NIV_2"/>
      <sheetName val="TIPO_F_3NIV_2"/>
      <sheetName val="TIPO_F_4NIV_2"/>
      <sheetName val="TIPO_I_3NIV(2)2"/>
      <sheetName val="Tipo_J_3NIV_2"/>
      <sheetName val="TIPO_F_3NIV__(2)2"/>
      <sheetName val="Pres__Adic_Y2"/>
      <sheetName val="LISTA_DE_PRECIO2"/>
      <sheetName val="Presup_2"/>
      <sheetName val="Edificio_A3"/>
      <sheetName val="Edificio_D3"/>
      <sheetName val="Edicio_c3"/>
      <sheetName val="electr_3"/>
      <sheetName val="Unv__3"/>
      <sheetName val="Anal__horm_3"/>
      <sheetName val="anal_term3"/>
      <sheetName val="Ana-Sanit_3"/>
      <sheetName val="Pu-Sanit_3"/>
      <sheetName val="PU-Elect_3"/>
      <sheetName val="anal_aire3"/>
      <sheetName val="climat_3"/>
      <sheetName val="cuantias_3"/>
      <sheetName val="planta_trata3"/>
      <sheetName val="subida_materiales3"/>
      <sheetName val="M__O__exc_3"/>
      <sheetName val="Ana-elect_3"/>
      <sheetName val="calcul_anal3"/>
      <sheetName val="TIPO_C_4NIV_3"/>
      <sheetName val="TIPO_I_3NIV_3"/>
      <sheetName val="TIPO_F_3NIV_3"/>
      <sheetName val="TIPO_F_4NIV_3"/>
      <sheetName val="TIPO_I_3NIV(2)3"/>
      <sheetName val="Tipo_J_3NIV_3"/>
      <sheetName val="TIPO_F_3NIV__(2)3"/>
      <sheetName val="Pres__Adic_Y3"/>
      <sheetName val="LISTA_DE_PRECIO3"/>
      <sheetName val="Presup_3"/>
    </sheetNames>
    <sheetDataSet>
      <sheetData sheetId="0">
        <row r="1512">
          <cell r="G1512">
            <v>3526.1216021874998</v>
          </cell>
        </row>
      </sheetData>
      <sheetData sheetId="1">
        <row r="1512">
          <cell r="G1512">
            <v>3526.1216021874998</v>
          </cell>
        </row>
      </sheetData>
      <sheetData sheetId="2"/>
      <sheetData sheetId="3">
        <row r="1512">
          <cell r="G1512">
            <v>3526.1216021874998</v>
          </cell>
        </row>
      </sheetData>
      <sheetData sheetId="4">
        <row r="1512">
          <cell r="G1512">
            <v>3526.1216021874998</v>
          </cell>
        </row>
      </sheetData>
      <sheetData sheetId="5"/>
      <sheetData sheetId="6">
        <row r="391">
          <cell r="F391">
            <v>14781.061545997285</v>
          </cell>
        </row>
      </sheetData>
      <sheetData sheetId="7">
        <row r="14">
          <cell r="D14">
            <v>1240</v>
          </cell>
        </row>
        <row r="391">
          <cell r="F391">
            <v>14781.061545997285</v>
          </cell>
        </row>
        <row r="450">
          <cell r="F450">
            <v>12092.714034231249</v>
          </cell>
        </row>
        <row r="1325">
          <cell r="F1325">
            <v>586.05000000000007</v>
          </cell>
        </row>
      </sheetData>
      <sheetData sheetId="8">
        <row r="14">
          <cell r="D14">
            <v>1240</v>
          </cell>
        </row>
        <row r="23">
          <cell r="D23">
            <v>550</v>
          </cell>
        </row>
        <row r="24">
          <cell r="D24">
            <v>550</v>
          </cell>
        </row>
        <row r="25">
          <cell r="D25">
            <v>600</v>
          </cell>
        </row>
        <row r="30">
          <cell r="D30">
            <v>520</v>
          </cell>
        </row>
        <row r="38">
          <cell r="D38">
            <v>16</v>
          </cell>
        </row>
        <row r="43">
          <cell r="D43">
            <v>35</v>
          </cell>
        </row>
        <row r="44">
          <cell r="D44">
            <v>60</v>
          </cell>
        </row>
        <row r="55">
          <cell r="D55">
            <v>450</v>
          </cell>
        </row>
        <row r="56">
          <cell r="D56">
            <v>500</v>
          </cell>
        </row>
        <row r="57">
          <cell r="D57">
            <v>205</v>
          </cell>
        </row>
        <row r="65">
          <cell r="D65">
            <v>837.21</v>
          </cell>
        </row>
        <row r="66">
          <cell r="D66">
            <v>450</v>
          </cell>
        </row>
        <row r="77">
          <cell r="D77">
            <v>458</v>
          </cell>
        </row>
        <row r="81">
          <cell r="D81">
            <v>350</v>
          </cell>
        </row>
        <row r="95">
          <cell r="D95">
            <v>193.75038750077499</v>
          </cell>
        </row>
        <row r="127">
          <cell r="D127">
            <v>400</v>
          </cell>
        </row>
        <row r="142">
          <cell r="D142">
            <v>325</v>
          </cell>
        </row>
      </sheetData>
      <sheetData sheetId="9">
        <row r="14">
          <cell r="D14">
            <v>1240</v>
          </cell>
        </row>
        <row r="1512">
          <cell r="G1512">
            <v>3526.1216021874998</v>
          </cell>
        </row>
        <row r="1520">
          <cell r="G1520">
            <v>3801.1316021875</v>
          </cell>
        </row>
      </sheetData>
      <sheetData sheetId="10"/>
      <sheetData sheetId="11">
        <row r="126">
          <cell r="C126">
            <v>55</v>
          </cell>
        </row>
        <row r="194">
          <cell r="C194">
            <v>18.22</v>
          </cell>
        </row>
      </sheetData>
      <sheetData sheetId="12">
        <row r="15">
          <cell r="D15">
            <v>1240</v>
          </cell>
        </row>
      </sheetData>
      <sheetData sheetId="13">
        <row r="39">
          <cell r="D39">
            <v>4.37</v>
          </cell>
        </row>
        <row r="184">
          <cell r="D184">
            <v>50</v>
          </cell>
        </row>
      </sheetData>
      <sheetData sheetId="14">
        <row r="1512">
          <cell r="G1512">
            <v>3526.1216021874998</v>
          </cell>
        </row>
      </sheetData>
      <sheetData sheetId="15">
        <row r="1512">
          <cell r="G1512">
            <v>3526.1216021874998</v>
          </cell>
        </row>
      </sheetData>
      <sheetData sheetId="16">
        <row r="14">
          <cell r="D14">
            <v>0.3</v>
          </cell>
        </row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>
        <row r="134">
          <cell r="D134">
            <v>550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  <row r="3185">
          <cell r="F3185">
            <v>2329.8999999999996</v>
          </cell>
        </row>
        <row r="3215">
          <cell r="F3215">
            <v>1516.1</v>
          </cell>
        </row>
        <row r="3256">
          <cell r="F3256">
            <v>474.91037499999999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6">
          <cell r="C126">
            <v>55</v>
          </cell>
        </row>
      </sheetData>
      <sheetData sheetId="52">
        <row r="39">
          <cell r="D39">
            <v>4.37</v>
          </cell>
        </row>
      </sheetData>
      <sheetData sheetId="53"/>
      <sheetData sheetId="54"/>
      <sheetData sheetId="55">
        <row r="1512">
          <cell r="G1512">
            <v>3526.1216021874998</v>
          </cell>
        </row>
      </sheetData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1512">
          <cell r="G1512">
            <v>3526.1216021874998</v>
          </cell>
        </row>
      </sheetData>
      <sheetData sheetId="69"/>
      <sheetData sheetId="70"/>
      <sheetData sheetId="71"/>
      <sheetData sheetId="72"/>
      <sheetData sheetId="73">
        <row r="391">
          <cell r="F391">
            <v>14781.061545997285</v>
          </cell>
        </row>
      </sheetData>
      <sheetData sheetId="74"/>
      <sheetData sheetId="75"/>
      <sheetData sheetId="76">
        <row r="126">
          <cell r="C126">
            <v>55</v>
          </cell>
        </row>
      </sheetData>
      <sheetData sheetId="77">
        <row r="39">
          <cell r="D39">
            <v>4.37</v>
          </cell>
        </row>
      </sheetData>
      <sheetData sheetId="78"/>
      <sheetData sheetId="79"/>
      <sheetData sheetId="80">
        <row r="1512">
          <cell r="G1512">
            <v>3526.1216021874998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na"/>
      <sheetName val="MATERIALES LISTADO"/>
      <sheetName val="Insumos"/>
      <sheetName val="Análisis"/>
      <sheetName val="Análisis de Precios"/>
      <sheetName val="MO"/>
      <sheetName val="M.O."/>
      <sheetName val="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139">
          <cell r="F1139">
            <v>14642.429999999998</v>
          </cell>
        </row>
        <row r="1325">
          <cell r="F1325">
            <v>586.05000000000007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"/>
    </sheetNames>
    <sheetDataSet>
      <sheetData sheetId="0">
        <row r="284">
          <cell r="H284">
            <v>377.78</v>
          </cell>
        </row>
        <row r="319">
          <cell r="H319">
            <v>882.14</v>
          </cell>
        </row>
        <row r="335">
          <cell r="H335">
            <v>232.14</v>
          </cell>
        </row>
        <row r="407">
          <cell r="H407">
            <v>425</v>
          </cell>
        </row>
        <row r="739">
          <cell r="H739">
            <v>8659.2099999999991</v>
          </cell>
        </row>
        <row r="1332">
          <cell r="H1332">
            <v>15579.58</v>
          </cell>
        </row>
        <row r="1499">
          <cell r="H1499">
            <v>27950.39</v>
          </cell>
        </row>
        <row r="1538">
          <cell r="H1538">
            <v>854.55000000000007</v>
          </cell>
        </row>
        <row r="1557">
          <cell r="H1557">
            <v>1078.3499999999999</v>
          </cell>
        </row>
        <row r="1715">
          <cell r="H1715">
            <v>250.96</v>
          </cell>
        </row>
        <row r="1790">
          <cell r="H1790">
            <v>191.96</v>
          </cell>
        </row>
        <row r="1803">
          <cell r="H1803">
            <v>61.78</v>
          </cell>
        </row>
        <row r="1846">
          <cell r="H1846">
            <v>213.61</v>
          </cell>
        </row>
        <row r="2586">
          <cell r="H2586">
            <v>112.24</v>
          </cell>
        </row>
        <row r="2772">
          <cell r="H2772">
            <v>783.22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  <sheetName val="Resumen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. horm."/>
      <sheetName val="Analisis"/>
      <sheetName val="Volumenes"/>
      <sheetName val="Detalle Acero"/>
      <sheetName val="O.M. y Salarios"/>
      <sheetName val="Materiales"/>
      <sheetName val="Trabajos Generales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ANALISIS STO DGO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anal term"/>
      <sheetName val="Ana-Sanit."/>
      <sheetName val="UASD"/>
      <sheetName val="Mat"/>
      <sheetName val="Pu-Sanit."/>
      <sheetName val="Los Ángeles (Fase II)"/>
      <sheetName val="INSU"/>
      <sheetName val="MO"/>
      <sheetName val="Cotz.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2">
          <cell r="B12" t="str">
            <v>Grava 1/2" @ 3/4"</v>
          </cell>
          <cell r="C12" t="str">
            <v>M3</v>
          </cell>
          <cell r="D12">
            <v>230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0">
          <cell r="B30" t="str">
            <v>Caliche</v>
          </cell>
          <cell r="C30" t="str">
            <v>M3</v>
          </cell>
          <cell r="D30">
            <v>110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201">
          <cell r="F201">
            <v>7792.2050656250012</v>
          </cell>
        </row>
      </sheetData>
      <sheetData sheetId="32"/>
      <sheetData sheetId="33" refreshError="1"/>
      <sheetData sheetId="34" refreshError="1"/>
      <sheetData sheetId="35" refreshError="1"/>
      <sheetData sheetId="36">
        <row r="201">
          <cell r="F201">
            <v>7792.2050656250012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  <sheetName val="Insumos"/>
      <sheetName val="Análisis de Precios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  <sheetName val="Mat"/>
      <sheetName val="anal term"/>
      <sheetName val="Jornal"/>
      <sheetName val="Insumos"/>
      <sheetName val="Análisis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.O."/>
      <sheetName val="Ins"/>
      <sheetName val="Ana"/>
      <sheetName val="Análisis de Precios"/>
      <sheetName val="Sheet4"/>
      <sheetName val="Sheet5"/>
      <sheetName val="Mezcla"/>
      <sheetName val="insumo"/>
      <sheetName val="Tramo_I1"/>
      <sheetName val="Tramo_I_(alt__&quot;B&quot;)1"/>
      <sheetName val="Tramo_II1"/>
      <sheetName val="Tramo_II_(alt_&quot;B&quot;)1"/>
      <sheetName val="Tramo_III1"/>
      <sheetName val="Tramo_III_(Alt__&quot;B&quot;)1"/>
      <sheetName val="Tramo_IV1"/>
      <sheetName val="Tramo_IV_(Alt_&quot;B&quot;)1"/>
      <sheetName val="Tramo_V1"/>
      <sheetName val="Tramo_V_(Alt__&quot;B&quot;)1"/>
      <sheetName val="Tramo_IV_(2)1"/>
      <sheetName val="Listado_Equipos_a_utilizar1"/>
      <sheetName val="Analisis_de_Costos_Aceras"/>
      <sheetName val="MANT_TRANSITO"/>
      <sheetName val="anal_term"/>
      <sheetName val="M_O_"/>
      <sheetName val="Preferencias"/>
      <sheetName val="Cuantía"/>
      <sheetName val="AISC 13th Ed. Properties Viewer"/>
      <sheetName val="Puertas-Ventanas"/>
      <sheetName val="Finanzas"/>
      <sheetName val="Recursos"/>
      <sheetName val="Rendimiento"/>
      <sheetName val="Personal"/>
      <sheetName val="Presupuesto-Zapata Aislada"/>
      <sheetName val="Tramo_I2"/>
      <sheetName val="Tramo_I_(alt__&quot;B&quot;)2"/>
      <sheetName val="Tramo_II2"/>
      <sheetName val="Tramo_II_(alt_&quot;B&quot;)2"/>
      <sheetName val="Tramo_III2"/>
      <sheetName val="Tramo_III_(Alt__&quot;B&quot;)2"/>
      <sheetName val="Tramo_IV2"/>
      <sheetName val="Tramo_IV_(Alt_&quot;B&quot;)2"/>
      <sheetName val="Tramo_V2"/>
      <sheetName val="Tramo_V_(Alt__&quot;B&quot;)2"/>
      <sheetName val="Tramo_IV_(2)2"/>
      <sheetName val="Listado_Equipos_a_utilizar2"/>
      <sheetName val="MANT_TRANSITO1"/>
      <sheetName val="Analisis_de_Costos_Aceras1"/>
      <sheetName val="anal_term1"/>
      <sheetName val="M_O_1"/>
      <sheetName val="Análisis_de_Precios1"/>
      <sheetName val="Análisis_de_Precios"/>
      <sheetName val="Tramo_I3"/>
      <sheetName val="Tramo_I_(alt__&quot;B&quot;)3"/>
      <sheetName val="Tramo_II3"/>
      <sheetName val="Tramo_II_(alt_&quot;B&quot;)3"/>
      <sheetName val="Tramo_III3"/>
      <sheetName val="Tramo_III_(Alt__&quot;B&quot;)3"/>
      <sheetName val="Tramo_IV3"/>
      <sheetName val="Tramo_IV_(Alt_&quot;B&quot;)3"/>
      <sheetName val="Tramo_V3"/>
      <sheetName val="Tramo_V_(Alt__&quot;B&quot;)3"/>
      <sheetName val="Tramo_IV_(2)3"/>
      <sheetName val="Listado_Equipos_a_utilizar3"/>
      <sheetName val="Analisis_de_Costos_Aceras2"/>
      <sheetName val="MANT_TRANSITO2"/>
      <sheetName val="anal_term2"/>
      <sheetName val="M_O_2"/>
      <sheetName val="Tramo_I4"/>
      <sheetName val="Tramo_I_(alt__&quot;B&quot;)4"/>
      <sheetName val="Tramo_II4"/>
      <sheetName val="Tramo_II_(alt_&quot;B&quot;)4"/>
      <sheetName val="Tramo_III4"/>
      <sheetName val="Tramo_III_(Alt__&quot;B&quot;)4"/>
      <sheetName val="Tramo_IV4"/>
      <sheetName val="Tramo_IV_(Alt_&quot;B&quot;)4"/>
      <sheetName val="Tramo_V4"/>
      <sheetName val="Tramo_V_(Alt__&quot;B&quot;)4"/>
      <sheetName val="Tramo_IV_(2)4"/>
      <sheetName val="Listado_Equipos_a_utilizar4"/>
      <sheetName val="Analisis_de_Costos_Aceras3"/>
      <sheetName val="MANT_TRANSITO3"/>
      <sheetName val="anal_term3"/>
      <sheetName val="M_O_3"/>
      <sheetName val="caseta de planta"/>
      <sheetName val="Ana. blocks y termin."/>
      <sheetName val="Costos Mano de Obra"/>
      <sheetName val="Insumos materiales"/>
      <sheetName val="Ana. Horm mexc mort"/>
      <sheetName val="Tramo_I5"/>
      <sheetName val="Tramo_I_(alt__&quot;B&quot;)5"/>
      <sheetName val="Tramo_II5"/>
      <sheetName val="Tramo_II_(alt_&quot;B&quot;)5"/>
      <sheetName val="Tramo_III5"/>
      <sheetName val="Tramo_III_(Alt__&quot;B&quot;)5"/>
      <sheetName val="Tramo_IV5"/>
      <sheetName val="Tramo_IV_(Alt_&quot;B&quot;)5"/>
      <sheetName val="Tramo_V5"/>
      <sheetName val="Tramo_V_(Alt__&quot;B&quot;)5"/>
      <sheetName val="Tramo_IV_(2)5"/>
      <sheetName val="Listado_Equipos_a_utilizar5"/>
      <sheetName val="Analisis_de_Costos_Aceras4"/>
      <sheetName val="MANT_TRANSITO4"/>
      <sheetName val="anal_term4"/>
      <sheetName val="M_O_4"/>
      <sheetName val="Tramo_I6"/>
      <sheetName val="Tramo_I_(alt__&quot;B&quot;)6"/>
      <sheetName val="Tramo_II6"/>
      <sheetName val="Tramo_II_(alt_&quot;B&quot;)6"/>
      <sheetName val="Tramo_III6"/>
      <sheetName val="Tramo_III_(Alt__&quot;B&quot;)6"/>
      <sheetName val="Tramo_IV6"/>
      <sheetName val="Tramo_IV_(Alt_&quot;B&quot;)6"/>
      <sheetName val="Tramo_V6"/>
      <sheetName val="Tramo_V_(Alt__&quot;B&quot;)6"/>
      <sheetName val="Tramo_IV_(2)6"/>
      <sheetName val="Listado_Equipos_a_utilizar6"/>
      <sheetName val="Analisis_de_Costos_Aceras5"/>
      <sheetName val="MANT_TRANSITO5"/>
      <sheetName val="anal_term5"/>
      <sheetName val="M_O_5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 #1"/>
      <sheetName val="PRESUPUESTO"/>
      <sheetName val="CANTIDADES"/>
      <sheetName val="I.HORMIGON"/>
      <sheetName val="MATERIALES"/>
      <sheetName val="OBRAMANO"/>
      <sheetName val="EQUIPOS"/>
      <sheetName val="Análisis"/>
    </sheetNames>
    <sheetDataSet>
      <sheetData sheetId="0">
        <row r="10">
          <cell r="G10">
            <v>1682</v>
          </cell>
        </row>
      </sheetData>
      <sheetData sheetId="1">
        <row r="10">
          <cell r="G10">
            <v>1682</v>
          </cell>
        </row>
      </sheetData>
      <sheetData sheetId="2">
        <row r="10">
          <cell r="G10">
            <v>1682</v>
          </cell>
        </row>
      </sheetData>
      <sheetData sheetId="3" refreshError="1">
        <row r="10">
          <cell r="G10">
            <v>1682</v>
          </cell>
        </row>
        <row r="11">
          <cell r="G11">
            <v>139.19999999999999</v>
          </cell>
        </row>
        <row r="12">
          <cell r="G12">
            <v>40.6</v>
          </cell>
        </row>
        <row r="19">
          <cell r="G19">
            <v>127.6</v>
          </cell>
        </row>
        <row r="22">
          <cell r="G22">
            <v>29</v>
          </cell>
        </row>
        <row r="24">
          <cell r="G24">
            <v>232</v>
          </cell>
        </row>
        <row r="27">
          <cell r="G27">
            <v>696</v>
          </cell>
        </row>
        <row r="28">
          <cell r="G28">
            <v>580</v>
          </cell>
        </row>
        <row r="30">
          <cell r="G30">
            <v>556.79999999999995</v>
          </cell>
        </row>
        <row r="33">
          <cell r="G33">
            <v>580</v>
          </cell>
        </row>
        <row r="37">
          <cell r="G37">
            <v>6380</v>
          </cell>
        </row>
        <row r="40">
          <cell r="G40">
            <v>493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D16">
            <v>2200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"/>
      <sheetName val="SEG, POL Y FIANZ"/>
      <sheetName val="1.01"/>
      <sheetName val="1.02"/>
      <sheetName val="1.03"/>
      <sheetName val="2.01.01"/>
      <sheetName val="2.01.02"/>
      <sheetName val="2.01.03"/>
      <sheetName val="2.01.04"/>
      <sheetName val="2.01.05"/>
      <sheetName val="2.01.06"/>
      <sheetName val="2.01.07"/>
      <sheetName val="3.01"/>
      <sheetName val="3.02"/>
      <sheetName val="7.01.01"/>
      <sheetName val="7.01.02"/>
      <sheetName val="7.01.03"/>
      <sheetName val="7.01.04"/>
      <sheetName val="Sheet3"/>
    </sheetNames>
    <sheetDataSet>
      <sheetData sheetId="0">
        <row r="13">
          <cell r="A13">
            <v>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Resumen Precio Equipos"/>
      <sheetName val="O.M. y Salarios"/>
      <sheetName val="Insumos"/>
      <sheetName val="M.O."/>
      <sheetName val="MATERIALES LISTADO"/>
      <sheetName val="ANALISIS PARTIDAS CARRET."/>
    </sheetNames>
    <sheetDataSet>
      <sheetData sheetId="0">
        <row r="4">
          <cell r="B4">
            <v>689.6</v>
          </cell>
        </row>
      </sheetData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>
        <row r="4">
          <cell r="B4">
            <v>689.6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  <sheetName val="Precios"/>
      <sheetName val="LISTADO MATERIALES"/>
      <sheetName val="Sheet4"/>
      <sheetName val="Sheet5"/>
      <sheetName val="Insumos"/>
      <sheetName val="Análisis de Precios"/>
      <sheetName val="caseta de planta"/>
      <sheetName val="Estado_Financiero"/>
      <sheetName val="LISTADO_MATERIALES"/>
      <sheetName val="Estado_Financiero1"/>
      <sheetName val="LISTADO_MATERIALES1"/>
      <sheetName val="Análisis_de_Precios"/>
      <sheetName val="caseta_de_planta"/>
      <sheetName val="Presupuesto"/>
      <sheetName val="Mano de Obra"/>
      <sheetName val="Subcontratos"/>
      <sheetName val="Analisis "/>
      <sheetName val="Analisis H.A. "/>
      <sheetName val="Mezcla"/>
      <sheetName val="Insumos sanitarios"/>
      <sheetName val="Mano de Obra Sanitaria"/>
      <sheetName val="Analisis Sanitarios"/>
      <sheetName val="insumos ELECT"/>
      <sheetName val="mano de obra ELECT"/>
      <sheetName val="anal.elect."/>
      <sheetName val="tarifa equipo"/>
      <sheetName val="ANAMOVTIE"/>
      <sheetName val="Estado_Financiero2"/>
      <sheetName val="Análisis_de_Precios1"/>
      <sheetName val="caseta_de_planta1"/>
      <sheetName val="Estado_Financiero3"/>
      <sheetName val="LISTADO_MATERIALES2"/>
      <sheetName val="Análisis_de_Precios2"/>
      <sheetName val="caseta_de_planta2"/>
      <sheetName val="Estado_Financiero4"/>
      <sheetName val="LISTADO_MATERIALES3"/>
      <sheetName val="Análisis_de_Precios3"/>
      <sheetName val="caseta_de_planta3"/>
      <sheetName val="Estado_Financiero5"/>
      <sheetName val="LISTADO_MATERIALES4"/>
      <sheetName val="Análisis_de_Precios4"/>
      <sheetName val="caseta_de_planta4"/>
      <sheetName val="Estado_Financiero6"/>
      <sheetName val="LISTADO_MATERIALES5"/>
      <sheetName val="Análisis_de_Precios5"/>
      <sheetName val="caseta_de_planta5"/>
      <sheetName val="PRES META"/>
      <sheetName val="PRES DESCUENTO"/>
      <sheetName val="PRES META CON APU LINK"/>
      <sheetName val="MO FELO"/>
      <sheetName val="MO FELO (2)"/>
      <sheetName val="ORIGINAL"/>
      <sheetName val="CANT"/>
      <sheetName val="APU"/>
      <sheetName val="Hoja3"/>
      <sheetName val="Ins"/>
      <sheetName val="M.O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  <sheetName val="Insumos"/>
      <sheetName val="analisis"/>
      <sheetName val="Analisis_Contrato"/>
      <sheetName val="Analisis_Contrato1"/>
      <sheetName val="Analisis_Contrato2"/>
      <sheetName val="Analisis_Contrato3"/>
      <sheetName val="Analisis_Contrato4"/>
      <sheetName val="Analisis_Contrato5"/>
      <sheetName val="capilla"/>
    </sheetNames>
    <sheetDataSet>
      <sheetData sheetId="0" refreshError="1"/>
      <sheetData sheetId="1" refreshError="1"/>
      <sheetData sheetId="2">
        <row r="3">
          <cell r="B3">
            <v>135</v>
          </cell>
        </row>
        <row r="5">
          <cell r="B5">
            <v>550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  <sheetName val="Materiales"/>
      <sheetName val="ANALISIS HORMIGON ARMADO"/>
      <sheetName val="LISTA DE MATERIALES"/>
      <sheetName val="Ana"/>
      <sheetName val="Ana. blocks y termin."/>
      <sheetName val="Costos Mano de Obra"/>
      <sheetName val="Insumos materiales"/>
      <sheetName val="Ana. Horm mexc mort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21">
          <cell r="E21">
            <v>30</v>
          </cell>
        </row>
        <row r="107">
          <cell r="G107">
            <v>1409090.7024497506</v>
          </cell>
        </row>
      </sheetData>
      <sheetData sheetId="7" refreshError="1">
        <row r="49">
          <cell r="D49">
            <v>150</v>
          </cell>
        </row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  <sheetName val="Análisis"/>
      <sheetName val="Insumo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Resumen"/>
      <sheetName val="Caseta de planta"/>
      <sheetName val="Edificio Administracion"/>
      <sheetName val="Edificio de Entrada"/>
      <sheetName val="Hoja de presupuesto"/>
      <sheetName val="Pre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Análisis entregado"/>
      <sheetName val="Insumos"/>
      <sheetName val="Análisis"/>
      <sheetName val="Presupuesto"/>
      <sheetName val="analisis metalico"/>
      <sheetName val="Sheet13"/>
      <sheetName val="Sheet14"/>
      <sheetName val="Sheet15"/>
      <sheetName val="Sheet16"/>
      <sheetName val="MATERIALES LISTADO"/>
      <sheetName val="Cubicación"/>
      <sheetName val="V.Tierras A"/>
      <sheetName val="Analisis"/>
      <sheetName val="INS"/>
    </sheetNames>
    <sheetDataSet>
      <sheetData sheetId="0"/>
      <sheetData sheetId="1"/>
      <sheetData sheetId="2" refreshError="1">
        <row r="15">
          <cell r="C15" t="str">
            <v>Alambre No.12</v>
          </cell>
          <cell r="D15" t="str">
            <v>Lb.</v>
          </cell>
          <cell r="E15">
            <v>26</v>
          </cell>
        </row>
        <row r="19">
          <cell r="C19" t="str">
            <v>Cemento</v>
          </cell>
          <cell r="D19" t="str">
            <v>Fda.</v>
          </cell>
          <cell r="E19">
            <v>83</v>
          </cell>
        </row>
        <row r="20">
          <cell r="C20" t="str">
            <v>Clavos</v>
          </cell>
          <cell r="D20" t="str">
            <v>Lb.</v>
          </cell>
          <cell r="E20">
            <v>21</v>
          </cell>
        </row>
        <row r="33">
          <cell r="C33" t="str">
            <v xml:space="preserve">Madera </v>
          </cell>
          <cell r="D33" t="str">
            <v>P2</v>
          </cell>
          <cell r="E33">
            <v>48.16</v>
          </cell>
        </row>
        <row r="34">
          <cell r="C34" t="str">
            <v xml:space="preserve">Plancha de Plywood 4'x8'x3/4" </v>
          </cell>
          <cell r="D34" t="str">
            <v>Pla.</v>
          </cell>
          <cell r="E34">
            <v>2500</v>
          </cell>
          <cell r="F34" t="str">
            <v>Sep-04</v>
          </cell>
        </row>
        <row r="43">
          <cell r="C43" t="str">
            <v>Mano de Obra Madera</v>
          </cell>
          <cell r="D43" t="str">
            <v>P2</v>
          </cell>
          <cell r="E43">
            <v>2.5</v>
          </cell>
        </row>
        <row r="44">
          <cell r="C44" t="str">
            <v>Subida, Bajada y Transporte Cemento</v>
          </cell>
          <cell r="D44" t="str">
            <v>P.A.</v>
          </cell>
          <cell r="E44">
            <v>10</v>
          </cell>
        </row>
      </sheetData>
      <sheetData sheetId="3" refreshError="1">
        <row r="5">
          <cell r="Q5">
            <v>1</v>
          </cell>
        </row>
        <row r="40">
          <cell r="H40">
            <v>4528.0200000000004</v>
          </cell>
        </row>
        <row r="52">
          <cell r="H52">
            <v>4664.74</v>
          </cell>
        </row>
        <row r="74">
          <cell r="H74">
            <v>4927.6499999999996</v>
          </cell>
        </row>
        <row r="86">
          <cell r="H86">
            <v>4519.1499999999996</v>
          </cell>
        </row>
        <row r="116">
          <cell r="H116">
            <v>7.5876842105263149</v>
          </cell>
        </row>
        <row r="126">
          <cell r="H126" t="e">
            <v>#REF!</v>
          </cell>
        </row>
        <row r="139">
          <cell r="H139">
            <v>3124.1050000112532</v>
          </cell>
        </row>
        <row r="151">
          <cell r="H151">
            <v>49.12</v>
          </cell>
        </row>
        <row r="164">
          <cell r="H164">
            <v>2.4586812352499998</v>
          </cell>
        </row>
        <row r="226">
          <cell r="C226" t="str">
            <v>Obra:  Puente Sobre Rio Licey, carretera La Vega-Moca</v>
          </cell>
        </row>
        <row r="431">
          <cell r="D431" t="str">
            <v>Fecha:  Octubre 2005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na"/>
      <sheetName val="MATERIALES LISTADO"/>
      <sheetName val="Insumos"/>
      <sheetName val="Análisis"/>
      <sheetName val="Análisis de Precios"/>
      <sheetName val="MO"/>
      <sheetName val="M.O."/>
      <sheetName val="Mano de Obra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878">
          <cell r="E1878">
            <v>370.44000000000005</v>
          </cell>
        </row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</sheetData>
      <sheetData sheetId="8" refreshError="1">
        <row r="15">
          <cell r="D15">
            <v>1240</v>
          </cell>
        </row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24">
          <cell r="G224">
            <v>492.69114999999999</v>
          </cell>
        </row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  <sheetName val="Materiales"/>
      <sheetName val="Detalle Acer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 CAMBIO"/>
      <sheetName val="NO EJECUTABLES "/>
      <sheetName val="R.A.U."/>
      <sheetName val="A.U."/>
      <sheetName val="A.U.Sanit."/>
      <sheetName val="A.U.Elec."/>
      <sheetName val="A.U.Mec."/>
      <sheetName val="A.U.Metal."/>
      <sheetName val="A.U.GasesM."/>
      <sheetName val="A.U.Ascensor"/>
      <sheetName val="Eq.Med."/>
      <sheetName val="SubCon"/>
      <sheetName val="Insumos"/>
      <sheetName val="M.O."/>
      <sheetName val="Equipos "/>
      <sheetName val="lista de materiales"/>
      <sheetName val="tarifa equipo"/>
      <sheetName val="analisis"/>
      <sheetName val="alcantarilla"/>
      <sheetName val="imbornal"/>
      <sheetName val="Camp."/>
    </sheetNames>
    <sheetDataSet>
      <sheetData sheetId="0" refreshError="1"/>
      <sheetData sheetId="1" refreshError="1"/>
      <sheetData sheetId="2" refreshError="1">
        <row r="25">
          <cell r="F25">
            <v>1223.687993632501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7">
          <cell r="G17">
            <v>2496</v>
          </cell>
        </row>
        <row r="112">
          <cell r="G112">
            <v>15</v>
          </cell>
        </row>
      </sheetData>
      <sheetData sheetId="13" refreshError="1">
        <row r="50">
          <cell r="I50">
            <v>723.93269999999995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Ins 2"/>
      <sheetName val="FA"/>
      <sheetName val="Rndmto"/>
      <sheetName val="M.O."/>
      <sheetName val="Ana"/>
      <sheetName val="Resu"/>
      <sheetName val="Indice"/>
      <sheetName val="MOJornal"/>
      <sheetName val="R.A.U."/>
      <sheetName val="Insumos"/>
      <sheetName val="A.U."/>
      <sheetName val="PU de presup."/>
      <sheetName val="Sub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RELLENO"/>
      <sheetName val="Pres."/>
      <sheetName val="Analisis"/>
      <sheetName val="Cantidad"/>
      <sheetName val="Osiades Est."/>
      <sheetName val="Ins"/>
      <sheetName val="M.O."/>
      <sheetName val="Ins 2"/>
      <sheetName val="MO"/>
    </sheetNames>
    <sheetDataSet>
      <sheetData sheetId="0">
        <row r="9">
          <cell r="E9">
            <v>676.82999999999993</v>
          </cell>
        </row>
        <row r="16">
          <cell r="E16">
            <v>232.13</v>
          </cell>
        </row>
      </sheetData>
      <sheetData sheetId="1"/>
      <sheetData sheetId="2">
        <row r="10">
          <cell r="E10">
            <v>8644.31</v>
          </cell>
        </row>
        <row r="177">
          <cell r="E177">
            <v>24387.87</v>
          </cell>
        </row>
        <row r="566">
          <cell r="E566">
            <v>18848.150000000001</v>
          </cell>
        </row>
        <row r="638">
          <cell r="E638">
            <v>25395.47</v>
          </cell>
        </row>
        <row r="683">
          <cell r="E683">
            <v>541.23820000000001</v>
          </cell>
        </row>
        <row r="739">
          <cell r="E739">
            <v>871.31</v>
          </cell>
        </row>
        <row r="751">
          <cell r="E751">
            <v>688.37</v>
          </cell>
        </row>
        <row r="757">
          <cell r="E757">
            <v>1274.19</v>
          </cell>
        </row>
        <row r="788">
          <cell r="E788">
            <v>309.58</v>
          </cell>
        </row>
        <row r="800">
          <cell r="E800">
            <v>134.27000000000001</v>
          </cell>
        </row>
        <row r="900">
          <cell r="E900">
            <v>6953.54</v>
          </cell>
        </row>
        <row r="971">
          <cell r="E971">
            <v>3058.96</v>
          </cell>
        </row>
        <row r="993">
          <cell r="E993">
            <v>1503.53</v>
          </cell>
        </row>
        <row r="1009">
          <cell r="E1009">
            <v>747.59</v>
          </cell>
        </row>
        <row r="1020">
          <cell r="E1020">
            <v>1058.58</v>
          </cell>
        </row>
        <row r="1031">
          <cell r="E1031">
            <v>1002.9</v>
          </cell>
        </row>
        <row r="1042">
          <cell r="E1042">
            <v>877.42</v>
          </cell>
        </row>
        <row r="1054">
          <cell r="E1054">
            <v>1836.99</v>
          </cell>
        </row>
        <row r="1159">
          <cell r="E1159">
            <v>980.21</v>
          </cell>
        </row>
        <row r="1167">
          <cell r="E1167">
            <v>1305.31</v>
          </cell>
        </row>
        <row r="1192">
          <cell r="E1192">
            <v>982.32</v>
          </cell>
        </row>
        <row r="1218">
          <cell r="E1218">
            <v>208.11</v>
          </cell>
        </row>
        <row r="1227">
          <cell r="E1227">
            <v>652.73</v>
          </cell>
        </row>
        <row r="1249">
          <cell r="E1249">
            <v>157.44999999999999</v>
          </cell>
        </row>
        <row r="1257">
          <cell r="E1257">
            <v>94.6</v>
          </cell>
        </row>
        <row r="1277">
          <cell r="E1277">
            <v>266.49</v>
          </cell>
        </row>
        <row r="1302">
          <cell r="E1302">
            <v>116.19999999999999</v>
          </cell>
        </row>
        <row r="1309">
          <cell r="E1309">
            <v>2019.4649999999999</v>
          </cell>
        </row>
        <row r="1332">
          <cell r="E1332">
            <v>7036.63</v>
          </cell>
        </row>
      </sheetData>
      <sheetData sheetId="3"/>
      <sheetData sheetId="4">
        <row r="11">
          <cell r="E11">
            <v>9829.5644444444442</v>
          </cell>
        </row>
        <row r="36">
          <cell r="E36">
            <v>9073.9288888888896</v>
          </cell>
        </row>
        <row r="73">
          <cell r="E73">
            <v>8644.2638888888887</v>
          </cell>
        </row>
        <row r="94">
          <cell r="E94">
            <v>9374.5663999999997</v>
          </cell>
        </row>
        <row r="116">
          <cell r="E116">
            <v>9146.4213333333337</v>
          </cell>
        </row>
        <row r="133">
          <cell r="E133">
            <v>7823.17</v>
          </cell>
        </row>
        <row r="149">
          <cell r="E149">
            <v>7156.82</v>
          </cell>
        </row>
        <row r="215">
          <cell r="E215">
            <v>20151.952826585177</v>
          </cell>
        </row>
        <row r="262">
          <cell r="E262">
            <v>34275.851851851854</v>
          </cell>
        </row>
        <row r="285">
          <cell r="E285">
            <v>32627.015873015873</v>
          </cell>
        </row>
        <row r="309">
          <cell r="E309">
            <v>24696.03</v>
          </cell>
        </row>
        <row r="328">
          <cell r="E328">
            <v>17611.110151187906</v>
          </cell>
        </row>
        <row r="347">
          <cell r="E347">
            <v>18967.59619047619</v>
          </cell>
        </row>
        <row r="367">
          <cell r="E367">
            <v>18000.304761904761</v>
          </cell>
        </row>
        <row r="387">
          <cell r="E387">
            <v>16581.811764705883</v>
          </cell>
        </row>
        <row r="407">
          <cell r="E407">
            <v>18942.117647058822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  <sheetName val="Analisis"/>
      <sheetName val="Osiades Est."/>
      <sheetName val="Analisis RELLENO"/>
      <sheetName val="Ins"/>
      <sheetName val="M.O."/>
      <sheetName val="Ins 2"/>
      <sheetName val="EQUIPOS"/>
      <sheetName val="MO"/>
    </sheetNames>
    <sheetDataSet>
      <sheetData sheetId="0" refreshError="1">
        <row r="4">
          <cell r="F4">
            <v>1</v>
          </cell>
        </row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  <sheetName val="m.o."/>
      <sheetName val="anal term"/>
      <sheetName val="HORM. Y MORTEROS."/>
      <sheetName val="SALARIOS"/>
      <sheetName val="Ac_Z"/>
      <sheetName val="Ac_C"/>
      <sheetName val="Ac_V"/>
      <sheetName val="resum_ac_"/>
      <sheetName val="LOSA_(2)"/>
      <sheetName val="ana_h_a"/>
      <sheetName val="Analisis_Areas_Ext_"/>
      <sheetName val="v__exterior"/>
      <sheetName val="bLOQUE_A"/>
      <sheetName val="V_Tierras_A"/>
      <sheetName val="V_H_A_y_Muros_A"/>
      <sheetName val="Term_A"/>
      <sheetName val="ANALISIS_STO_DGO"/>
      <sheetName val="Ac_Z1"/>
      <sheetName val="Ac_C1"/>
      <sheetName val="Ac_V1"/>
      <sheetName val="resum_ac_1"/>
      <sheetName val="LOSA_(2)1"/>
      <sheetName val="ana_h_a1"/>
      <sheetName val="Analisis_Areas_Ext_1"/>
      <sheetName val="v__exterior1"/>
      <sheetName val="bLOQUE_A1"/>
      <sheetName val="V_Tierras_A1"/>
      <sheetName val="V_H_A_y_Muros_A1"/>
      <sheetName val="Term_A1"/>
      <sheetName val="ANALISIS_STO_DGO1"/>
      <sheetName val="anal_te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5">
          <cell r="D5">
            <v>47</v>
          </cell>
        </row>
        <row r="6">
          <cell r="D6">
            <v>959.12</v>
          </cell>
        </row>
        <row r="7">
          <cell r="D7">
            <v>1453.97</v>
          </cell>
        </row>
        <row r="8">
          <cell r="D8">
            <v>20</v>
          </cell>
        </row>
        <row r="9">
          <cell r="D9">
            <v>26</v>
          </cell>
        </row>
        <row r="10">
          <cell r="D10">
            <v>30</v>
          </cell>
        </row>
        <row r="11">
          <cell r="D11">
            <v>95</v>
          </cell>
        </row>
        <row r="12">
          <cell r="D12">
            <v>350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8">
          <cell r="D18">
            <v>43</v>
          </cell>
        </row>
        <row r="19">
          <cell r="D19">
            <v>30</v>
          </cell>
        </row>
        <row r="20">
          <cell r="D20">
            <v>800</v>
          </cell>
        </row>
        <row r="21">
          <cell r="D21">
            <v>1966</v>
          </cell>
        </row>
        <row r="22">
          <cell r="D22">
            <v>1253.97</v>
          </cell>
        </row>
        <row r="28">
          <cell r="D28">
            <v>43</v>
          </cell>
        </row>
        <row r="35">
          <cell r="D35">
            <v>5684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29">
          <cell r="F29">
            <v>10822.41</v>
          </cell>
        </row>
        <row r="37">
          <cell r="F37">
            <v>4299.8692000000001</v>
          </cell>
        </row>
        <row r="45">
          <cell r="F45">
            <v>4893.2488000000003</v>
          </cell>
        </row>
        <row r="50">
          <cell r="F50">
            <v>10822.41</v>
          </cell>
        </row>
        <row r="100">
          <cell r="F100">
            <v>4164.9917857142855</v>
          </cell>
        </row>
        <row r="158">
          <cell r="F158">
            <v>8.0559999999999992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Análisis entregado"/>
      <sheetName val="Insumos"/>
      <sheetName val="Análisis"/>
      <sheetName val="Presupuesto"/>
      <sheetName val="analisis metalico"/>
      <sheetName val="Sheet13"/>
      <sheetName val="Sheet14"/>
      <sheetName val="Sheet15"/>
      <sheetName val="Sheet16"/>
      <sheetName val="MATERIALES LISTADO"/>
      <sheetName val="V.Tierras A"/>
      <sheetName val="Cubicación"/>
      <sheetName val="Analisis"/>
      <sheetName val="INS"/>
    </sheetNames>
    <sheetDataSet>
      <sheetData sheetId="0"/>
      <sheetData sheetId="1"/>
      <sheetData sheetId="2">
        <row r="15">
          <cell r="C15" t="str">
            <v>Alambre No.12</v>
          </cell>
        </row>
      </sheetData>
      <sheetData sheetId="3">
        <row r="5">
          <cell r="Q5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AUDITORIUM"/>
      <sheetName val="ADMINISTRACION"/>
      <sheetName val="BIBLIOTECA"/>
      <sheetName val="AULAS"/>
      <sheetName val="PRECIOS"/>
      <sheetName val="Análisis"/>
      <sheetName val="INS"/>
      <sheetName val="HORM. Y MORTEROS."/>
      <sheetName val="SALARIOS"/>
    </sheetNames>
    <sheetDataSet>
      <sheetData sheetId="0"/>
      <sheetData sheetId="1"/>
      <sheetData sheetId="2"/>
      <sheetData sheetId="3"/>
      <sheetData sheetId="4"/>
      <sheetData sheetId="5">
        <row r="15">
          <cell r="E15">
            <v>469.87</v>
          </cell>
        </row>
        <row r="16">
          <cell r="E16">
            <v>211.44</v>
          </cell>
        </row>
        <row r="17">
          <cell r="E17">
            <v>78.31</v>
          </cell>
        </row>
        <row r="18">
          <cell r="E18">
            <v>39.159999999999997</v>
          </cell>
        </row>
        <row r="26">
          <cell r="E26">
            <v>389.54</v>
          </cell>
        </row>
        <row r="27">
          <cell r="E27">
            <v>175.47</v>
          </cell>
        </row>
        <row r="28">
          <cell r="E28">
            <v>62.39</v>
          </cell>
        </row>
        <row r="29">
          <cell r="E29">
            <v>22.8</v>
          </cell>
        </row>
        <row r="32">
          <cell r="E32">
            <v>16.21</v>
          </cell>
        </row>
        <row r="33">
          <cell r="E33">
            <v>146.28</v>
          </cell>
        </row>
        <row r="34">
          <cell r="E34">
            <v>121.9</v>
          </cell>
        </row>
        <row r="45">
          <cell r="E45">
            <v>1357.4</v>
          </cell>
        </row>
        <row r="46">
          <cell r="E46">
            <v>335.2</v>
          </cell>
        </row>
        <row r="54">
          <cell r="E54">
            <v>10684.7</v>
          </cell>
        </row>
        <row r="56">
          <cell r="E56">
            <v>5166.7299999999996</v>
          </cell>
        </row>
        <row r="58">
          <cell r="E58">
            <v>14326</v>
          </cell>
        </row>
        <row r="63">
          <cell r="E63">
            <v>432.74</v>
          </cell>
        </row>
        <row r="64">
          <cell r="E64">
            <v>357.6</v>
          </cell>
        </row>
        <row r="65">
          <cell r="E65">
            <v>200.95</v>
          </cell>
        </row>
        <row r="71">
          <cell r="E71">
            <v>244.42</v>
          </cell>
        </row>
        <row r="72">
          <cell r="E72">
            <v>186.8</v>
          </cell>
        </row>
        <row r="74">
          <cell r="E74">
            <v>37.72</v>
          </cell>
        </row>
        <row r="75">
          <cell r="E75">
            <v>33.61</v>
          </cell>
        </row>
        <row r="76">
          <cell r="E76">
            <v>29.5</v>
          </cell>
        </row>
        <row r="77">
          <cell r="E77">
            <v>71.62</v>
          </cell>
        </row>
        <row r="79">
          <cell r="E79">
            <v>52.09</v>
          </cell>
        </row>
        <row r="82">
          <cell r="E82">
            <v>542.49</v>
          </cell>
        </row>
        <row r="83">
          <cell r="E83">
            <v>428.1</v>
          </cell>
        </row>
        <row r="84">
          <cell r="E84">
            <v>433.11</v>
          </cell>
        </row>
        <row r="87">
          <cell r="E87">
            <v>510.02</v>
          </cell>
        </row>
        <row r="88">
          <cell r="E88">
            <v>384.23</v>
          </cell>
        </row>
        <row r="89">
          <cell r="E89">
            <v>352.98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Ana"/>
      <sheetName val="PRECIOS"/>
      <sheetName val="a"/>
      <sheetName val="Análisis"/>
      <sheetName val="Cargas_Sociales"/>
      <sheetName val="cuantias_qq"/>
      <sheetName val="Cant__capabeg_rell"/>
      <sheetName val="cant_de_ventanas_y_puertas"/>
      <sheetName val="cant_Dimensiones_losas"/>
      <sheetName val="cant_hormigon_armado"/>
      <sheetName val="Base_de_datos_Res__Nicole_I"/>
      <sheetName val="Insumos_materiales"/>
      <sheetName val="Costos_Mano_de_Obra"/>
      <sheetName val="Elaborac__Product_todo_costo"/>
      <sheetName val="Tabla_Insumos_materiales"/>
      <sheetName val="Tabla_Costos_Mano_de_Obra"/>
      <sheetName val="Tabla_Elabor__Product_todo_cost"/>
      <sheetName val="Ana__Horm_mexc_mort"/>
      <sheetName val="Ana__blocks_y_termin_"/>
      <sheetName val="Ana__pint__y_mas_"/>
      <sheetName val="Plomeria_"/>
      <sheetName val="analisis"/>
      <sheetName val="Ebanisteria"/>
      <sheetName val="anal term"/>
      <sheetName val="Mat"/>
      <sheetName val="Jornal"/>
      <sheetName val="Cargas_Sociales1"/>
      <sheetName val="cuantias_qq1"/>
      <sheetName val="Cant__capabeg_rell1"/>
      <sheetName val="cant_de_ventanas_y_puertas1"/>
      <sheetName val="cant_Dimensiones_losas1"/>
      <sheetName val="cant_hormigon_armado1"/>
      <sheetName val="Base_de_datos_Res__Nicole_I1"/>
      <sheetName val="Insumos_materiales1"/>
      <sheetName val="Costos_Mano_de_Obra1"/>
      <sheetName val="Elaborac__Product_todo_costo1"/>
      <sheetName val="Tabla_Insumos_materiales1"/>
      <sheetName val="Tabla_Costos_Mano_de_Obra1"/>
      <sheetName val="Tabla_Elabor__Product_todo_cos1"/>
      <sheetName val="Ana__Horm_mexc_mort1"/>
      <sheetName val="Ana__blocks_y_termin_1"/>
      <sheetName val="Ana__pint__y_mas_1"/>
      <sheetName val="Plomeria_1"/>
    </sheetNames>
    <sheetDataSet>
      <sheetData sheetId="0">
        <row r="6">
          <cell r="D6">
            <v>820.26717298649987</v>
          </cell>
        </row>
      </sheetData>
      <sheetData sheetId="1">
        <row r="13">
          <cell r="O13">
            <v>50</v>
          </cell>
        </row>
      </sheetData>
      <sheetData sheetId="2">
        <row r="32">
          <cell r="J32">
            <v>120</v>
          </cell>
        </row>
      </sheetData>
      <sheetData sheetId="3">
        <row r="70">
          <cell r="D70">
            <v>3526.3227562500001</v>
          </cell>
        </row>
      </sheetData>
      <sheetData sheetId="4"/>
      <sheetData sheetId="5">
        <row r="32">
          <cell r="J32">
            <v>120</v>
          </cell>
        </row>
      </sheetData>
      <sheetData sheetId="6">
        <row r="13">
          <cell r="O13">
            <v>50</v>
          </cell>
        </row>
      </sheetData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>
        <row r="32">
          <cell r="J32">
            <v>120</v>
          </cell>
        </row>
      </sheetData>
      <sheetData sheetId="27">
        <row r="13">
          <cell r="O13">
            <v>50</v>
          </cell>
        </row>
      </sheetData>
      <sheetData sheetId="28">
        <row r="13">
          <cell r="O13">
            <v>50</v>
          </cell>
        </row>
      </sheetData>
      <sheetData sheetId="29">
        <row r="13">
          <cell r="O13">
            <v>50</v>
          </cell>
        </row>
      </sheetData>
      <sheetData sheetId="30">
        <row r="32">
          <cell r="J32">
            <v>120</v>
          </cell>
        </row>
      </sheetData>
      <sheetData sheetId="31">
        <row r="13">
          <cell r="O13">
            <v>50</v>
          </cell>
        </row>
      </sheetData>
      <sheetData sheetId="32">
        <row r="32">
          <cell r="J32">
            <v>120</v>
          </cell>
        </row>
      </sheetData>
      <sheetData sheetId="33">
        <row r="6">
          <cell r="D6">
            <v>820.26717298649987</v>
          </cell>
        </row>
      </sheetData>
      <sheetData sheetId="34">
        <row r="6">
          <cell r="D6">
            <v>820.26717298649999</v>
          </cell>
        </row>
      </sheetData>
      <sheetData sheetId="35">
        <row r="6">
          <cell r="D6">
            <v>820.26717298649987</v>
          </cell>
        </row>
      </sheetData>
      <sheetData sheetId="36">
        <row r="70">
          <cell r="D70">
            <v>3526.3227562500001</v>
          </cell>
        </row>
      </sheetData>
      <sheetData sheetId="37">
        <row r="6">
          <cell r="D6">
            <v>820.26717298649987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>
        <row r="32">
          <cell r="J32">
            <v>120</v>
          </cell>
        </row>
      </sheetData>
      <sheetData sheetId="49">
        <row r="13">
          <cell r="O13">
            <v>50</v>
          </cell>
        </row>
      </sheetData>
      <sheetData sheetId="50">
        <row r="32">
          <cell r="J32">
            <v>120</v>
          </cell>
        </row>
      </sheetData>
      <sheetData sheetId="51">
        <row r="13">
          <cell r="O13">
            <v>50</v>
          </cell>
        </row>
      </sheetData>
      <sheetData sheetId="52">
        <row r="32">
          <cell r="J32">
            <v>120</v>
          </cell>
        </row>
      </sheetData>
      <sheetData sheetId="53">
        <row r="13">
          <cell r="O13">
            <v>50</v>
          </cell>
        </row>
      </sheetData>
      <sheetData sheetId="54">
        <row r="70">
          <cell r="D70">
            <v>3526.3227562500001</v>
          </cell>
        </row>
      </sheetData>
      <sheetData sheetId="55">
        <row r="6">
          <cell r="D6">
            <v>820.26717298649987</v>
          </cell>
        </row>
      </sheetData>
      <sheetData sheetId="56">
        <row r="70">
          <cell r="D70">
            <v>3526.3227562500001</v>
          </cell>
        </row>
      </sheetData>
      <sheetData sheetId="57">
        <row r="6">
          <cell r="D6">
            <v>820.26717298649987</v>
          </cell>
        </row>
      </sheetData>
      <sheetData sheetId="58">
        <row r="70">
          <cell r="D70">
            <v>3526.3227562500001</v>
          </cell>
        </row>
      </sheetData>
      <sheetData sheetId="59">
        <row r="6">
          <cell r="D6">
            <v>820.26717298649987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ADDENDA"/>
      <sheetName val="Sheet1"/>
      <sheetName val="Analisis Unit. "/>
      <sheetName val="Cargas Sociales"/>
      <sheetName val="capilla"/>
      <sheetName val="ESTRUCT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  <sheetName val="INSU"/>
      <sheetName val="MO"/>
      <sheetName val="Análisis"/>
      <sheetName val="INS"/>
      <sheetName val="M.O."/>
      <sheetName val="Insumos"/>
      <sheetName val="Ana. blocks y termin."/>
      <sheetName val="Costos Mano de Obra"/>
      <sheetName val="Insumos materiales"/>
      <sheetName val="Ana. Horm mexc mort"/>
      <sheetName val="Análisis de Precios"/>
      <sheetName val="Col_Carga"/>
      <sheetName val="Col_Carga_(2)"/>
      <sheetName val="Col_Amarre"/>
      <sheetName val="Col_Amarre_(2)"/>
      <sheetName val="Vga_Carga"/>
      <sheetName val="Vga_Carga_(2)"/>
      <sheetName val="Vga_Amarre"/>
      <sheetName val="Vga_Amarre_(2)"/>
      <sheetName val="Losa_Entrep_"/>
      <sheetName val="Losa_Entrep__(2)"/>
      <sheetName val="M_O_"/>
      <sheetName val="Col_Carga1"/>
      <sheetName val="Col_Carga_(2)1"/>
      <sheetName val="Col_Amarre1"/>
      <sheetName val="Col_Amarre_(2)1"/>
      <sheetName val="Vga_Carga1"/>
      <sheetName val="Vga_Carga_(2)1"/>
      <sheetName val="Vga_Amarre1"/>
      <sheetName val="Vga_Amarre_(2)1"/>
      <sheetName val="Losa_Entrep_1"/>
      <sheetName val="Losa_Entrep__(2)1"/>
      <sheetName val="M_O_1"/>
      <sheetName val="Personalizar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  <sheetName val="Col.Amarre"/>
      <sheetName val="Escalera"/>
      <sheetName val="Muros"/>
      <sheetName val="Análisis"/>
      <sheetName val="Soportes_Grales_Controles_de_Ob"/>
      <sheetName val="Cotz_"/>
      <sheetName val="Indirectos_(2)"/>
      <sheetName val="Indirectos_Ejec_"/>
      <sheetName val="Pres-Ejec_"/>
      <sheetName val="Pedido_Unit_"/>
      <sheetName val="Pedido_Masivo_"/>
      <sheetName val="Soporte_Pedido_Unit_"/>
      <sheetName val="Soporte_Pedido_Masivo_"/>
      <sheetName val="Partidas_No_Contempladas"/>
      <sheetName val="Col_Amarre"/>
      <sheetName val="Soportes_Grales_Controles_de_O1"/>
      <sheetName val="Cotz_1"/>
      <sheetName val="Indirectos_(2)1"/>
      <sheetName val="Indirectos_Ejec_1"/>
      <sheetName val="Pres-Ejec_1"/>
      <sheetName val="Pedido_Unit_1"/>
      <sheetName val="Pedido_Masivo_1"/>
      <sheetName val="Soporte_Pedido_Unit_1"/>
      <sheetName val="Soporte_Pedido_Masivo_1"/>
      <sheetName val="Partidas_No_Contempladas1"/>
      <sheetName val="Col_Amarre1"/>
      <sheetName val="Cashflow"/>
      <sheetName val="Costo Ve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  <sheetName val="Cotz."/>
      <sheetName val="Col.Amarre"/>
      <sheetName val="Escalera"/>
      <sheetName val="Muros"/>
      <sheetName val="Analisis_albañileria"/>
      <sheetName val="Analisis_Electrico"/>
      <sheetName val="qqLosa1_"/>
      <sheetName val="Cotz_"/>
      <sheetName val="Col_Amarre"/>
      <sheetName val="Analisis_albañileria1"/>
      <sheetName val="Analisis_Electrico1"/>
      <sheetName val="qqLosa1_1"/>
      <sheetName val="Cotz_1"/>
      <sheetName val="Col_Amarre1"/>
      <sheetName val="Insumos"/>
      <sheetName val="Análisis de 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alisis"/>
      <sheetName val="salario cotizable y escala anua"/>
      <sheetName val="equipos y maquinarias"/>
      <sheetName val="insumo EN-2019"/>
      <sheetName val="mano de obra"/>
    </sheetNames>
    <sheetDataSet>
      <sheetData sheetId="0">
        <row r="29">
          <cell r="E29">
            <v>329.44</v>
          </cell>
        </row>
        <row r="1440">
          <cell r="E1440">
            <v>18290</v>
          </cell>
        </row>
        <row r="1443">
          <cell r="E1443">
            <v>9440</v>
          </cell>
        </row>
      </sheetData>
      <sheetData sheetId="1"/>
      <sheetData sheetId="2"/>
      <sheetData sheetId="3"/>
      <sheetData sheetId="4"/>
      <sheetData sheetId="5">
        <row r="5">
          <cell r="B5">
            <v>572.64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Monte Plata"/>
      <sheetName val="SABANA GRANDE"/>
      <sheetName val="LAS CEJAS"/>
      <sheetName val="LOS BOTADOS"/>
      <sheetName val="DON JUAN"/>
      <sheetName val="YAMASA"/>
      <sheetName val="PERALVILLO"/>
      <sheetName val="MAJAGUAL"/>
      <sheetName val="BAYAGUANA"/>
      <sheetName val="CHIRINO"/>
      <sheetName val="DEAN"/>
      <sheetName val="LA GALLERA, BELLA VISTA"/>
      <sheetName val="GONZALO"/>
      <sheetName val="analisis"/>
      <sheetName val="tarifa equipo"/>
      <sheetName val="lista de materiales"/>
      <sheetName val="qqVgas"/>
      <sheetName val="Analisis BC"/>
      <sheetName val="INSU"/>
      <sheetName val="MO"/>
      <sheetName val="Configuración"/>
      <sheetName val="presupuesto no ejecutable"/>
      <sheetName val="PRESUPUES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DE COSTOS"/>
      <sheetName val="ANALISIS HORMIGON ARMADO"/>
      <sheetName val="LISTA MANO DE OBRA"/>
      <sheetName val="LISTA DE MATERIALES"/>
      <sheetName val="DATOS"/>
      <sheetName val="QQ ZA"/>
      <sheetName val="QQ ZC"/>
      <sheetName val="QQ Platea-LP"/>
      <sheetName val="QQ Col"/>
      <sheetName val="QQ Muro"/>
      <sheetName val="QQ Vigas"/>
      <sheetName val="QQ Dinteles"/>
      <sheetName val="QQ Losas Aligeradas"/>
      <sheetName val="QQ Rampas"/>
      <sheetName val="QQ Losas Macizas"/>
      <sheetName val="COMPONENTES"/>
      <sheetName val="Volumetria "/>
      <sheetName val="COTIZAR"/>
    </sheetNames>
    <sheetDataSet>
      <sheetData sheetId="0" refreshError="1"/>
      <sheetData sheetId="1" refreshError="1"/>
      <sheetData sheetId="2"/>
      <sheetData sheetId="3" refreshError="1"/>
      <sheetData sheetId="4">
        <row r="159">
          <cell r="C159">
            <v>8850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CION 27 DE FEB"/>
      <sheetName val="Anál de Costos"/>
      <sheetName val="Anál de Costos (2)"/>
      <sheetName val="Analisis (2)"/>
      <sheetName val="Anál de Costos Incr"/>
      <sheetName val="ANALISIS"/>
      <sheetName val="ANALISIS HORMIGON ARMADO"/>
      <sheetName val="LISTA DE MATERIALE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Caseta de planta"/>
      <sheetName val="Edificio Administracion"/>
      <sheetName val="Edificio de Entrada"/>
      <sheetName val="Hoja de presupuesto"/>
    </sheetNames>
    <sheetDataSet>
      <sheetData sheetId="0"/>
      <sheetData sheetId="1"/>
      <sheetData sheetId="2"/>
      <sheetData sheetId="3">
        <row r="5">
          <cell r="H5">
            <v>3.5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N. DE OVANDO CENTRAL (MOD. "/>
      <sheetName val="Analisis"/>
      <sheetName val="CRONOGRAMA N. DE OVANDO CENT"/>
      <sheetName val="Analisis (2)"/>
    </sheetNames>
    <sheetDataSet>
      <sheetData sheetId="0" refreshError="1">
        <row r="5">
          <cell r="I5">
            <v>2.5</v>
          </cell>
        </row>
      </sheetData>
      <sheetData sheetId="1"/>
      <sheetData sheetId="2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EST N. DE OVANDO CENTRAL (MOD. "/>
      <sheetName val="ANALISIS HORMIGON ARMADO"/>
      <sheetName val="LISTA DE MATERIALES"/>
      <sheetName val="M.O."/>
      <sheetName val="Ins"/>
      <sheetName val="Ins 2"/>
      <sheetName val="m.t C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  <sheetName val="Análisis"/>
      <sheetName val="Insumos materiales"/>
      <sheetName val="Costos Mano de Obra"/>
      <sheetName val="Ana. Horm mexc mort"/>
      <sheetName val="Equipos"/>
      <sheetName val="EST N. DE OVANDO CENTRAL (MOD. "/>
      <sheetName val="análisis de costo edificios"/>
      <sheetName val="qqVgas"/>
      <sheetName val="O.M. y Salarios"/>
      <sheetName val="Resumen Precio Equipos"/>
      <sheetName val="Materiales"/>
      <sheetName val="datos_project"/>
      <sheetName val="PRESUPUESTO_pañetado"/>
      <sheetName val="PRESUPUESTO_violinado"/>
      <sheetName val="Analisis_Unit__"/>
      <sheetName val="Datos_Para_Project"/>
      <sheetName val="Cargas_Sociales"/>
      <sheetName val="Tarifas_de_Alquiler_de_Equipo"/>
      <sheetName val="PRE_Desvio_Alcant___Potable"/>
    </sheetNames>
    <sheetDataSet>
      <sheetData sheetId="0">
        <row r="3">
          <cell r="G3">
            <v>212.68726395300044</v>
          </cell>
        </row>
      </sheetData>
      <sheetData sheetId="1">
        <row r="3">
          <cell r="G3">
            <v>212.68726395300044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>
        <row r="3">
          <cell r="G3">
            <v>212.68726395300044</v>
          </cell>
        </row>
      </sheetData>
      <sheetData sheetId="24"/>
      <sheetData sheetId="25">
        <row r="23">
          <cell r="G23">
            <v>1.3036438662750036</v>
          </cell>
        </row>
      </sheetData>
      <sheetData sheetId="26"/>
      <sheetData sheetId="27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Cargas Sociales"/>
      <sheetName val="Analisis Unit. "/>
      <sheetName val="Analisis Unitarios"/>
      <sheetName val="Tarifas de Alquiler de Equipo"/>
      <sheetName val="ANALISIS HORMIGON ARMADO"/>
      <sheetName val="Programa_de_Trabajo"/>
      <sheetName val="Uso_de_Equipos"/>
      <sheetName val="EST N. DE OVANDO CENTRAL (MOD. "/>
      <sheetName val="analisis sto dgo"/>
      <sheetName val="Precio"/>
      <sheetName val="Programa_de_Trabajo1"/>
      <sheetName val="Uso_de_Equipos1"/>
      <sheetName val="Analisis_BC"/>
      <sheetName val="O_M__y_Salarios"/>
      <sheetName val="Gastos_Generales_y_Factores"/>
      <sheetName val="Listado_Mano_de_Obra"/>
      <sheetName val="Listado_Completo_de_Equipos"/>
      <sheetName val="Progr__Mensual"/>
      <sheetName val="Lista_de_Materiales"/>
      <sheetName val="Lista_de_Insumos_K-CC_146-148"/>
      <sheetName val="Pres__Nav__Pto_Plata"/>
      <sheetName val="PLANTA_150-200_TPH"/>
      <sheetName val="Trabajos_Generales"/>
      <sheetName val="Cargas_Sociales"/>
      <sheetName val="Analisis_Unit__"/>
      <sheetName val="Analisis_Unitarios"/>
      <sheetName val="Tarifas_de_Alquiler_de_Equipo"/>
      <sheetName val="ANALISIS_HORMIGON_ARMADO"/>
      <sheetName val="Programa_de_Trabajo2"/>
      <sheetName val="Uso_de_Equipos2"/>
      <sheetName val="Analisis_BC1"/>
      <sheetName val="O_M__y_Salarios1"/>
      <sheetName val="Gastos_Generales_y_Factores1"/>
      <sheetName val="Listado_Mano_de_Obra1"/>
      <sheetName val="Listado_Completo_de_Equipos1"/>
      <sheetName val="Progr__Mensual1"/>
      <sheetName val="Lista_de_Materiales1"/>
      <sheetName val="Lista_de_Insumos_K-CC_146-1481"/>
      <sheetName val="Pres__Nav__Pto_Plata1"/>
      <sheetName val="PLANTA_150-200_TPH1"/>
      <sheetName val="Trabajos_Generales1"/>
      <sheetName val="Cargas_Sociales1"/>
      <sheetName val="Analisis_Unit__1"/>
      <sheetName val="Analisis_Unitarios1"/>
      <sheetName val="Tarifas_de_Alquiler_de_Equipo1"/>
      <sheetName val="ANALISIS_HORMIGON_ARMADO1"/>
      <sheetName val="analisis_sto_dgo1"/>
      <sheetName val="analisis_sto_dgo"/>
      <sheetName val="Programa_de_Trabajo3"/>
      <sheetName val="Uso_de_Equipos3"/>
      <sheetName val="Analisis_BC2"/>
      <sheetName val="O_M__y_Salarios2"/>
      <sheetName val="Gastos_Generales_y_Factores2"/>
      <sheetName val="Listado_Mano_de_Obra2"/>
      <sheetName val="Listado_Completo_de_Equipos2"/>
      <sheetName val="Progr__Mensual2"/>
      <sheetName val="Lista_de_Materiales2"/>
      <sheetName val="Lista_de_Insumos_K-CC_146-1482"/>
      <sheetName val="Pres__Nav__Pto_Plata2"/>
      <sheetName val="PLANTA_150-200_TPH2"/>
      <sheetName val="Trabajos_Generales2"/>
      <sheetName val="Cargas_Sociales2"/>
      <sheetName val="Analisis_Unit__2"/>
      <sheetName val="Analisis_Unitarios2"/>
      <sheetName val="Tarifas_de_Alquiler_de_Equipo2"/>
      <sheetName val="ANALISIS_HORMIGON_ARMADO2"/>
      <sheetName val="Programa_de_Trabajo4"/>
      <sheetName val="Uso_de_Equipos4"/>
      <sheetName val="Analisis_BC3"/>
      <sheetName val="O_M__y_Salarios3"/>
      <sheetName val="Gastos_Generales_y_Factores3"/>
      <sheetName val="Listado_Mano_de_Obra3"/>
      <sheetName val="Listado_Completo_de_Equipos3"/>
      <sheetName val="Progr__Mensual3"/>
      <sheetName val="Lista_de_Materiales3"/>
      <sheetName val="Lista_de_Insumos_K-CC_146-1483"/>
      <sheetName val="Pres__Nav__Pto_Plata3"/>
      <sheetName val="PLANTA_150-200_TPH3"/>
      <sheetName val="Trabajos_Generales3"/>
      <sheetName val="Cargas_Sociales3"/>
      <sheetName val="Analisis_Unit__3"/>
      <sheetName val="Analisis_Unitarios3"/>
      <sheetName val="Tarifas_de_Alquiler_de_Equipo3"/>
      <sheetName val="ANALISIS_HORMIGON_ARMADO3"/>
      <sheetName val="Resumen Precio Equipos"/>
      <sheetName val="Programa_de_Trabajo5"/>
      <sheetName val="Uso_de_Equipos5"/>
      <sheetName val="Analisis_BC4"/>
      <sheetName val="O_M__y_Salarios4"/>
      <sheetName val="Gastos_Generales_y_Factores4"/>
      <sheetName val="Listado_Mano_de_Obra4"/>
      <sheetName val="Listado_Completo_de_Equipos4"/>
      <sheetName val="Progr__Mensual4"/>
      <sheetName val="Lista_de_Materiales4"/>
      <sheetName val="Lista_de_Insumos_K-CC_146-1484"/>
      <sheetName val="Pres__Nav__Pto_Plata4"/>
      <sheetName val="PLANTA_150-200_TPH4"/>
      <sheetName val="Trabajos_Generales4"/>
      <sheetName val="Cargas_Sociales4"/>
      <sheetName val="Analisis_Unit__4"/>
      <sheetName val="Analisis_Unitarios4"/>
      <sheetName val="Tarifas_de_Alquiler_de_Equipo4"/>
      <sheetName val="ANALISIS_HORMIGON_ARMADO4"/>
      <sheetName val="Programa_de_Trabajo6"/>
      <sheetName val="Uso_de_Equipos6"/>
      <sheetName val="Analisis_BC5"/>
      <sheetName val="O_M__y_Salarios5"/>
      <sheetName val="Gastos_Generales_y_Factores5"/>
      <sheetName val="Listado_Mano_de_Obra5"/>
      <sheetName val="Listado_Completo_de_Equipos5"/>
      <sheetName val="Progr__Mensual5"/>
      <sheetName val="Lista_de_Materiales5"/>
      <sheetName val="Lista_de_Insumos_K-CC_146-1485"/>
      <sheetName val="Pres__Nav__Pto_Plata5"/>
      <sheetName val="PLANTA_150-200_TPH5"/>
      <sheetName val="Trabajos_Generales5"/>
      <sheetName val="Cargas_Sociales5"/>
      <sheetName val="Analisis_Unit__5"/>
      <sheetName val="Analisis_Unitarios5"/>
      <sheetName val="Tarifas_de_Alquiler_de_Equipo5"/>
      <sheetName val="ANALISIS_HORMIGON_ARMADO5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Ins"/>
      <sheetName val="M.O."/>
      <sheetName val="Ins 2"/>
      <sheetName val="Insumos"/>
      <sheetName val="Analisis Unitarios"/>
      <sheetName val="Cargas Sociales"/>
      <sheetName val="Datos a Project"/>
      <sheetName val="Tarifas de Alquiler de Equipo"/>
      <sheetName val="datos"/>
      <sheetName val="Analisis_Contrato"/>
      <sheetName val="M_O_"/>
      <sheetName val="Ins_2"/>
      <sheetName val="Analisis_Unitarios"/>
      <sheetName val="Cargas_Sociales"/>
      <sheetName val="Datos_a_Project"/>
      <sheetName val="Tarifas_de_Alquiler_de_Equipo"/>
      <sheetName val="Analisis_Contrato1"/>
      <sheetName val="M_O_1"/>
      <sheetName val="Ins_21"/>
      <sheetName val="Analisis_Unitarios1"/>
      <sheetName val="Cargas_Sociales1"/>
      <sheetName val="Datos_a_Project1"/>
      <sheetName val="Tarifas_de_Alquiler_de_Equipo1"/>
      <sheetName val="Analisis_Contrato2"/>
      <sheetName val="M_O_2"/>
      <sheetName val="Ins_22"/>
      <sheetName val="Analisis_Unitarios2"/>
      <sheetName val="Cargas_Sociales2"/>
      <sheetName val="Datos_a_Project2"/>
      <sheetName val="Tarifas_de_Alquiler_de_Equipo2"/>
      <sheetName val="Analisis_Contrato3"/>
      <sheetName val="M_O_3"/>
      <sheetName val="Ins_23"/>
      <sheetName val="Analisis_Unitarios3"/>
      <sheetName val="Cargas_Sociales3"/>
      <sheetName val="Datos_a_Project3"/>
      <sheetName val="Tarifas_de_Alquiler_de_Equipo3"/>
      <sheetName val="Ebanisteria"/>
      <sheetName val="Analisis_Contrato4"/>
      <sheetName val="M_O_4"/>
      <sheetName val="Ins_24"/>
      <sheetName val="Analisis_Unitarios4"/>
      <sheetName val="Cargas_Sociales4"/>
      <sheetName val="Datos_a_Project4"/>
      <sheetName val="Tarifas_de_Alquiler_de_Equipo4"/>
      <sheetName val="Analisis_Contrato5"/>
      <sheetName val="M_O_5"/>
      <sheetName val="Ins_25"/>
      <sheetName val="Analisis_Unitarios5"/>
      <sheetName val="Cargas_Sociales5"/>
      <sheetName val="Datos_a_Project5"/>
      <sheetName val="Tarifas_de_Alquiler_de_Equipo5"/>
    </sheetNames>
    <sheetDataSet>
      <sheetData sheetId="0">
        <row r="11">
          <cell r="C11">
            <v>268</v>
          </cell>
        </row>
      </sheetData>
      <sheetData sheetId="1">
        <row r="11">
          <cell r="C11">
            <v>268</v>
          </cell>
        </row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  <sheetName val="M.O."/>
      <sheetName val="Ins"/>
      <sheetName val="MO"/>
      <sheetName val="EQUIPOS"/>
      <sheetName val="PRE Desvio Alcant.  Potable"/>
      <sheetName val="Insumos"/>
      <sheetName val="Análisis de Precios"/>
      <sheetName val="MATERIALES LIST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Mat"/>
      <sheetName val="ANALISIS HORMIGON ARMADO"/>
      <sheetName val="LISTA DE MATERIALES"/>
      <sheetName val="Cubicacion"/>
      <sheetName val="ANALISIS"/>
      <sheetName val="Insumos materiales"/>
      <sheetName val="Costos Mano de Obra"/>
      <sheetName val="Ana. Horm mexc mort"/>
      <sheetName val="R.A.U."/>
      <sheetName val="Insumos"/>
      <sheetName val="M.O."/>
      <sheetName val="qqVgas"/>
      <sheetName val="insumo"/>
      <sheetName val="mezcla"/>
      <sheetName val="OBRAMANO"/>
      <sheetName val="EQUIPOS"/>
      <sheetName val="Precio"/>
      <sheetName val="TRACTOR_D9T"/>
      <sheetName val="TRACTOR_D8T_"/>
      <sheetName val="TRACTOR_D6R"/>
      <sheetName val="PALA_950G"/>
      <sheetName val="Motoniveladora_140H"/>
      <sheetName val="Compactador_CS533E"/>
      <sheetName val="Excavadora_Cat__325C"/>
      <sheetName val="Resumen_Precio_Equipos"/>
      <sheetName val="Comparacion_precios_unitarios"/>
      <sheetName val="Detalle_Partidas"/>
      <sheetName val="Observaciones_"/>
      <sheetName val="P_U__Samana"/>
      <sheetName val="Listado_Equipos_Propios"/>
      <sheetName val="O_M__y_Salarios"/>
      <sheetName val="Posesion_Camion"/>
      <sheetName val="Posesion_Camion_Empirico_OK"/>
      <sheetName val="Posesion_RM_250_Julio"/>
      <sheetName val="TRACTOR_D7H"/>
      <sheetName val="PALA_950E"/>
      <sheetName val="GRADER_12G"/>
      <sheetName val="Modelo_de_P_U_"/>
      <sheetName val="Costo_Horario_D9N"/>
      <sheetName val="Determinación_de_Rendimientos"/>
      <sheetName val="Determinación_de_Rendimient_(2)"/>
      <sheetName val="Determinación_de_Rendimient_(3)"/>
      <sheetName val="P_U__Excavación_Roca_con_Ripper"/>
      <sheetName val="ANALISIS_HORMIGON_ARMADO"/>
      <sheetName val="LISTA_DE_MATERIALES"/>
      <sheetName val="Insumos_materiales"/>
      <sheetName val="Costos_Mano_de_Obra"/>
      <sheetName val="Ana__Horm_mexc_mort"/>
      <sheetName val="TRACTOR_D9T1"/>
      <sheetName val="TRACTOR_D8T_1"/>
      <sheetName val="TRACTOR_D6R1"/>
      <sheetName val="PALA_950G1"/>
      <sheetName val="Motoniveladora_140H1"/>
      <sheetName val="Compactador_CS533E1"/>
      <sheetName val="Excavadora_Cat__325C1"/>
      <sheetName val="Resumen_Precio_Equipos1"/>
      <sheetName val="Comparacion_precios_unitarios1"/>
      <sheetName val="Detalle_Partidas1"/>
      <sheetName val="Observaciones_1"/>
      <sheetName val="P_U__Samana1"/>
      <sheetName val="Listado_Equipos_Propios1"/>
      <sheetName val="O_M__y_Salarios1"/>
      <sheetName val="Posesion_Camion1"/>
      <sheetName val="Posesion_Camion_Empirico_OK1"/>
      <sheetName val="Posesion_RM_250_Julio1"/>
      <sheetName val="TRACTOR_D7H1"/>
      <sheetName val="PALA_950E1"/>
      <sheetName val="GRADER_12G1"/>
      <sheetName val="Modelo_de_P_U_1"/>
      <sheetName val="Costo_Horario_D9N1"/>
      <sheetName val="Determinación_de_Rendimientos1"/>
      <sheetName val="Determinación_de_Rendimient_(21"/>
      <sheetName val="Determinación_de_Rendimient_(31"/>
      <sheetName val="P_U__Excavación_Roca_con_Rippe1"/>
      <sheetName val="ANALISIS_HORMIGON_ARMADO1"/>
      <sheetName val="LISTA_DE_MATERIALES1"/>
      <sheetName val="Insumos_materiales1"/>
      <sheetName val="Costos_Mano_de_Obra1"/>
      <sheetName val="Ana__Horm_mexc_mort1"/>
      <sheetName val="TRACTOR_D9T2"/>
      <sheetName val="TRACTOR_D8T_2"/>
      <sheetName val="TRACTOR_D6R2"/>
      <sheetName val="PALA_950G2"/>
      <sheetName val="Motoniveladora_140H2"/>
      <sheetName val="Compactador_CS533E2"/>
      <sheetName val="Excavadora_Cat__325C2"/>
      <sheetName val="Resumen_Precio_Equipos2"/>
      <sheetName val="Comparacion_precios_unitarios2"/>
      <sheetName val="Detalle_Partidas2"/>
      <sheetName val="Observaciones_2"/>
      <sheetName val="P_U__Samana2"/>
      <sheetName val="Listado_Equipos_Propios2"/>
      <sheetName val="O_M__y_Salarios2"/>
      <sheetName val="Posesion_Camion2"/>
      <sheetName val="Posesion_Camion_Empirico_OK2"/>
      <sheetName val="Posesion_RM_250_Julio2"/>
      <sheetName val="TRACTOR_D7H2"/>
      <sheetName val="PALA_950E2"/>
      <sheetName val="GRADER_12G2"/>
      <sheetName val="Modelo_de_P_U_2"/>
      <sheetName val="Costo_Horario_D9N2"/>
      <sheetName val="Determinación_de_Rendimientos2"/>
      <sheetName val="Determinación_de_Rendimient_(22"/>
      <sheetName val="Determinación_de_Rendimient_(32"/>
      <sheetName val="P_U__Excavación_Roca_con_Rippe2"/>
      <sheetName val="ANALISIS_HORMIGON_ARMADO2"/>
      <sheetName val="LISTA_DE_MATERIALES2"/>
      <sheetName val="Insumos_materiales2"/>
      <sheetName val="Costos_Mano_de_Obra2"/>
      <sheetName val="Ana__Horm_mexc_mort2"/>
      <sheetName val="TRACTOR_D9T3"/>
      <sheetName val="TRACTOR_D8T_3"/>
      <sheetName val="TRACTOR_D6R3"/>
      <sheetName val="PALA_950G3"/>
      <sheetName val="Motoniveladora_140H3"/>
      <sheetName val="Compactador_CS533E3"/>
      <sheetName val="Excavadora_Cat__325C3"/>
      <sheetName val="Resumen_Precio_Equipos3"/>
      <sheetName val="Comparacion_precios_unitarios3"/>
      <sheetName val="Detalle_Partidas3"/>
      <sheetName val="Observaciones_3"/>
      <sheetName val="P_U__Samana3"/>
      <sheetName val="Listado_Equipos_Propios3"/>
      <sheetName val="O_M__y_Salarios3"/>
      <sheetName val="Posesion_Camion3"/>
      <sheetName val="Posesion_Camion_Empirico_OK3"/>
      <sheetName val="Posesion_RM_250_Julio3"/>
      <sheetName val="TRACTOR_D7H3"/>
      <sheetName val="PALA_950E3"/>
      <sheetName val="GRADER_12G3"/>
      <sheetName val="Modelo_de_P_U_3"/>
      <sheetName val="Costo_Horario_D9N3"/>
      <sheetName val="Determinación_de_Rendimientos3"/>
      <sheetName val="Determinación_de_Rendimient_(23"/>
      <sheetName val="Determinación_de_Rendimient_(33"/>
      <sheetName val="P_U__Excavación_Roca_con_Rippe3"/>
      <sheetName val="ANALISIS_HORMIGON_ARMADO3"/>
      <sheetName val="LISTA_DE_MATERIALES3"/>
      <sheetName val="Insumos_materiales3"/>
      <sheetName val="Costos_Mano_de_Obra3"/>
      <sheetName val="Ana__Horm_mexc_mort3"/>
      <sheetName val="Sheet4"/>
      <sheetName val="Sheet5"/>
      <sheetName val="análisis de precios"/>
      <sheetName val="caseta de planta"/>
      <sheetName val="M.O y Rendimientos"/>
      <sheetName val="analprecvi"/>
      <sheetName val="GONZALO"/>
      <sheetName val="TRACTOR_D9T4"/>
      <sheetName val="TRACTOR_D8T_4"/>
      <sheetName val="TRACTOR_D6R4"/>
      <sheetName val="PALA_950G4"/>
      <sheetName val="Motoniveladora_140H4"/>
      <sheetName val="Compactador_CS533E4"/>
      <sheetName val="Excavadora_Cat__325C4"/>
      <sheetName val="Resumen_Precio_Equipos4"/>
      <sheetName val="Comparacion_precios_unitarios4"/>
      <sheetName val="Detalle_Partidas4"/>
      <sheetName val="Observaciones_4"/>
      <sheetName val="P_U__Samana4"/>
      <sheetName val="Listado_Equipos_Propios4"/>
      <sheetName val="O_M__y_Salarios4"/>
      <sheetName val="Posesion_Camion4"/>
      <sheetName val="Posesion_Camion_Empirico_OK4"/>
      <sheetName val="Posesion_RM_250_Julio4"/>
      <sheetName val="TRACTOR_D7H4"/>
      <sheetName val="PALA_950E4"/>
      <sheetName val="GRADER_12G4"/>
      <sheetName val="Modelo_de_P_U_4"/>
      <sheetName val="Costo_Horario_D9N4"/>
      <sheetName val="Determinación_de_Rendimientos4"/>
      <sheetName val="Determinación_de_Rendimient_(24"/>
      <sheetName val="Determinación_de_Rendimient_(34"/>
      <sheetName val="P_U__Excavación_Roca_con_Rippe4"/>
      <sheetName val="ANALISIS_HORMIGON_ARMADO4"/>
      <sheetName val="LISTA_DE_MATERIALES4"/>
      <sheetName val="Insumos_materiales4"/>
      <sheetName val="Costos_Mano_de_Obra4"/>
      <sheetName val="Ana__Horm_mexc_mort4"/>
      <sheetName val="TRACTOR_D9T5"/>
      <sheetName val="TRACTOR_D8T_5"/>
      <sheetName val="TRACTOR_D6R5"/>
      <sheetName val="PALA_950G5"/>
      <sheetName val="Motoniveladora_140H5"/>
      <sheetName val="Compactador_CS533E5"/>
      <sheetName val="Excavadora_Cat__325C5"/>
      <sheetName val="Resumen_Precio_Equipos5"/>
      <sheetName val="Comparacion_precios_unitarios5"/>
      <sheetName val="Detalle_Partidas5"/>
      <sheetName val="Observaciones_5"/>
      <sheetName val="P_U__Samana5"/>
      <sheetName val="Listado_Equipos_Propios5"/>
      <sheetName val="O_M__y_Salarios5"/>
      <sheetName val="Posesion_Camion5"/>
      <sheetName val="Posesion_Camion_Empirico_OK5"/>
      <sheetName val="Posesion_RM_250_Julio5"/>
      <sheetName val="TRACTOR_D7H5"/>
      <sheetName val="PALA_950E5"/>
      <sheetName val="GRADER_12G5"/>
      <sheetName val="Modelo_de_P_U_5"/>
      <sheetName val="Costo_Horario_D9N5"/>
      <sheetName val="Determinación_de_Rendimientos5"/>
      <sheetName val="Determinación_de_Rendimient_(25"/>
      <sheetName val="Determinación_de_Rendimient_(35"/>
      <sheetName val="P_U__Excavación_Roca_con_Rippe5"/>
      <sheetName val="ANALISIS_HORMIGON_ARMADO5"/>
      <sheetName val="LISTA_DE_MATERIALES5"/>
      <sheetName val="Insumos_materiales5"/>
      <sheetName val="Costos_Mano_de_Obra5"/>
      <sheetName val="Ana__Horm_mexc_mort5"/>
      <sheetName val="análisis"/>
    </sheetNames>
    <sheetDataSet>
      <sheetData sheetId="0">
        <row r="13">
          <cell r="I13">
            <v>5208.2</v>
          </cell>
        </row>
      </sheetData>
      <sheetData sheetId="1">
        <row r="13">
          <cell r="I13">
            <v>5208.2</v>
          </cell>
        </row>
      </sheetData>
      <sheetData sheetId="2">
        <row r="13">
          <cell r="I13">
            <v>5208.2</v>
          </cell>
        </row>
      </sheetData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>
        <row r="13">
          <cell r="I13">
            <v>5208.2</v>
          </cell>
        </row>
      </sheetData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30">
          <cell r="C30">
            <v>0.01</v>
          </cell>
        </row>
      </sheetData>
      <sheetData sheetId="8">
        <row r="13">
          <cell r="I13">
            <v>5208.2</v>
          </cell>
        </row>
      </sheetData>
      <sheetData sheetId="9">
        <row r="13">
          <cell r="I13">
            <v>5208.2</v>
          </cell>
        </row>
      </sheetData>
      <sheetData sheetId="10">
        <row r="13">
          <cell r="I13">
            <v>5208.2</v>
          </cell>
        </row>
      </sheetData>
      <sheetData sheetId="11">
        <row r="13">
          <cell r="I13">
            <v>5208.2</v>
          </cell>
        </row>
      </sheetData>
      <sheetData sheetId="12">
        <row r="13">
          <cell r="I13">
            <v>5208.2</v>
          </cell>
        </row>
      </sheetData>
      <sheetData sheetId="13">
        <row r="13">
          <cell r="I13">
            <v>5208.2</v>
          </cell>
        </row>
      </sheetData>
      <sheetData sheetId="14">
        <row r="13">
          <cell r="I13">
            <v>5208.2</v>
          </cell>
        </row>
      </sheetData>
      <sheetData sheetId="15">
        <row r="13">
          <cell r="I13">
            <v>5208.2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I13">
            <v>5208.2</v>
          </cell>
        </row>
      </sheetData>
      <sheetData sheetId="46">
        <row r="13">
          <cell r="I13">
            <v>5208.2</v>
          </cell>
        </row>
      </sheetData>
      <sheetData sheetId="47">
        <row r="13">
          <cell r="I13">
            <v>5208.2</v>
          </cell>
        </row>
      </sheetData>
      <sheetData sheetId="48">
        <row r="13">
          <cell r="I13">
            <v>5208.2</v>
          </cell>
        </row>
      </sheetData>
      <sheetData sheetId="49">
        <row r="13">
          <cell r="I13">
            <v>5208.2</v>
          </cell>
        </row>
      </sheetData>
      <sheetData sheetId="50">
        <row r="13">
          <cell r="I13">
            <v>5208.2</v>
          </cell>
        </row>
      </sheetData>
      <sheetData sheetId="51">
        <row r="13">
          <cell r="I13">
            <v>5208.2</v>
          </cell>
        </row>
      </sheetData>
      <sheetData sheetId="52">
        <row r="13">
          <cell r="I13">
            <v>5208.2</v>
          </cell>
        </row>
      </sheetData>
      <sheetData sheetId="53">
        <row r="13">
          <cell r="I13">
            <v>5208.2</v>
          </cell>
        </row>
      </sheetData>
      <sheetData sheetId="54">
        <row r="13">
          <cell r="I13">
            <v>5208.2</v>
          </cell>
        </row>
      </sheetData>
      <sheetData sheetId="55">
        <row r="13">
          <cell r="I13">
            <v>5208.2</v>
          </cell>
        </row>
      </sheetData>
      <sheetData sheetId="56">
        <row r="13">
          <cell r="I13">
            <v>5208.2</v>
          </cell>
        </row>
      </sheetData>
      <sheetData sheetId="57">
        <row r="13">
          <cell r="I13">
            <v>5208.2</v>
          </cell>
        </row>
      </sheetData>
      <sheetData sheetId="58">
        <row r="13">
          <cell r="I13">
            <v>5208.2</v>
          </cell>
        </row>
      </sheetData>
      <sheetData sheetId="59">
        <row r="13">
          <cell r="I13">
            <v>5208.2</v>
          </cell>
        </row>
      </sheetData>
      <sheetData sheetId="60">
        <row r="13">
          <cell r="I13">
            <v>5208.2</v>
          </cell>
        </row>
      </sheetData>
      <sheetData sheetId="61">
        <row r="13">
          <cell r="I13">
            <v>5208.2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3">
          <cell r="I13">
            <v>5208.2</v>
          </cell>
        </row>
      </sheetData>
      <sheetData sheetId="75">
        <row r="13">
          <cell r="I13">
            <v>5208.2</v>
          </cell>
        </row>
      </sheetData>
      <sheetData sheetId="76">
        <row r="13">
          <cell r="I13">
            <v>5208.2</v>
          </cell>
        </row>
      </sheetData>
      <sheetData sheetId="77">
        <row r="13">
          <cell r="I13">
            <v>5208.2</v>
          </cell>
        </row>
      </sheetData>
      <sheetData sheetId="78">
        <row r="13">
          <cell r="I13">
            <v>5208.2</v>
          </cell>
        </row>
      </sheetData>
      <sheetData sheetId="79">
        <row r="13">
          <cell r="I13">
            <v>5208.2</v>
          </cell>
        </row>
      </sheetData>
      <sheetData sheetId="80">
        <row r="13">
          <cell r="I13">
            <v>5208.2</v>
          </cell>
        </row>
      </sheetData>
      <sheetData sheetId="81">
        <row r="13">
          <cell r="I13">
            <v>5208.2</v>
          </cell>
        </row>
      </sheetData>
      <sheetData sheetId="82">
        <row r="13">
          <cell r="I13">
            <v>5208.2</v>
          </cell>
        </row>
      </sheetData>
      <sheetData sheetId="83">
        <row r="13">
          <cell r="I13">
            <v>5208.2</v>
          </cell>
        </row>
      </sheetData>
      <sheetData sheetId="84">
        <row r="13">
          <cell r="I13">
            <v>5208.2</v>
          </cell>
        </row>
      </sheetData>
      <sheetData sheetId="85">
        <row r="13">
          <cell r="I13">
            <v>5208.2</v>
          </cell>
        </row>
      </sheetData>
      <sheetData sheetId="86">
        <row r="13">
          <cell r="I13">
            <v>5208.2</v>
          </cell>
        </row>
      </sheetData>
      <sheetData sheetId="87">
        <row r="13">
          <cell r="I13">
            <v>5208.2</v>
          </cell>
        </row>
      </sheetData>
      <sheetData sheetId="88">
        <row r="13">
          <cell r="I13">
            <v>5208.2</v>
          </cell>
        </row>
      </sheetData>
      <sheetData sheetId="89">
        <row r="13">
          <cell r="I13">
            <v>5208.2</v>
          </cell>
        </row>
      </sheetData>
      <sheetData sheetId="90">
        <row r="13">
          <cell r="I13">
            <v>5208.2</v>
          </cell>
        </row>
      </sheetData>
      <sheetData sheetId="91">
        <row r="13">
          <cell r="I13">
            <v>5208.2</v>
          </cell>
        </row>
      </sheetData>
      <sheetData sheetId="92">
        <row r="13">
          <cell r="I13">
            <v>5208.2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>
        <row r="13">
          <cell r="I13">
            <v>5208.2</v>
          </cell>
        </row>
      </sheetData>
      <sheetData sheetId="105">
        <row r="13">
          <cell r="I13">
            <v>5208.2</v>
          </cell>
        </row>
      </sheetData>
      <sheetData sheetId="106">
        <row r="13">
          <cell r="I13">
            <v>5208.2</v>
          </cell>
        </row>
      </sheetData>
      <sheetData sheetId="107">
        <row r="13">
          <cell r="I13">
            <v>5208.2</v>
          </cell>
        </row>
      </sheetData>
      <sheetData sheetId="108">
        <row r="13">
          <cell r="I13">
            <v>5208.2</v>
          </cell>
        </row>
      </sheetData>
      <sheetData sheetId="109">
        <row r="13">
          <cell r="I13">
            <v>5208.2</v>
          </cell>
        </row>
      </sheetData>
      <sheetData sheetId="110">
        <row r="13">
          <cell r="I13">
            <v>5208.2</v>
          </cell>
        </row>
      </sheetData>
      <sheetData sheetId="111">
        <row r="13">
          <cell r="I13">
            <v>5208.2</v>
          </cell>
        </row>
      </sheetData>
      <sheetData sheetId="112">
        <row r="13">
          <cell r="I13">
            <v>5208.2</v>
          </cell>
        </row>
      </sheetData>
      <sheetData sheetId="113">
        <row r="13">
          <cell r="I13">
            <v>5208.2</v>
          </cell>
        </row>
      </sheetData>
      <sheetData sheetId="114">
        <row r="13">
          <cell r="I13">
            <v>5208.2</v>
          </cell>
        </row>
      </sheetData>
      <sheetData sheetId="115">
        <row r="13">
          <cell r="I13">
            <v>5208.2</v>
          </cell>
        </row>
      </sheetData>
      <sheetData sheetId="116">
        <row r="13">
          <cell r="I13">
            <v>5208.2</v>
          </cell>
        </row>
      </sheetData>
      <sheetData sheetId="117">
        <row r="13">
          <cell r="I13">
            <v>5208.2</v>
          </cell>
        </row>
      </sheetData>
      <sheetData sheetId="118">
        <row r="13">
          <cell r="I13">
            <v>5208.2</v>
          </cell>
        </row>
      </sheetData>
      <sheetData sheetId="119">
        <row r="13">
          <cell r="I13">
            <v>5208.2</v>
          </cell>
        </row>
      </sheetData>
      <sheetData sheetId="120">
        <row r="13">
          <cell r="I13">
            <v>5208.2</v>
          </cell>
        </row>
      </sheetData>
      <sheetData sheetId="121">
        <row r="13">
          <cell r="I13">
            <v>5208.2</v>
          </cell>
        </row>
      </sheetData>
      <sheetData sheetId="122">
        <row r="13">
          <cell r="I13">
            <v>5208.2</v>
          </cell>
        </row>
      </sheetData>
      <sheetData sheetId="123">
        <row r="13">
          <cell r="I13">
            <v>5208.2</v>
          </cell>
        </row>
      </sheetData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13">
          <cell r="I13">
            <v>5208.2</v>
          </cell>
        </row>
      </sheetData>
      <sheetData sheetId="136">
        <row r="13">
          <cell r="I13">
            <v>5208.2</v>
          </cell>
        </row>
      </sheetData>
      <sheetData sheetId="137">
        <row r="13">
          <cell r="I13">
            <v>5208.2</v>
          </cell>
        </row>
      </sheetData>
      <sheetData sheetId="138">
        <row r="13">
          <cell r="I13">
            <v>5208.2</v>
          </cell>
        </row>
      </sheetData>
      <sheetData sheetId="139">
        <row r="13">
          <cell r="I13">
            <v>5208.2</v>
          </cell>
        </row>
      </sheetData>
      <sheetData sheetId="140">
        <row r="13">
          <cell r="I13">
            <v>5208.2</v>
          </cell>
        </row>
      </sheetData>
      <sheetData sheetId="141">
        <row r="13">
          <cell r="I13">
            <v>5208.2</v>
          </cell>
        </row>
      </sheetData>
      <sheetData sheetId="142">
        <row r="13">
          <cell r="I13">
            <v>5208.2</v>
          </cell>
        </row>
      </sheetData>
      <sheetData sheetId="143">
        <row r="13">
          <cell r="I13">
            <v>5208.2</v>
          </cell>
        </row>
      </sheetData>
      <sheetData sheetId="144">
        <row r="13">
          <cell r="I13">
            <v>5208.2</v>
          </cell>
        </row>
      </sheetData>
      <sheetData sheetId="145">
        <row r="13">
          <cell r="I13">
            <v>5208.2</v>
          </cell>
        </row>
      </sheetData>
      <sheetData sheetId="146">
        <row r="13">
          <cell r="I13">
            <v>5208.2</v>
          </cell>
        </row>
      </sheetData>
      <sheetData sheetId="147">
        <row r="13">
          <cell r="I13">
            <v>5208.2</v>
          </cell>
        </row>
      </sheetData>
      <sheetData sheetId="148">
        <row r="13">
          <cell r="I13">
            <v>5208.2</v>
          </cell>
        </row>
      </sheetData>
      <sheetData sheetId="149">
        <row r="13">
          <cell r="I13">
            <v>5208.2</v>
          </cell>
        </row>
      </sheetData>
      <sheetData sheetId="150">
        <row r="13">
          <cell r="I13">
            <v>5208.2</v>
          </cell>
        </row>
      </sheetData>
      <sheetData sheetId="151">
        <row r="13">
          <cell r="I13">
            <v>5208.2</v>
          </cell>
        </row>
      </sheetData>
      <sheetData sheetId="152">
        <row r="13">
          <cell r="I13">
            <v>5208.2</v>
          </cell>
        </row>
      </sheetData>
      <sheetData sheetId="153">
        <row r="13">
          <cell r="I13">
            <v>5208.2</v>
          </cell>
        </row>
      </sheetData>
      <sheetData sheetId="154">
        <row r="13">
          <cell r="I13">
            <v>5208.2</v>
          </cell>
        </row>
      </sheetData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>
        <row r="13">
          <cell r="I13">
            <v>5208.2</v>
          </cell>
        </row>
      </sheetData>
      <sheetData sheetId="177">
        <row r="13">
          <cell r="I13">
            <v>5208.2</v>
          </cell>
        </row>
      </sheetData>
      <sheetData sheetId="178">
        <row r="13">
          <cell r="I13">
            <v>5208.2</v>
          </cell>
        </row>
      </sheetData>
      <sheetData sheetId="179">
        <row r="13">
          <cell r="I13">
            <v>5208.2</v>
          </cell>
        </row>
      </sheetData>
      <sheetData sheetId="180">
        <row r="13">
          <cell r="I13">
            <v>5208.2</v>
          </cell>
        </row>
      </sheetData>
      <sheetData sheetId="181">
        <row r="13">
          <cell r="I13">
            <v>5208.2</v>
          </cell>
        </row>
      </sheetData>
      <sheetData sheetId="182">
        <row r="13">
          <cell r="I13">
            <v>5208.2</v>
          </cell>
        </row>
      </sheetData>
      <sheetData sheetId="183">
        <row r="13">
          <cell r="I13">
            <v>5208.2</v>
          </cell>
        </row>
      </sheetData>
      <sheetData sheetId="184">
        <row r="13">
          <cell r="I13">
            <v>5208.2</v>
          </cell>
        </row>
      </sheetData>
      <sheetData sheetId="185">
        <row r="13">
          <cell r="I13">
            <v>5208.2</v>
          </cell>
        </row>
      </sheetData>
      <sheetData sheetId="186">
        <row r="13">
          <cell r="I13">
            <v>5208.2</v>
          </cell>
        </row>
      </sheetData>
      <sheetData sheetId="187">
        <row r="13">
          <cell r="I13">
            <v>5208.2</v>
          </cell>
        </row>
      </sheetData>
      <sheetData sheetId="188">
        <row r="13">
          <cell r="I13">
            <v>5208.2</v>
          </cell>
        </row>
      </sheetData>
      <sheetData sheetId="189">
        <row r="13">
          <cell r="I13">
            <v>5208.2</v>
          </cell>
        </row>
      </sheetData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>
        <row r="13">
          <cell r="I13">
            <v>5208.2</v>
          </cell>
        </row>
      </sheetData>
      <sheetData sheetId="208">
        <row r="13">
          <cell r="I13">
            <v>5208.2</v>
          </cell>
        </row>
      </sheetData>
      <sheetData sheetId="209">
        <row r="13">
          <cell r="I13">
            <v>5208.2</v>
          </cell>
        </row>
      </sheetData>
      <sheetData sheetId="210">
        <row r="13">
          <cell r="I13">
            <v>5208.2</v>
          </cell>
        </row>
      </sheetData>
      <sheetData sheetId="211">
        <row r="13">
          <cell r="I13">
            <v>5208.2</v>
          </cell>
        </row>
      </sheetData>
      <sheetData sheetId="212">
        <row r="13">
          <cell r="I13">
            <v>5208.2</v>
          </cell>
        </row>
      </sheetData>
      <sheetData sheetId="213">
        <row r="13">
          <cell r="I13">
            <v>5208.2</v>
          </cell>
        </row>
      </sheetData>
      <sheetData sheetId="214">
        <row r="13">
          <cell r="I13">
            <v>5208.2</v>
          </cell>
        </row>
      </sheetData>
      <sheetData sheetId="215">
        <row r="13">
          <cell r="I13">
            <v>5208.2</v>
          </cell>
        </row>
      </sheetData>
      <sheetData sheetId="216">
        <row r="13">
          <cell r="I13">
            <v>5208.2</v>
          </cell>
        </row>
      </sheetData>
      <sheetData sheetId="217">
        <row r="13">
          <cell r="I13">
            <v>5208.2</v>
          </cell>
        </row>
      </sheetData>
      <sheetData sheetId="218">
        <row r="13">
          <cell r="I13">
            <v>5208.2</v>
          </cell>
        </row>
      </sheetData>
      <sheetData sheetId="219">
        <row r="13">
          <cell r="I13">
            <v>5208.2</v>
          </cell>
        </row>
      </sheetData>
      <sheetData sheetId="220">
        <row r="13">
          <cell r="I13">
            <v>5208.2</v>
          </cell>
        </row>
      </sheetData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o Mayor Dic.2010"/>
      <sheetName val="analisis"/>
      <sheetName val="tarifa equipo"/>
      <sheetName val="lista de materiales"/>
      <sheetName val="ING"/>
      <sheetName val="MANT"/>
      <sheetName val="CAMP"/>
      <sheetName val="2.10"/>
      <sheetName val="5.2"/>
      <sheetName val="9.0"/>
      <sheetName val="10"/>
      <sheetName val="11.20"/>
      <sheetName val="12.1"/>
      <sheetName val="12.2"/>
      <sheetName val="Bach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  <sheetName val="Ana.precios un"/>
      <sheetName val="Analisis"/>
      <sheetName val="Insumos materiales"/>
      <sheetName val="Costos Mano de Obra"/>
      <sheetName val="Ana. Horm mexc mort"/>
      <sheetName val="Análisis"/>
      <sheetName val="Resumen Precio Equipos"/>
      <sheetName val="Factura (813)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>
        <row r="60">
          <cell r="E60">
            <v>519.29974515533274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  <sheetName val="Insumos"/>
      <sheetName val="Materiales"/>
      <sheetName val="Analisis Unitarios"/>
      <sheetName val="Cargas Sociales"/>
      <sheetName val="Datos a Project"/>
      <sheetName val="Tarifas de Alquiler de Equipo"/>
      <sheetName val="Mat"/>
      <sheetName val="anal term"/>
      <sheetName val="Jornal"/>
      <sheetName val="Trabajos Generales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Equipos a utilizar"/>
      <sheetName val="COSTO INDIRECTO"/>
      <sheetName val="OPERADORES EQUIPOS"/>
      <sheetName val="Insumos"/>
      <sheetName val="LISTADO INSUMOS DEL 2000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  <sheetName val="qqVgas"/>
      <sheetName val="MATERIALES"/>
      <sheetName val="OBRAMANO"/>
      <sheetName val="ANALISIS H-A "/>
      <sheetName val="Jornal"/>
    </sheetNames>
    <sheetDataSet>
      <sheetData sheetId="0" refreshError="1">
        <row r="767">
          <cell r="D767">
            <v>20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12">
          <cell r="H212">
            <v>2563.4295469815961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>
        <row r="212">
          <cell r="H212">
            <v>2563.4295469815961</v>
          </cell>
        </row>
      </sheetData>
      <sheetData sheetId="25"/>
      <sheetData sheetId="26"/>
      <sheetData sheetId="27"/>
      <sheetData sheetId="28"/>
      <sheetData sheetId="29"/>
      <sheetData sheetId="30">
        <row r="212">
          <cell r="H212">
            <v>2563.4295469815961</v>
          </cell>
        </row>
      </sheetData>
      <sheetData sheetId="31">
        <row r="212">
          <cell r="H212">
            <v>2563.4295469815961</v>
          </cell>
        </row>
      </sheetData>
      <sheetData sheetId="32">
        <row r="212">
          <cell r="H212">
            <v>2563.4295469815961</v>
          </cell>
        </row>
      </sheetData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>
        <row r="212">
          <cell r="H212">
            <v>2563.4295469815961</v>
          </cell>
        </row>
      </sheetData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>
        <row r="212">
          <cell r="H212">
            <v>2563.4295469815961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0">
          <cell r="C10">
            <v>43335</v>
          </cell>
        </row>
      </sheetData>
      <sheetData sheetId="69">
        <row r="10">
          <cell r="C10">
            <v>43335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 "/>
      <sheetName val="Analisis"/>
      <sheetName val="Materiales"/>
      <sheetName val="M.O."/>
      <sheetName val="MANO DE OBRA"/>
      <sheetName val="Estructurales SALON"/>
      <sheetName val="EST. ALM"/>
      <sheetName val="Sheet1"/>
      <sheetName val="Sheet2"/>
      <sheetName val="Sheet3"/>
      <sheetName val="Ins"/>
      <sheetName val="Ana"/>
      <sheetName val="Insumos"/>
      <sheetName val="Listado Equipos a utilizar"/>
    </sheetNames>
    <sheetDataSet>
      <sheetData sheetId="0">
        <row r="6">
          <cell r="E6">
            <v>725</v>
          </cell>
        </row>
      </sheetData>
      <sheetData sheetId="1" refreshError="1">
        <row r="4">
          <cell r="C4">
            <v>433</v>
          </cell>
        </row>
        <row r="1466">
          <cell r="E1466">
            <v>150</v>
          </cell>
        </row>
      </sheetData>
      <sheetData sheetId="2" refreshError="1">
        <row r="6">
          <cell r="E6">
            <v>725</v>
          </cell>
        </row>
        <row r="258">
          <cell r="F258">
            <v>53.17</v>
          </cell>
        </row>
      </sheetData>
      <sheetData sheetId="3" refreshError="1"/>
      <sheetData sheetId="4" refreshError="1"/>
      <sheetData sheetId="5">
        <row r="4">
          <cell r="C4">
            <v>433</v>
          </cell>
        </row>
      </sheetData>
      <sheetData sheetId="6">
        <row r="6">
          <cell r="E6">
            <v>725</v>
          </cell>
        </row>
      </sheetData>
      <sheetData sheetId="7" refreshError="1"/>
      <sheetData sheetId="8" refreshError="1"/>
      <sheetData sheetId="9">
        <row r="6">
          <cell r="E6">
            <v>725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  <sheetName val="INS"/>
      <sheetName val="HORM. Y MORTEROS."/>
      <sheetName val="SALARIOS"/>
      <sheetName val="Listado Equipos a utilizar"/>
      <sheetName val="Desembolso de Caja"/>
      <sheetName val="Materiales"/>
      <sheetName val="Analisis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  <sheetName val="Listado Equipos a utiliz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5">
          <cell r="C65">
            <v>3449.4880000000003</v>
          </cell>
        </row>
      </sheetData>
      <sheetData sheetId="28">
        <row r="163">
          <cell r="D163">
            <v>4173.9325396235208</v>
          </cell>
        </row>
      </sheetData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  <sheetData sheetId="3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  <sheetName val="Ins"/>
      <sheetName val="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  <sheetName val="Analisis"/>
      <sheetName val="Análisis"/>
      <sheetName val="Ana.precios un"/>
    </sheetNames>
    <sheetDataSet>
      <sheetData sheetId="0">
        <row r="30">
          <cell r="L30">
            <v>6.7</v>
          </cell>
        </row>
      </sheetData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 "/>
      <sheetName val="Analisis"/>
      <sheetName val="Resumen"/>
      <sheetName val="Materiales"/>
      <sheetName val="M.O."/>
      <sheetName val="MANO DE OBRA"/>
      <sheetName val="Estructurales SALON"/>
      <sheetName val="EST. ALM"/>
      <sheetName val="Estructura Metalica"/>
      <sheetName val="peso"/>
      <sheetName val="ADDENDA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Mano de  Obra"/>
    </sheetNames>
    <sheetDataSet>
      <sheetData sheetId="0"/>
      <sheetData sheetId="1"/>
      <sheetData sheetId="2"/>
      <sheetData sheetId="3"/>
      <sheetData sheetId="4">
        <row r="557">
          <cell r="C557">
            <v>36.06</v>
          </cell>
        </row>
        <row r="570">
          <cell r="C570">
            <v>7.19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mayasa"/>
      <sheetName val="Villa Hermosa"/>
      <sheetName val="San Pedro-Romana"/>
      <sheetName val="RESUMEN ROMANA"/>
      <sheetName val="analisis"/>
      <sheetName val="tarifa equipo"/>
      <sheetName val="lista de materiales"/>
      <sheetName val="M.O."/>
      <sheetName val="Mate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  <sheetName val="Copia de Analisis"/>
      <sheetName val="Sheet4"/>
      <sheetName val="Sheet5"/>
      <sheetName val="Ana"/>
      <sheetName val="Ins"/>
      <sheetName val="Ins 2"/>
      <sheetName val="med.mov.de tierras"/>
      <sheetName val="Analisis"/>
      <sheetName val="presup.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Presupuesto (2)"/>
      <sheetName val="Mano de Obra"/>
      <sheetName val="Insumos"/>
      <sheetName val="Analisis "/>
      <sheetName val="Analisis Civil"/>
      <sheetName val="Subcontratos"/>
      <sheetName val="Mezc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  <sheetName val="Insumos"/>
      <sheetName val="V.Tierras A"/>
      <sheetName val="Analisis Reclamados"/>
      <sheetName val="Analisis"/>
      <sheetName val="Mat. I"/>
      <sheetName val="M.O."/>
      <sheetName val="INS"/>
      <sheetName val="Villa Hermosa"/>
      <sheetName val="Datos"/>
      <sheetName val="Materiales"/>
      <sheetName val="CantsPresup_platea"/>
      <sheetName val="Nuevo_Solano"/>
      <sheetName val="Elect_2_fases"/>
      <sheetName val="Los_Ángeles_(Fase_II)"/>
      <sheetName val="Form__de_Certific_"/>
      <sheetName val="Cants_Mats"/>
      <sheetName val="Analisis_Reclamados"/>
      <sheetName val="V_Tierras_A"/>
      <sheetName val="Mat__I"/>
      <sheetName val="M_O_"/>
      <sheetName val="Villa_Hermosa"/>
      <sheetName val="CantsPresup_platea1"/>
      <sheetName val="Nuevo_Solano1"/>
      <sheetName val="Elect_2_fases1"/>
      <sheetName val="Los_Ángeles_(Fase_II)1"/>
      <sheetName val="Form__de_Certific_1"/>
      <sheetName val="Cants_Mats1"/>
      <sheetName val="Analisis_Reclamados1"/>
      <sheetName val="V_Tierras_A1"/>
      <sheetName val="Mat__I1"/>
      <sheetName val="M_O_1"/>
      <sheetName val="Villa_Hermosa1"/>
      <sheetName val="CantsPresup_platea2"/>
      <sheetName val="Nuevo_Solano2"/>
      <sheetName val="Elect_2_fases2"/>
      <sheetName val="Los_Ángeles_(Fase_II)2"/>
      <sheetName val="Form__de_Certific_2"/>
      <sheetName val="Cants_Mats2"/>
      <sheetName val="Analisis_Reclamados2"/>
      <sheetName val="V_Tierras_A2"/>
      <sheetName val="Mat__I2"/>
      <sheetName val="M_O_2"/>
      <sheetName val="Villa_Hermosa2"/>
      <sheetName val="CantsPresup_platea3"/>
      <sheetName val="Nuevo_Solano3"/>
      <sheetName val="Elect_2_fases3"/>
      <sheetName val="Los_Ángeles_(Fase_II)3"/>
      <sheetName val="Form__de_Certific_3"/>
      <sheetName val="Cants_Mats3"/>
      <sheetName val="Analisis_Reclamados3"/>
      <sheetName val="V_Tierras_A3"/>
      <sheetName val="Mat__I3"/>
      <sheetName val="M_O_3"/>
      <sheetName val="Villa_Hermosa3"/>
      <sheetName val="CantsPresup_platea4"/>
      <sheetName val="Nuevo_Solano4"/>
      <sheetName val="Elect_2_fases4"/>
      <sheetName val="Los_Ángeles_(Fase_II)4"/>
      <sheetName val="Form__de_Certific_4"/>
      <sheetName val="Cants_Mats4"/>
      <sheetName val="Analisis_Reclamados4"/>
      <sheetName val="V_Tierras_A4"/>
      <sheetName val="Mat__I4"/>
      <sheetName val="M_O_4"/>
      <sheetName val="Villa_Hermosa4"/>
      <sheetName val="CantsPresup_platea5"/>
      <sheetName val="Nuevo_Solano5"/>
      <sheetName val="Elect_2_fases5"/>
      <sheetName val="Los_Ángeles_(Fase_II)5"/>
      <sheetName val="Form__de_Certific_5"/>
      <sheetName val="Cants_Mats5"/>
      <sheetName val="Analisis_Reclamados5"/>
      <sheetName val="V_Tierras_A5"/>
      <sheetName val="Mat__I5"/>
      <sheetName val="M_O_5"/>
      <sheetName val="Villa_Hermosa5"/>
    </sheetNames>
    <sheetDataSet>
      <sheetData sheetId="0">
        <row r="749">
          <cell r="B749" t="str">
            <v>LISTADO DE MANO DE OBRA</v>
          </cell>
        </row>
      </sheetData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>
        <row r="749">
          <cell r="B749" t="str">
            <v>LISTADO DE MANO DE OBRA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49">
          <cell r="B749" t="str">
            <v>LISTADO DE MANO DE OBRA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Monte Plata"/>
      <sheetName val="SABANA GRANDE"/>
      <sheetName val="LAS CEJAS"/>
      <sheetName val="LOS BOTADOS"/>
      <sheetName val="DON JUAN"/>
      <sheetName val="YAMASA"/>
      <sheetName val="PERALVILLO"/>
      <sheetName val="MAJAGUAL"/>
      <sheetName val="BAYAGUANA"/>
      <sheetName val="CHIRINO"/>
      <sheetName val="DEAN"/>
      <sheetName val="LA GALLERA, BELLA VISTA"/>
      <sheetName val="GONZALO"/>
      <sheetName val="analisis"/>
      <sheetName val="tarifa equipo"/>
      <sheetName val="lista de materiales"/>
      <sheetName val="presupuesto no ejecutable"/>
      <sheetName val="MO"/>
      <sheetName val="PRESUPUESTO"/>
      <sheetName val="Los Ángeles (Fase II)"/>
      <sheetName val="Analisis BC"/>
      <sheetName val="qqVgas"/>
      <sheetName val="INSU"/>
      <sheetName val="Configur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inicio"/>
      <sheetName val="A-civil"/>
      <sheetName val="Listado de Materiales"/>
      <sheetName val="Hormigon Armado"/>
      <sheetName val="Tarifa de Mano de Obra"/>
      <sheetName val="Vial"/>
      <sheetName val="Hoja3"/>
      <sheetName val="Resumen"/>
      <sheetName val="Tarifa Equipos"/>
      <sheetName val="Hoja2"/>
      <sheetName val="ZAPATA"/>
      <sheetName val="MOV"/>
      <sheetName val="M-o elect"/>
      <sheetName val="A-aire"/>
      <sheetName val="A-BT"/>
      <sheetName val="Alcant"/>
      <sheetName val="EQUIPOS"/>
      <sheetName val="M-elect"/>
      <sheetName val="M-AT"/>
      <sheetName val="Pararrayo"/>
      <sheetName val="A-AT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A9" t="str">
            <v>MOV-1</v>
          </cell>
          <cell r="B9" t="str">
            <v>CARGADOR FRONTAL 950 CATW=130 HP</v>
          </cell>
          <cell r="C9">
            <v>1</v>
          </cell>
          <cell r="D9" t="str">
            <v>HR</v>
          </cell>
          <cell r="E9">
            <v>1635.384</v>
          </cell>
        </row>
        <row r="15">
          <cell r="A15" t="str">
            <v>MOV-2</v>
          </cell>
          <cell r="B15" t="str">
            <v>TRACTOR D8K CAT 300 HP</v>
          </cell>
          <cell r="C15">
            <v>1</v>
          </cell>
          <cell r="D15" t="str">
            <v>HR</v>
          </cell>
          <cell r="E15">
            <v>3641.04</v>
          </cell>
        </row>
        <row r="21">
          <cell r="A21" t="str">
            <v>MOV-3</v>
          </cell>
          <cell r="B21" t="str">
            <v>TRACTOR D6D CAT 140HP</v>
          </cell>
          <cell r="C21">
            <v>1</v>
          </cell>
          <cell r="D21" t="str">
            <v>HR</v>
          </cell>
          <cell r="E21">
            <v>1754.952</v>
          </cell>
        </row>
        <row r="27">
          <cell r="A27" t="str">
            <v>MOV-4</v>
          </cell>
          <cell r="B27" t="str">
            <v>MOTONIVELADORA 12G 135HP</v>
          </cell>
          <cell r="C27">
            <v>1</v>
          </cell>
          <cell r="D27" t="str">
            <v>HR</v>
          </cell>
          <cell r="E27">
            <v>1668.1679999999999</v>
          </cell>
        </row>
        <row r="33">
          <cell r="A33" t="str">
            <v>MOV-5</v>
          </cell>
          <cell r="B33" t="str">
            <v>RODILLO VIBRADOR DYNAPAC CA-25, 125HP</v>
          </cell>
          <cell r="C33">
            <v>1</v>
          </cell>
          <cell r="D33" t="str">
            <v>HR</v>
          </cell>
          <cell r="E33">
            <v>1543.1999999999998</v>
          </cell>
        </row>
        <row r="39">
          <cell r="A39" t="str">
            <v>MOV-6</v>
          </cell>
          <cell r="B39" t="str">
            <v>RODILLO ESTATICO LISO GALION, 125HP</v>
          </cell>
          <cell r="C39">
            <v>1</v>
          </cell>
          <cell r="D39" t="str">
            <v>HR</v>
          </cell>
          <cell r="E39">
            <v>1395.92</v>
          </cell>
        </row>
        <row r="45">
          <cell r="A45" t="str">
            <v>MOV-7</v>
          </cell>
          <cell r="B45" t="str">
            <v>RETRO-EXCAVADORA 215 CAT 105HP</v>
          </cell>
          <cell r="C45">
            <v>1</v>
          </cell>
          <cell r="D45" t="str">
            <v>HR</v>
          </cell>
          <cell r="E45">
            <v>1406.664</v>
          </cell>
        </row>
        <row r="51">
          <cell r="A51" t="str">
            <v>MOV-8</v>
          </cell>
          <cell r="B51" t="str">
            <v>REGADO DE AGUA EN RELLENO COMPACTADO</v>
          </cell>
          <cell r="C51">
            <v>1</v>
          </cell>
          <cell r="D51" t="str">
            <v>M2</v>
          </cell>
          <cell r="E51">
            <v>0.44450000000000001</v>
          </cell>
        </row>
        <row r="61">
          <cell r="A61" t="str">
            <v>EXC-83</v>
          </cell>
          <cell r="B61" t="str">
            <v>LIMPIEZA, DESMONTE Y DESYERBE TRACTOR D8K (1HECT)</v>
          </cell>
          <cell r="C61">
            <v>1</v>
          </cell>
          <cell r="D61" t="str">
            <v>HECT</v>
          </cell>
          <cell r="E61">
            <v>14983.607807999999</v>
          </cell>
        </row>
        <row r="65">
          <cell r="A65" t="str">
            <v>EXC-84</v>
          </cell>
          <cell r="B65" t="str">
            <v>ESCARIFICACION DE SUPERFICIE</v>
          </cell>
          <cell r="C65">
            <v>1</v>
          </cell>
          <cell r="D65" t="str">
            <v>M2</v>
          </cell>
          <cell r="E65">
            <v>6.6726719999999995</v>
          </cell>
        </row>
        <row r="69">
          <cell r="A69" t="str">
            <v>EXC-85</v>
          </cell>
          <cell r="B69" t="str">
            <v>CARGUIO MATERIAL NO CLASIFICADO (M3E)</v>
          </cell>
          <cell r="C69">
            <v>1</v>
          </cell>
          <cell r="D69" t="str">
            <v>M3E</v>
          </cell>
          <cell r="E69">
            <v>22.568299199999998</v>
          </cell>
        </row>
        <row r="73">
          <cell r="A73" t="str">
            <v>EXC-86</v>
          </cell>
          <cell r="B73" t="str">
            <v>EXCAVACION DE MATERIAL NO CLASIFICADO CON TRACTOR D-6-D CAT. Y 60 MTS. ACARREO LIBRE</v>
          </cell>
          <cell r="C73">
            <v>1</v>
          </cell>
          <cell r="D73" t="str">
            <v>M3N</v>
          </cell>
          <cell r="E73">
            <v>22.112395200000002</v>
          </cell>
        </row>
        <row r="76">
          <cell r="A76" t="str">
            <v>EXC-87</v>
          </cell>
          <cell r="B76" t="str">
            <v>EXCAVACION DE MATERIAL NO CLASIFICADO CON SOBRE ACARREO (M3N) TRACTOR D-60</v>
          </cell>
          <cell r="C76">
            <v>1</v>
          </cell>
          <cell r="D76" t="str">
            <v>M3N</v>
          </cell>
          <cell r="E76">
            <v>54.822769199999996</v>
          </cell>
        </row>
        <row r="82">
          <cell r="A82" t="str">
            <v>EXC-88</v>
          </cell>
          <cell r="B82" t="str">
            <v>EXCAVACION DE MATERIAL NO CLASIFICADO CON RETROEXCAVADORA 215 CAT. (HP=105) (M3N)</v>
          </cell>
          <cell r="C82">
            <v>1</v>
          </cell>
          <cell r="D82" t="str">
            <v>M3N</v>
          </cell>
          <cell r="E82">
            <v>43.887916799999999</v>
          </cell>
        </row>
        <row r="86">
          <cell r="A86" t="str">
            <v>EXC-89</v>
          </cell>
          <cell r="B86" t="str">
            <v>EXCAVACION DE MATERIAL NO CLASIFICADO CON MOTONIVELADORA 12 G. Y 50 MTS. ACARREO LIBRE</v>
          </cell>
          <cell r="C86">
            <v>1</v>
          </cell>
          <cell r="D86" t="str">
            <v>M3N</v>
          </cell>
          <cell r="E86">
            <v>58.38588</v>
          </cell>
        </row>
        <row r="90">
          <cell r="A90" t="str">
            <v>EXC-90</v>
          </cell>
          <cell r="B90" t="str">
            <v>EXCAVACION DE MATERIAL NO CLASIFICADO CON MOTONIVELADORA CON SOBREACARREO</v>
          </cell>
          <cell r="C90">
            <v>1</v>
          </cell>
          <cell r="D90" t="str">
            <v>M3N</v>
          </cell>
          <cell r="E90">
            <v>91.096254000000002</v>
          </cell>
        </row>
        <row r="96">
          <cell r="A96" t="str">
            <v>EXC-91</v>
          </cell>
          <cell r="B96" t="str">
            <v>EXCAVACION DE MATERIAL NO CLASIFICADO CON MOTONIVELADORA CON SOBREACARREO</v>
          </cell>
          <cell r="C96">
            <v>1</v>
          </cell>
          <cell r="D96" t="str">
            <v>M3C</v>
          </cell>
          <cell r="E96">
            <v>25.856603999999997</v>
          </cell>
        </row>
        <row r="100">
          <cell r="A100" t="str">
            <v>EXC-92</v>
          </cell>
          <cell r="B100" t="str">
            <v>COMPACTACION CON RODILLO VIBRADOR (DYNAPAC) CA-25CAPA DE 15 CMS.</v>
          </cell>
          <cell r="C100">
            <v>1</v>
          </cell>
          <cell r="D100" t="str">
            <v>M3C</v>
          </cell>
          <cell r="E100">
            <v>10.956719999999999</v>
          </cell>
        </row>
        <row r="104">
          <cell r="A104" t="str">
            <v>EXC-93</v>
          </cell>
          <cell r="B104" t="str">
            <v>COMPACTACION CON RODILLO VIBRADOR (DYNAPAC) CA-25CAPA DE 20 CMS.</v>
          </cell>
          <cell r="C104">
            <v>1</v>
          </cell>
          <cell r="D104" t="str">
            <v>M3N</v>
          </cell>
          <cell r="E104">
            <v>9.7221599999999988</v>
          </cell>
        </row>
        <row r="108">
          <cell r="A108" t="str">
            <v>EXC-94</v>
          </cell>
          <cell r="B108" t="str">
            <v>REGADO, NIVELADO Y COMPACTADO (MATERIAL CLASIFICADO) (CAPA DE 20 CMS.)</v>
          </cell>
          <cell r="C108">
            <v>1</v>
          </cell>
          <cell r="D108" t="str">
            <v>M3C</v>
          </cell>
          <cell r="E108">
            <v>37.801263999999989</v>
          </cell>
        </row>
        <row r="114">
          <cell r="A114" t="str">
            <v>EXC-95</v>
          </cell>
          <cell r="B114" t="str">
            <v>REGADO, NIVELADO Y COMPACTADO (MATERIAL NO CLASIFICADO) (CAPA DE 20 CMS.)</v>
          </cell>
          <cell r="C114">
            <v>1</v>
          </cell>
          <cell r="D114" t="str">
            <v>M3C</v>
          </cell>
          <cell r="E114">
            <v>43.881263999999987</v>
          </cell>
        </row>
        <row r="119">
          <cell r="A119" t="str">
            <v>EXC-96</v>
          </cell>
          <cell r="B119" t="str">
            <v>REGADO, NIVELADO Y COMPACTADO (MATERIAL NO CLASIFICADO) (CAPA DE 15 CMS.)</v>
          </cell>
          <cell r="C119">
            <v>1</v>
          </cell>
          <cell r="D119" t="str">
            <v>M3C</v>
          </cell>
          <cell r="E119">
            <v>36.813323999999994</v>
          </cell>
        </row>
        <row r="125">
          <cell r="A125" t="str">
            <v>EXC-97</v>
          </cell>
          <cell r="B125" t="str">
            <v>REGADO, NIVELADO Y COMPACTADO (MATERIAL NO CLASIFICADO) (CAPA DE 15 CMS.)</v>
          </cell>
          <cell r="C125">
            <v>1</v>
          </cell>
          <cell r="D125" t="str">
            <v>M3C</v>
          </cell>
          <cell r="E125">
            <v>42.893323999999993</v>
          </cell>
        </row>
        <row r="130">
          <cell r="A130" t="str">
            <v>EXC-98</v>
          </cell>
          <cell r="B130" t="str">
            <v>EXCAVACION DE MATERIAL DE PRESTAMO (INCLUYE DESPERDICIO DE UN 10%) (M3N)</v>
          </cell>
          <cell r="C130">
            <v>1</v>
          </cell>
          <cell r="D130" t="str">
            <v>M3N</v>
          </cell>
          <cell r="E130">
            <v>70.61754612</v>
          </cell>
        </row>
        <row r="136">
          <cell r="A136" t="str">
            <v>EXC-99</v>
          </cell>
          <cell r="B136" t="str">
            <v>EXCAVACION DE MATERIAL DE PRESTAMO (INCLUYE DESPERDICIO DE UN 10%) (M3N)</v>
          </cell>
          <cell r="C136">
            <v>1</v>
          </cell>
          <cell r="D136" t="str">
            <v>M3E</v>
          </cell>
          <cell r="E136">
            <v>37.770000000000003</v>
          </cell>
        </row>
        <row r="143">
          <cell r="A143" t="str">
            <v>EXC-100</v>
          </cell>
          <cell r="B143" t="str">
            <v>RECHEQUEO DE SUPERFICIE</v>
          </cell>
          <cell r="C143">
            <v>1</v>
          </cell>
          <cell r="D143" t="str">
            <v>M2</v>
          </cell>
          <cell r="E143">
            <v>5.9671234399999991</v>
          </cell>
        </row>
        <row r="149">
          <cell r="A149" t="str">
            <v>EXC-101</v>
          </cell>
          <cell r="B149" t="str">
            <v>CONSTRUCCION DE CUNETAS</v>
          </cell>
          <cell r="C149">
            <v>1</v>
          </cell>
          <cell r="D149" t="str">
            <v>ML</v>
          </cell>
          <cell r="E149">
            <v>9.9089179199999986</v>
          </cell>
        </row>
        <row r="153">
          <cell r="A153" t="str">
            <v>EXC-102</v>
          </cell>
          <cell r="B153" t="str">
            <v>EXCAVACION EN ROCA CON 60.00 MTS. CON ACARREO LIBRE</v>
          </cell>
          <cell r="C153">
            <v>1</v>
          </cell>
          <cell r="D153" t="str">
            <v>M3N</v>
          </cell>
          <cell r="E153">
            <v>91.02600000000001</v>
          </cell>
        </row>
        <row r="157">
          <cell r="A157" t="str">
            <v>EXC-103</v>
          </cell>
          <cell r="B157" t="str">
            <v>EXCAVACION EN ROCA CON SOBREACARREO</v>
          </cell>
          <cell r="C157">
            <v>1</v>
          </cell>
          <cell r="D157" t="str">
            <v>M3N</v>
          </cell>
          <cell r="E157">
            <v>131.16161888000002</v>
          </cell>
        </row>
        <row r="164">
          <cell r="A164" t="str">
            <v>EXC-104</v>
          </cell>
          <cell r="B164" t="str">
            <v>EXCAVACION PARA ESTRUCTURA CON RETROEXCAVADORA CASO 1</v>
          </cell>
          <cell r="C164">
            <v>1</v>
          </cell>
          <cell r="D164" t="str">
            <v>M3N</v>
          </cell>
          <cell r="E164">
            <v>48.387916799999999</v>
          </cell>
        </row>
        <row r="169">
          <cell r="A169" t="str">
            <v>EXC-105</v>
          </cell>
          <cell r="B169" t="str">
            <v>EXCAVACION EN ROCA CON SOBREACARREO</v>
          </cell>
          <cell r="C169">
            <v>1</v>
          </cell>
          <cell r="D169" t="str">
            <v>M3N</v>
          </cell>
          <cell r="E169">
            <v>76.598290800000001</v>
          </cell>
        </row>
        <row r="174">
          <cell r="A174" t="str">
            <v>EXC-106</v>
          </cell>
          <cell r="B174" t="str">
            <v>RIEGO DE IMPRIMACION 0.5 GLS./M2</v>
          </cell>
          <cell r="C174">
            <v>1</v>
          </cell>
          <cell r="D174" t="str">
            <v>M2</v>
          </cell>
          <cell r="E174">
            <v>43.386885840000005</v>
          </cell>
        </row>
        <row r="189">
          <cell r="A189" t="str">
            <v>EXC-107</v>
          </cell>
          <cell r="B189" t="str">
            <v>RIEGO IMPRIMACION DE 0.3 GLS./M2</v>
          </cell>
          <cell r="C189">
            <v>1</v>
          </cell>
          <cell r="D189" t="str">
            <v>M2</v>
          </cell>
          <cell r="E189">
            <v>36.800885839999999</v>
          </cell>
        </row>
        <row r="204">
          <cell r="A204" t="str">
            <v>EXC-108</v>
          </cell>
          <cell r="B204" t="str">
            <v>DOBLE RIEGO DE IMPRIMACION (0.8 GLS./M2)</v>
          </cell>
          <cell r="C204">
            <v>1</v>
          </cell>
          <cell r="D204" t="str">
            <v>M2</v>
          </cell>
          <cell r="E204">
            <v>80.187771679999997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Ac. M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med.mov.de tierras2"/>
      <sheetName val="analisis1"/>
      <sheetName val="Incremento Precios"/>
      <sheetName val="PARTIDAS NUEV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4">
          <cell r="D14">
            <v>1.4</v>
          </cell>
        </row>
        <row r="16">
          <cell r="D16">
            <v>0.3</v>
          </cell>
        </row>
      </sheetData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ción"/>
      <sheetName val="Formulario"/>
      <sheetName val="Gestión"/>
      <sheetName val="Documento"/>
      <sheetName val="Hoja1"/>
      <sheetName val="Análisis"/>
      <sheetName val="V.Tierras A"/>
      <sheetName val="Incremento Precios"/>
      <sheetName val="PARTIDAS NUEVAS"/>
    </sheetNames>
    <sheetDataSet>
      <sheetData sheetId="0">
        <row r="26">
          <cell r="L26">
            <v>40282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"/>
      <sheetName val="Pres. "/>
      <sheetName val="Pres.  (2)"/>
      <sheetName val="M.O."/>
    </sheetNames>
    <sheetDataSet>
      <sheetData sheetId="0"/>
      <sheetData sheetId="1">
        <row r="17">
          <cell r="E17">
            <v>30</v>
          </cell>
        </row>
        <row r="19">
          <cell r="E19">
            <v>298.98</v>
          </cell>
        </row>
        <row r="20">
          <cell r="E20">
            <v>66.19</v>
          </cell>
        </row>
        <row r="21">
          <cell r="E21">
            <v>107</v>
          </cell>
        </row>
        <row r="30">
          <cell r="E30">
            <v>34.11</v>
          </cell>
        </row>
        <row r="57">
          <cell r="E57">
            <v>40</v>
          </cell>
        </row>
        <row r="60">
          <cell r="E60">
            <v>2300</v>
          </cell>
        </row>
      </sheetData>
      <sheetData sheetId="2"/>
      <sheetData sheetId="3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  <sheetName val="Configuración"/>
      <sheetName val="A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(2)"/>
      <sheetName val="Cronograma"/>
      <sheetName val="Pres. Term."/>
      <sheetName val="Cub.#1"/>
      <sheetName val="Cub. #2"/>
      <sheetName val="Cub. #3"/>
      <sheetName val="Cub. #sanchez elect"/>
      <sheetName val="Cub. #4"/>
      <sheetName val="Analisis"/>
      <sheetName val="Pres. Adic.Y"/>
      <sheetName val="Cronograma (3)"/>
      <sheetName val="IN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6">
          <cell r="E26">
            <v>714.20529999999997</v>
          </cell>
        </row>
        <row r="33">
          <cell r="E33">
            <v>424.74</v>
          </cell>
        </row>
        <row r="43">
          <cell r="E43">
            <v>1067.5</v>
          </cell>
        </row>
        <row r="44">
          <cell r="E44">
            <v>2509.8000000000002</v>
          </cell>
        </row>
        <row r="76">
          <cell r="E76">
            <v>150</v>
          </cell>
        </row>
        <row r="79">
          <cell r="E79">
            <v>225</v>
          </cell>
        </row>
        <row r="202">
          <cell r="E202">
            <v>607.82475230769228</v>
          </cell>
        </row>
      </sheetData>
      <sheetData sheetId="10"/>
      <sheetData sheetId="11" refreshError="1"/>
      <sheetData sheetId="12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v. "/>
      <sheetName val="Presupuesto"/>
      <sheetName val="planta trata"/>
      <sheetName val="Volumenes"/>
      <sheetName val="Pu-Sanit."/>
      <sheetName val="peso-cuantia"/>
      <sheetName val="Hoja5"/>
      <sheetName val="Jornal"/>
      <sheetName val="M. O. exc."/>
      <sheetName val="Anal. horm."/>
      <sheetName val="Hoja3"/>
      <sheetName val="cuantias "/>
      <sheetName val="anal term"/>
      <sheetName val="Ana-Sanit."/>
      <sheetName val="Ana-Elect"/>
      <sheetName val="Ana-elect."/>
      <sheetName val="subida materiales"/>
      <sheetName val="Mat"/>
      <sheetName val="PU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Incremento Precios"/>
      <sheetName val="PARTIDAS NUEVAS"/>
      <sheetName val="Analisis"/>
      <sheetName val="Pres. Adic.Y"/>
    </sheetNames>
    <sheetDataSet>
      <sheetData sheetId="0" refreshError="1"/>
      <sheetData sheetId="1" refreshError="1"/>
      <sheetData sheetId="2" refreshError="1"/>
      <sheetData sheetId="3" refreshError="1">
        <row r="1839">
          <cell r="D1839">
            <v>52.397999999999989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58">
          <cell r="F1058">
            <v>25494.54</v>
          </cell>
        </row>
        <row r="1100">
          <cell r="F1100">
            <v>14999.769999999999</v>
          </cell>
        </row>
        <row r="1511">
          <cell r="F1511">
            <v>17457.800000000003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o Mayor Dic.2010"/>
      <sheetName val="analisis"/>
      <sheetName val="tarifa equipo"/>
      <sheetName val="lista de materiales"/>
      <sheetName val="ING"/>
      <sheetName val="MANT"/>
      <sheetName val="CAMP"/>
      <sheetName val="2.10"/>
      <sheetName val="5.2"/>
      <sheetName val="9.0"/>
      <sheetName val="10"/>
      <sheetName val="11.20"/>
      <sheetName val="12.1"/>
      <sheetName val="12.2"/>
      <sheetName val="Bache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analisis de soporte"/>
      <sheetName val="Costo horario equipos"/>
      <sheetName val="Movimiento de tierra"/>
      <sheetName val="tarifa equipos"/>
      <sheetName val="Km12 a Km150"/>
      <sheetName val="TARIFA EQUIPO"/>
      <sheetName val="Trabajos Generales"/>
      <sheetName val="Fresado"/>
      <sheetName val="Capa de Rodadura"/>
      <sheetName val="Bcheo Tecnico"/>
      <sheetName val="Base granular"/>
      <sheetName val="Obras Complementarias"/>
      <sheetName val="Drenajes"/>
      <sheetName val="Muro Gaviones"/>
      <sheetName val="Canalizacion"/>
      <sheetName val="Limpieza canaleta lateral"/>
      <sheetName val="Señalización"/>
      <sheetName val="Relevamiento de fallas"/>
      <sheetName val="Limpieza Final"/>
      <sheetName val="Limpieza material fres"/>
      <sheetName val="costo real asfalto"/>
      <sheetName val="MEMO CUB-1VOL. FRESADO"/>
      <sheetName val="MEMO CUB-1 AREA FRESADA"/>
      <sheetName val="MEMO CUB-1 AREA CHAPEO"/>
      <sheetName val="CUBICACION No 1"/>
      <sheetName val="plan para cubicar por mes"/>
      <sheetName val="MEMO CUB-2VOL. FRESADO"/>
      <sheetName val="MEMO CUB-2 AREA FRESADA"/>
      <sheetName val="CUBICACION No 2"/>
      <sheetName val="Codigo de Colores"/>
      <sheetName val="ESTABIL. CON CEMENTO"/>
      <sheetName val="Ext. Cemento"/>
      <sheetName val="IMPRIMACION"/>
      <sheetName val="ESTABILIZADO CAL"/>
      <sheetName val="Ext. Cal"/>
      <sheetName val="TER-SUP. ADIC. 3 "/>
      <sheetName val="LIMP-DESM-DEST"/>
      <sheetName val="Cortes con Equipos subdrenes"/>
      <sheetName val="Relleno Subdrenes"/>
      <sheetName val="Excav. con Equipo Sub-dren "/>
      <sheetName val="Excav. Magueyal"/>
      <sheetName val="Relleno Ampliación Magueyal"/>
      <sheetName val="Extraccion de piedras"/>
      <sheetName val="Comp. fundacion paseo SJM"/>
      <sheetName val="Relleno paseos San Juan"/>
      <sheetName val="Acarreo Relleno Paseos San Juan"/>
      <sheetName val="C y R Paseos San Juan Contenes"/>
      <sheetName val="Acarreo Relleno Paseos SJ Conte"/>
      <sheetName val="Cortes paseos SJM Equipos"/>
      <sheetName val="TER-Sub-Rasante adic. 3"/>
      <sheetName val="R-POSTES ADIC.1"/>
      <sheetName val="R-POSTES ADIC.2"/>
      <sheetName val="Relleno p-Cemento Var 1"/>
      <sheetName val="Acarreo Relleno p-Cemento Var 1"/>
      <sheetName val="Empuje y Carguio Mat Depositos"/>
      <sheetName val="EXC-ZANJA"/>
      <sheetName val="EXC-ZANJA ROCA"/>
      <sheetName val="Relleno Paseos"/>
      <sheetName val="Acarreo Relleno Paseos"/>
      <sheetName val="Demolicion Alc."/>
      <sheetName val="Exc. Cuneta con Martillo"/>
      <sheetName val="Exc. Cuneta con Compresores"/>
      <sheetName val="Corte de Rampas"/>
      <sheetName val="ESCARIF ADIC.3"/>
      <sheetName val="ACARR-M-INSERV-5KMS ORIG."/>
      <sheetName val="ACOND-BOTE ADIC. 1"/>
      <sheetName val="Asiento Arena sifones"/>
      <sheetName val="Relleno  Arena sifones"/>
      <sheetName val="Relleno de sifones"/>
      <sheetName val="SUMN. Y Col tubos  sifones"/>
      <sheetName val="SUMN. Y Col tubos  sifones 16&quot;"/>
      <sheetName val="Piezas especiales y cemento"/>
      <sheetName val="SUM. COL. TUB. AGUA P."/>
      <sheetName val="Acueducto"/>
      <sheetName val="Sifones"/>
      <sheetName val="ANALISIS STO DGO"/>
      <sheetName val="PRES. BOCA NUEVA"/>
      <sheetName val="M.O."/>
      <sheetName val="Materiales"/>
      <sheetName val="Analisis"/>
      <sheetName val="o.c.  zapata "/>
      <sheetName val="adicional de zapata "/>
      <sheetName val="pres. def.con zapata"/>
      <sheetName val="pres. def.con platea ADICIONAL"/>
      <sheetName val="pres. def.con platea O.C."/>
      <sheetName val="pres. def.con platea"/>
      <sheetName val="pres. def.con platea (2)"/>
      <sheetName val="pres. limpio con planos ult "/>
      <sheetName val="Mano de obra"/>
      <sheetName val="Mezcla"/>
      <sheetName val="volumetria muros,terminacion"/>
      <sheetName val="VOLUMEN PORTICOS Y COLUMNAS"/>
      <sheetName val="volumetria muros,terminacio (2"/>
      <sheetName val="Hoja1"/>
      <sheetName val="analisis de costos"/>
      <sheetName val="ANALISIS DE BOVEDILLA"/>
      <sheetName val="Presupuesto gartin"/>
      <sheetName val="Obra 1904-07 (2)"/>
      <sheetName val="cant y peso 1904-07 "/>
      <sheetName val="peso 1837"/>
      <sheetName val="peso 1904-07"/>
      <sheetName val="ANALISIS "/>
      <sheetName val="Obra 1837-07"/>
      <sheetName val="Obra 1904-07"/>
      <sheetName val="Propuesta en KG RD$"/>
      <sheetName val="Propuesta en KG US$"/>
      <sheetName val="Peso Maritza-Dilenia"/>
      <sheetName val="Pres.No.02 New pintura-anclaje"/>
      <sheetName val="Analisis Cortinas"/>
      <sheetName val="Peso Revision"/>
      <sheetName val="Placas Empot. y Adheridas"/>
      <sheetName val=" Materiales Maritza-2"/>
      <sheetName val=" Materiales Tubos +Placas"/>
      <sheetName val="Resumen Analisis"/>
      <sheetName val="Tabla de Tubos 10-8-07"/>
      <sheetName val="Tabla de Tubos"/>
      <sheetName val=" Materiales Mirna-1"/>
      <sheetName val="Solicitud de  Materiales"/>
      <sheetName val="Tabla de pesos "/>
      <sheetName val="PRESUPUESTO"/>
      <sheetName val="NO USAR Cubierta de Techo"/>
      <sheetName val="NO USAR Aluzinc "/>
      <sheetName val="Lista Planchas Cubiertas"/>
      <sheetName val="Analisis Cubiertas y Aislantes "/>
      <sheetName val="New Peso Materiales Pricemart"/>
      <sheetName val="Procedimiento de Pintura "/>
      <sheetName val="Analisis de Costo Metálica "/>
      <sheetName val="Presup. Pricemart Con Cubierta"/>
      <sheetName val="Presupuesto S+F+M"/>
      <sheetName val="Peso "/>
      <sheetName val="Analisis General-A"/>
      <sheetName val="Analisis Montaje Chavon-A"/>
      <sheetName val="Analisis Costos Suministro-A"/>
      <sheetName val="Analisis Fabrication -A"/>
      <sheetName val="NOAnalisis Fabricacion-1"/>
      <sheetName val="Analisis Montaje Chavon (2)"/>
      <sheetName val="Analisis Montaje Ferro"/>
      <sheetName val="Corte+ Biselado+Soldadura"/>
      <sheetName val="Resumen peso por Tramos"/>
      <sheetName val="TIEMPO TRAMOS PROC 5"/>
      <sheetName val="Biseladoxmediciones"/>
      <sheetName val="long. corte total  y biselado"/>
      <sheetName val="SOLD PILA 8"/>
      <sheetName val="tramos 2-8"/>
      <sheetName val="Pila 8"/>
      <sheetName val="Analisis tramo 9 y 1 "/>
      <sheetName val="Cortesxmediciones"/>
      <sheetName val="PRESENTACION"/>
      <sheetName val="118-009- Hidraulica"/>
      <sheetName val="CERRAMIENTO"/>
      <sheetName val="Varios"/>
      <sheetName val="Herr+Equip"/>
      <sheetName val="M.O instalacion"/>
      <sheetName val="M.O Fabricacion"/>
      <sheetName val=" pintura"/>
      <sheetName val="Corte+Sold"/>
      <sheetName val="Comparacion"/>
      <sheetName val="EDIF. P. TERMINADO"/>
      <sheetName val="EDIF. MATERIA PRIMA"/>
      <sheetName val="Desglose Edif."/>
      <sheetName val="Peso y Materiales V Centenario "/>
      <sheetName val="Peso y Materiales Entrada)"/>
      <sheetName val="Propuesta Entrada"/>
      <sheetName val="expansiones entrada"/>
      <sheetName val="Propuesta V Centenario"/>
      <sheetName val="Analisis Costo Opret-V Centen"/>
      <sheetName val="Analisis Pintura"/>
      <sheetName val="Analisis de Costo Cubierta"/>
      <sheetName val="Peso Fachada"/>
      <sheetName val="Presupuesto "/>
      <sheetName val="Analisis Tranzado Aluzinc"/>
      <sheetName val="Analisis de Costo Tipo A"/>
      <sheetName val="Analisis de Costo Tipo B"/>
      <sheetName val="Analisis Pintura "/>
      <sheetName val="analisis anclajes-Hormigon"/>
      <sheetName val="OBS"/>
      <sheetName val="F.M."/>
      <sheetName val="CostosUnit"/>
      <sheetName val="Asigna"/>
      <sheetName val="CostosTotales"/>
      <sheetName val="ANALISIS (2)"/>
      <sheetName val="Acarreos "/>
      <sheetName val="COMPRESOR "/>
      <sheetName val="EQUIPOS"/>
      <sheetName val="MATERIALES "/>
      <sheetName val="ingenieria"/>
      <sheetName val="MANT.TRANSITO"/>
      <sheetName val="CAMPAMENTO2"/>
      <sheetName val="Anal. horm."/>
      <sheetName val="Volumenes"/>
      <sheetName val="Ana"/>
      <sheetName val="VínculoExternoRecuperado1"/>
      <sheetName val="Resumen (2)"/>
      <sheetName val="Pres. "/>
      <sheetName val="Resumen"/>
      <sheetName val="Estructurales SALON"/>
      <sheetName val="EST. ALM"/>
      <sheetName val="Precios"/>
      <sheetName val="Hato Mayor Dic.2010"/>
      <sheetName val="lista de materiales"/>
      <sheetName val="ING"/>
      <sheetName val="MANT"/>
      <sheetName val="CAMP"/>
      <sheetName val="2.10"/>
      <sheetName val="5.2"/>
      <sheetName val="9.0"/>
      <sheetName val="10"/>
      <sheetName val="11.20"/>
      <sheetName val="12.1"/>
      <sheetName val="12.2"/>
      <sheetName val="Bacheo"/>
      <sheetName val="LISTA PRECIO"/>
      <sheetName val="caseta transform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F4" t="str">
            <v>FECHA: SEPTIEMBRE DEL 2004</v>
          </cell>
        </row>
        <row r="8">
          <cell r="C8" t="str">
            <v>: SANTO DOMINGO - SANTIAGO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100">
          <cell r="F100">
            <v>174.03</v>
          </cell>
        </row>
      </sheetData>
      <sheetData sheetId="65">
        <row r="100">
          <cell r="F100">
            <v>174.03</v>
          </cell>
        </row>
      </sheetData>
      <sheetData sheetId="66">
        <row r="100">
          <cell r="F100">
            <v>174.03</v>
          </cell>
        </row>
      </sheetData>
      <sheetData sheetId="67">
        <row r="100">
          <cell r="F100">
            <v>174.03</v>
          </cell>
        </row>
      </sheetData>
      <sheetData sheetId="68">
        <row r="100">
          <cell r="F100">
            <v>174.03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 INDIRECTO"/>
      <sheetName val="PERSONAL ADMINISTRATIVO"/>
      <sheetName val="PERSONAL TECNICO"/>
      <sheetName val="OPERADORES EQUIPOS"/>
      <sheetName val="COSTO_INDIRECTO"/>
      <sheetName val="PERSONAL_ADMINISTRATIVO"/>
      <sheetName val="PERSONAL_TECNICO"/>
      <sheetName val="OPERADORES_EQUIPOS"/>
      <sheetName val="Trabajos Generales"/>
      <sheetName val="Anal. horm."/>
      <sheetName val="Volumenes"/>
      <sheetName val="Ana"/>
      <sheetName val="Hoja1"/>
      <sheetName val="INSUMOS"/>
    </sheetNames>
    <sheetDataSet>
      <sheetData sheetId="0" refreshError="1">
        <row r="35">
          <cell r="D35">
            <v>16</v>
          </cell>
        </row>
      </sheetData>
      <sheetData sheetId="1" refreshError="1"/>
      <sheetData sheetId="2" refreshError="1"/>
      <sheetData sheetId="3" refreshError="1">
        <row r="3">
          <cell r="I3">
            <v>26</v>
          </cell>
        </row>
      </sheetData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de Precios"/>
      <sheetName val="Analisis"/>
      <sheetName val="Hoja2"/>
      <sheetName val="Hoja3"/>
      <sheetName val="COSTO INDIRECTO"/>
      <sheetName val="OPERADORES EQUIPOS"/>
      <sheetName val="Trabajos Generales"/>
      <sheetName val="Análisis"/>
      <sheetName val="PRESUPUESTO DE TERMINACION"/>
      <sheetName val="materiales (2)"/>
    </sheetNames>
    <sheetDataSet>
      <sheetData sheetId="0">
        <row r="59">
          <cell r="C59">
            <v>113.94199999999999</v>
          </cell>
        </row>
      </sheetData>
      <sheetData sheetId="1">
        <row r="1872">
          <cell r="F1872">
            <v>4652.12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"/>
      <sheetName val="SEG, POL Y FIANZ "/>
      <sheetName val="1.01"/>
      <sheetName val="1.02"/>
      <sheetName val="1.03"/>
      <sheetName val="2.01"/>
      <sheetName val="2.02"/>
      <sheetName val="2.03"/>
      <sheetName val="3.01"/>
      <sheetName val="9.20.01"/>
      <sheetName val="9.20.02"/>
      <sheetName val="9.20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 CAMBIO"/>
      <sheetName val="NO EJECUTABLES "/>
      <sheetName val="R.A.U."/>
      <sheetName val="A.U."/>
      <sheetName val="A.U.Sanit."/>
      <sheetName val="A.U.Elec."/>
      <sheetName val="A.U.Mec."/>
      <sheetName val="A.U.Metal."/>
      <sheetName val="A.U.GasesM."/>
      <sheetName val="A.U.Ascensor"/>
      <sheetName val="Eq.Med."/>
      <sheetName val="SubCon"/>
      <sheetName val="Insumos"/>
      <sheetName val="M.O."/>
      <sheetName val="Equipos "/>
      <sheetName val="lista de materiales"/>
      <sheetName val="tarifa equipo"/>
      <sheetName val="analisis"/>
      <sheetName val="alcantarilla"/>
      <sheetName val="imbornal"/>
      <sheetName val="Cam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02">
          <cell r="G102">
            <v>41.5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  <sheetName val="Insumos"/>
      <sheetName val="Cubicacion"/>
      <sheetName val="Análisis"/>
      <sheetName val="Col.Amarre"/>
      <sheetName val="Escalera"/>
      <sheetName val="Muros"/>
    </sheetNames>
    <sheetDataSet>
      <sheetData sheetId="0"/>
      <sheetData sheetId="1"/>
      <sheetData sheetId="2"/>
      <sheetData sheetId="3">
        <row r="10">
          <cell r="C10">
            <v>578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Analisis"/>
      <sheetName val="M.O."/>
      <sheetName val="Insumos"/>
      <sheetName val="Insumos (2)"/>
      <sheetName val="Análisis"/>
      <sheetName val="via"/>
      <sheetName val="PRESENTACION_(2)"/>
      <sheetName val="PRESUPUESTO_(2)"/>
      <sheetName val="P_U__Const"/>
      <sheetName val="med.mov.de tierras2"/>
      <sheetName val="qqVgas"/>
      <sheetName val="PRESENTACION_(2)1"/>
      <sheetName val="PRESUPUESTO_(2)1"/>
      <sheetName val="P_U__Const1"/>
      <sheetName val="COSTO_INDIRECTO"/>
      <sheetName val="OPERADORES_EQUIPOS"/>
      <sheetName val="Insumos_(2)"/>
      <sheetName val="M_O_"/>
      <sheetName val="MANO DE OBRA"/>
      <sheetName val="PRESENTACION_(2)2"/>
      <sheetName val="PRESUPUESTO_(2)2"/>
      <sheetName val="P_U__Const2"/>
      <sheetName val="COSTO_INDIRECTO1"/>
      <sheetName val="OPERADORES_EQUIPOS1"/>
      <sheetName val="Insumos_(2)1"/>
      <sheetName val="M_O_1"/>
      <sheetName val="med_mov_de_tierras21"/>
      <sheetName val="med_mov_de_tierras2"/>
      <sheetName val="PRESENTACION_(2)3"/>
      <sheetName val="PRESUPUESTO_(2)3"/>
      <sheetName val="P_U__Const3"/>
      <sheetName val="COSTO_INDIRECTO2"/>
      <sheetName val="OPERADORES_EQUIPOS2"/>
      <sheetName val="Insumos_(2)2"/>
      <sheetName val="M_O_2"/>
      <sheetName val="PRESENTACION_(2)4"/>
      <sheetName val="PRESUPUESTO_(2)4"/>
      <sheetName val="P_U__Const4"/>
      <sheetName val="COSTO_INDIRECTO3"/>
      <sheetName val="OPERADORES_EQUIPOS3"/>
      <sheetName val="Insumos_(2)3"/>
      <sheetName val="M_O_3"/>
      <sheetName val="lis-prec"/>
      <sheetName val="Volumenes"/>
      <sheetName val="anal term"/>
      <sheetName val="Ana-Sanit."/>
      <sheetName val="Anal. horm."/>
      <sheetName val="UASD"/>
      <sheetName val="Mat"/>
      <sheetName val="Pu-Sani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  <sheetName val="INSUMOS"/>
      <sheetName val="Materiales"/>
      <sheetName val="MO"/>
      <sheetName val="Salarios"/>
      <sheetName val="Pu-Sanit."/>
      <sheetName val="Mat"/>
      <sheetName val="REPORTE SAN LUIS"/>
      <sheetName val="ANALISIS PARTIDAS CARRET."/>
      <sheetName val="OFICINA Y LABORATO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DE TERMINACION(SS)"/>
      <sheetName val="PRESUPUESTO DE TERMINACION(SDP)"/>
      <sheetName val="PRESUPUESTO DE TERMINACION"/>
      <sheetName val="Santa cruz (2)"/>
      <sheetName val="Santa cruz"/>
      <sheetName val="TERMINACION REVISION ELECTRICA"/>
      <sheetName val="DIFERENCIA  Precio "/>
      <sheetName val="adicional por partidas nuevas"/>
      <sheetName val="NO EJECUTABLE"/>
      <sheetName val="ORDEN DE CAMBIO PART NUEVAS "/>
      <sheetName val="Dif Precio"/>
      <sheetName val="PRESUPUESTO DE TERMINACION (2)"/>
      <sheetName val="Hoja1"/>
      <sheetName val="Ord. de Camb. No. 1"/>
      <sheetName val="gases"/>
      <sheetName val="Cotizacion Gases Ciprian"/>
      <sheetName val="MANT.TRANSITO"/>
      <sheetName val="Materiales"/>
      <sheetName val="Salarios"/>
      <sheetName val="Cubicación"/>
    </sheetNames>
    <sheetDataSet>
      <sheetData sheetId="0" refreshError="1"/>
      <sheetData sheetId="1" refreshError="1"/>
      <sheetData sheetId="2">
        <row r="85">
          <cell r="G85">
            <v>2544.1657077100126</v>
          </cell>
        </row>
        <row r="123">
          <cell r="G123">
            <v>6909.53</v>
          </cell>
        </row>
        <row r="124">
          <cell r="G124">
            <v>5226.95</v>
          </cell>
        </row>
        <row r="125">
          <cell r="G125">
            <v>1177</v>
          </cell>
        </row>
        <row r="810">
          <cell r="G810">
            <v>19170.975999999999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 CAMBIO"/>
      <sheetName val="NO EJECUTABLES "/>
      <sheetName val="R.A.U."/>
      <sheetName val="A.U."/>
      <sheetName val="A.U.Sanit."/>
      <sheetName val="A.U.Elec."/>
      <sheetName val="A.U.Mec."/>
      <sheetName val="A.U.Metal."/>
      <sheetName val="A.U.GasesM."/>
      <sheetName val="A.U.Ascensor"/>
      <sheetName val="Eq.Med."/>
      <sheetName val="SubCon"/>
      <sheetName val="Insumos"/>
      <sheetName val="M.O."/>
      <sheetName val="Equipos "/>
      <sheetName val="lista de materiales"/>
      <sheetName val="tarifa equipo"/>
      <sheetName val="analisis"/>
      <sheetName val="alcantarilla"/>
      <sheetName val="imbornal"/>
      <sheetName val="Cam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27">
          <cell r="I327">
            <v>162.50649999999999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05"/>
  <sheetViews>
    <sheetView tabSelected="1" view="pageBreakPreview" topLeftCell="A176" zoomScale="85" zoomScaleNormal="100" zoomScaleSheetLayoutView="85" workbookViewId="0">
      <selection activeCell="H185" sqref="H185"/>
    </sheetView>
  </sheetViews>
  <sheetFormatPr baseColWidth="10" defaultRowHeight="12.75"/>
  <cols>
    <col min="1" max="1" width="6.109375" style="156" customWidth="1"/>
    <col min="2" max="2" width="44.44140625" style="43" customWidth="1"/>
    <col min="3" max="3" width="8.44140625" style="44" bestFit="1" customWidth="1"/>
    <col min="4" max="4" width="5.109375" style="45" bestFit="1" customWidth="1"/>
    <col min="5" max="5" width="9.88671875" style="44" customWidth="1"/>
    <col min="6" max="6" width="11.88671875" style="46" customWidth="1"/>
    <col min="7" max="7" width="13.21875" style="56" customWidth="1"/>
    <col min="8" max="8" width="17.21875" style="47" customWidth="1"/>
    <col min="9" max="16384" width="11.5546875" style="47"/>
  </cols>
  <sheetData>
    <row r="1" spans="1:7" s="42" customFormat="1" ht="18.75" customHeight="1">
      <c r="A1" s="229"/>
      <c r="B1" s="229"/>
      <c r="C1" s="229"/>
      <c r="D1" s="229"/>
      <c r="E1" s="229"/>
      <c r="F1" s="229"/>
      <c r="G1" s="189"/>
    </row>
    <row r="2" spans="1:7" s="42" customFormat="1" ht="18">
      <c r="A2" s="230"/>
      <c r="B2" s="230"/>
      <c r="C2" s="230"/>
      <c r="D2" s="230"/>
      <c r="E2" s="230"/>
      <c r="F2" s="230"/>
      <c r="G2" s="189"/>
    </row>
    <row r="3" spans="1:7" s="210" customFormat="1" ht="20.25" customHeight="1">
      <c r="A3" s="210" t="s">
        <v>151</v>
      </c>
    </row>
    <row r="4" spans="1:7" ht="24.75" customHeight="1">
      <c r="A4" s="48" t="s">
        <v>21</v>
      </c>
      <c r="B4" s="231" t="s">
        <v>131</v>
      </c>
      <c r="C4" s="231"/>
      <c r="D4" s="231"/>
      <c r="E4" s="231"/>
      <c r="F4" s="231"/>
    </row>
    <row r="5" spans="1:7" ht="20.100000000000001" customHeight="1">
      <c r="A5" s="228" t="s">
        <v>150</v>
      </c>
      <c r="B5" s="228"/>
      <c r="C5" s="49"/>
      <c r="D5" s="50"/>
      <c r="E5" s="51" t="s">
        <v>132</v>
      </c>
      <c r="F5" s="52"/>
    </row>
    <row r="6" spans="1:7" ht="20.100000000000001" customHeight="1">
      <c r="A6" s="217" t="s">
        <v>155</v>
      </c>
      <c r="B6" s="217"/>
      <c r="C6" s="49"/>
      <c r="D6" s="50"/>
      <c r="E6" s="51"/>
      <c r="F6" s="52"/>
      <c r="G6" s="47"/>
    </row>
    <row r="7" spans="1:7" ht="15.75">
      <c r="A7" s="221"/>
      <c r="B7" s="221"/>
      <c r="C7" s="221"/>
      <c r="D7" s="221"/>
      <c r="E7" s="221"/>
      <c r="F7" s="221"/>
    </row>
    <row r="8" spans="1:7" ht="9" customHeight="1">
      <c r="A8" s="160"/>
      <c r="B8" s="160"/>
      <c r="C8" s="49"/>
      <c r="D8" s="190"/>
      <c r="E8" s="190"/>
      <c r="F8" s="190"/>
    </row>
    <row r="9" spans="1:7" s="55" customFormat="1" ht="20.100000000000001" customHeight="1">
      <c r="A9" s="161" t="s">
        <v>9</v>
      </c>
      <c r="B9" s="53" t="s">
        <v>133</v>
      </c>
      <c r="C9" s="53" t="s">
        <v>17</v>
      </c>
      <c r="D9" s="53" t="s">
        <v>2</v>
      </c>
      <c r="E9" s="54" t="s">
        <v>134</v>
      </c>
      <c r="F9" s="162" t="s">
        <v>135</v>
      </c>
      <c r="G9" s="191"/>
    </row>
    <row r="10" spans="1:7" ht="18">
      <c r="A10" s="222" t="s">
        <v>130</v>
      </c>
      <c r="B10" s="223"/>
      <c r="C10" s="223"/>
      <c r="D10" s="223"/>
      <c r="E10" s="223"/>
      <c r="F10" s="224"/>
      <c r="G10" s="192"/>
    </row>
    <row r="11" spans="1:7">
      <c r="A11" s="163"/>
      <c r="B11" s="82"/>
      <c r="C11" s="193"/>
      <c r="D11" s="194"/>
      <c r="E11" s="93"/>
      <c r="F11" s="164"/>
    </row>
    <row r="12" spans="1:7">
      <c r="A12" s="165"/>
      <c r="B12" s="69"/>
      <c r="C12" s="195"/>
      <c r="D12" s="196"/>
      <c r="E12" s="197"/>
      <c r="F12" s="198"/>
    </row>
    <row r="13" spans="1:7">
      <c r="A13" s="57" t="s">
        <v>16</v>
      </c>
      <c r="B13" s="58" t="s">
        <v>30</v>
      </c>
      <c r="C13" s="59"/>
      <c r="D13" s="60"/>
      <c r="E13" s="59"/>
      <c r="F13" s="61"/>
    </row>
    <row r="14" spans="1:7">
      <c r="A14" s="62"/>
      <c r="B14" s="63"/>
      <c r="C14" s="64"/>
      <c r="D14" s="65"/>
      <c r="E14" s="66"/>
      <c r="F14" s="67"/>
    </row>
    <row r="15" spans="1:7">
      <c r="A15" s="68">
        <v>1</v>
      </c>
      <c r="B15" s="69" t="s">
        <v>0</v>
      </c>
      <c r="C15" s="70"/>
      <c r="D15" s="71"/>
      <c r="E15" s="72"/>
      <c r="F15" s="72"/>
    </row>
    <row r="16" spans="1:7">
      <c r="A16" s="62">
        <v>1.1000000000000001</v>
      </c>
      <c r="B16" s="73" t="s">
        <v>6</v>
      </c>
      <c r="C16" s="70">
        <v>3361.42</v>
      </c>
      <c r="D16" s="71" t="s">
        <v>19</v>
      </c>
      <c r="E16" s="72">
        <v>14.67</v>
      </c>
      <c r="F16" s="74">
        <v>49312.0314</v>
      </c>
    </row>
    <row r="17" spans="1:7">
      <c r="A17" s="75"/>
      <c r="B17" s="73"/>
      <c r="C17" s="76"/>
      <c r="D17" s="77"/>
      <c r="E17" s="66"/>
      <c r="F17" s="67"/>
    </row>
    <row r="18" spans="1:7" ht="25.5">
      <c r="A18" s="78">
        <v>2</v>
      </c>
      <c r="B18" s="69" t="s">
        <v>31</v>
      </c>
      <c r="C18" s="79"/>
      <c r="D18" s="77"/>
      <c r="E18" s="80"/>
      <c r="F18" s="81"/>
    </row>
    <row r="19" spans="1:7">
      <c r="A19" s="62">
        <v>2.1</v>
      </c>
      <c r="B19" s="73" t="s">
        <v>32</v>
      </c>
      <c r="C19" s="79">
        <v>6722.84</v>
      </c>
      <c r="D19" s="77" t="s">
        <v>19</v>
      </c>
      <c r="E19" s="80">
        <v>47</v>
      </c>
      <c r="F19" s="81">
        <v>315973.48</v>
      </c>
    </row>
    <row r="20" spans="1:7">
      <c r="A20" s="62">
        <v>2.2000000000000002</v>
      </c>
      <c r="B20" s="82" t="s">
        <v>33</v>
      </c>
      <c r="C20" s="83">
        <v>2209.6799999999998</v>
      </c>
      <c r="D20" s="84" t="s">
        <v>1</v>
      </c>
      <c r="E20" s="83">
        <v>41</v>
      </c>
      <c r="F20" s="85">
        <v>90596.87999999999</v>
      </c>
    </row>
    <row r="21" spans="1:7" ht="25.5">
      <c r="A21" s="62">
        <v>2.3000000000000003</v>
      </c>
      <c r="B21" s="63" t="s">
        <v>136</v>
      </c>
      <c r="C21" s="64">
        <v>145.93</v>
      </c>
      <c r="D21" s="65" t="s">
        <v>5</v>
      </c>
      <c r="E21" s="66">
        <v>210</v>
      </c>
      <c r="F21" s="67">
        <v>30645.300000000003</v>
      </c>
    </row>
    <row r="22" spans="1:7">
      <c r="A22" s="68"/>
      <c r="B22" s="63"/>
      <c r="C22" s="70"/>
      <c r="D22" s="71"/>
      <c r="E22" s="72"/>
      <c r="F22" s="72"/>
    </row>
    <row r="23" spans="1:7">
      <c r="A23" s="86">
        <v>3</v>
      </c>
      <c r="B23" s="87" t="s">
        <v>11</v>
      </c>
      <c r="C23" s="88"/>
      <c r="D23" s="89"/>
      <c r="E23" s="90"/>
      <c r="F23" s="91"/>
    </row>
    <row r="24" spans="1:7">
      <c r="A24" s="62">
        <v>3.1</v>
      </c>
      <c r="B24" s="73" t="s">
        <v>34</v>
      </c>
      <c r="C24" s="76">
        <v>2421.27</v>
      </c>
      <c r="D24" s="77" t="s">
        <v>4</v>
      </c>
      <c r="E24" s="66">
        <v>154.52000000000001</v>
      </c>
      <c r="F24" s="67">
        <v>374134.64040000003</v>
      </c>
    </row>
    <row r="25" spans="1:7">
      <c r="A25" s="62">
        <v>3.2</v>
      </c>
      <c r="B25" s="63" t="s">
        <v>35</v>
      </c>
      <c r="C25" s="79">
        <v>235.3</v>
      </c>
      <c r="D25" s="77" t="s">
        <v>36</v>
      </c>
      <c r="E25" s="80">
        <v>1476.15</v>
      </c>
      <c r="F25" s="81">
        <v>347338.09500000003</v>
      </c>
    </row>
    <row r="26" spans="1:7" ht="38.25">
      <c r="A26" s="62">
        <v>3.3000000000000003</v>
      </c>
      <c r="B26" s="117" t="s">
        <v>37</v>
      </c>
      <c r="C26" s="79">
        <v>739.05</v>
      </c>
      <c r="D26" s="77" t="s">
        <v>5</v>
      </c>
      <c r="E26" s="80">
        <v>690.5</v>
      </c>
      <c r="F26" s="81">
        <v>510314.02499999997</v>
      </c>
    </row>
    <row r="27" spans="1:7" ht="25.5">
      <c r="A27" s="62">
        <v>3.4000000000000004</v>
      </c>
      <c r="B27" s="82" t="s">
        <v>38</v>
      </c>
      <c r="C27" s="93">
        <v>530.32000000000005</v>
      </c>
      <c r="D27" s="94" t="s">
        <v>5</v>
      </c>
      <c r="E27" s="93">
        <v>850</v>
      </c>
      <c r="F27" s="95">
        <v>450772.00000000006</v>
      </c>
    </row>
    <row r="28" spans="1:7" ht="38.25">
      <c r="A28" s="62">
        <v>3.5000000000000004</v>
      </c>
      <c r="B28" s="117" t="s">
        <v>39</v>
      </c>
      <c r="C28" s="64">
        <v>2052.91</v>
      </c>
      <c r="D28" s="65" t="s">
        <v>7</v>
      </c>
      <c r="E28" s="66">
        <v>183.13</v>
      </c>
      <c r="F28" s="67">
        <v>375949.40829999995</v>
      </c>
    </row>
    <row r="29" spans="1:7" s="55" customFormat="1">
      <c r="A29" s="62">
        <v>3.6000000000000005</v>
      </c>
      <c r="B29" s="63" t="s">
        <v>137</v>
      </c>
      <c r="C29" s="70">
        <v>1181.08</v>
      </c>
      <c r="D29" s="71" t="s">
        <v>5</v>
      </c>
      <c r="E29" s="72">
        <v>210</v>
      </c>
      <c r="F29" s="72">
        <v>248026.8</v>
      </c>
      <c r="G29" s="191"/>
    </row>
    <row r="30" spans="1:7" s="55" customFormat="1">
      <c r="A30" s="62"/>
      <c r="B30" s="73"/>
      <c r="C30" s="70"/>
      <c r="D30" s="71"/>
      <c r="E30" s="72"/>
      <c r="F30" s="74"/>
      <c r="G30" s="191"/>
    </row>
    <row r="31" spans="1:7" s="55" customFormat="1" ht="14.25" customHeight="1">
      <c r="A31" s="78">
        <v>4</v>
      </c>
      <c r="B31" s="87" t="s">
        <v>40</v>
      </c>
      <c r="C31" s="96"/>
      <c r="D31" s="97"/>
      <c r="E31" s="98"/>
      <c r="F31" s="99"/>
      <c r="G31" s="191"/>
    </row>
    <row r="32" spans="1:7" s="55" customFormat="1" ht="14.25" customHeight="1">
      <c r="A32" s="100">
        <v>4.0999999999999996</v>
      </c>
      <c r="B32" s="63" t="s">
        <v>41</v>
      </c>
      <c r="C32" s="79">
        <v>505.13</v>
      </c>
      <c r="D32" s="77" t="s">
        <v>19</v>
      </c>
      <c r="E32" s="80">
        <v>875.31</v>
      </c>
      <c r="F32" s="81">
        <v>442145.34029999998</v>
      </c>
      <c r="G32" s="191"/>
    </row>
    <row r="33" spans="1:8" s="55" customFormat="1" ht="14.25" customHeight="1">
      <c r="A33" s="100">
        <v>4.1999999999999993</v>
      </c>
      <c r="B33" s="73" t="s">
        <v>42</v>
      </c>
      <c r="C33" s="79">
        <v>2923.51</v>
      </c>
      <c r="D33" s="77" t="s">
        <v>19</v>
      </c>
      <c r="E33" s="80">
        <v>540.63</v>
      </c>
      <c r="F33" s="81">
        <v>1580537.2113000001</v>
      </c>
      <c r="G33" s="191"/>
    </row>
    <row r="34" spans="1:8" s="55" customFormat="1" ht="14.25" customHeight="1">
      <c r="A34" s="101"/>
      <c r="B34" s="82"/>
      <c r="C34" s="93"/>
      <c r="D34" s="94"/>
      <c r="E34" s="93"/>
      <c r="F34" s="95"/>
      <c r="G34" s="191"/>
    </row>
    <row r="35" spans="1:8" s="55" customFormat="1" ht="14.25" customHeight="1">
      <c r="A35" s="86">
        <v>5</v>
      </c>
      <c r="B35" s="69" t="s">
        <v>43</v>
      </c>
      <c r="C35" s="102"/>
      <c r="D35" s="103"/>
      <c r="E35" s="98"/>
      <c r="F35" s="99"/>
      <c r="G35" s="191"/>
    </row>
    <row r="36" spans="1:8" s="55" customFormat="1" ht="14.25" customHeight="1">
      <c r="A36" s="100">
        <v>5.0999999999999996</v>
      </c>
      <c r="B36" s="63" t="s">
        <v>44</v>
      </c>
      <c r="C36" s="70">
        <v>495.23</v>
      </c>
      <c r="D36" s="71" t="s">
        <v>19</v>
      </c>
      <c r="E36" s="72">
        <v>32.270000000000003</v>
      </c>
      <c r="F36" s="72">
        <v>15981.072100000001</v>
      </c>
      <c r="G36" s="191"/>
    </row>
    <row r="37" spans="1:8" s="55" customFormat="1">
      <c r="A37" s="100">
        <v>5.1999999999999993</v>
      </c>
      <c r="B37" s="73" t="s">
        <v>45</v>
      </c>
      <c r="C37" s="70">
        <v>2866.19</v>
      </c>
      <c r="D37" s="71" t="s">
        <v>19</v>
      </c>
      <c r="E37" s="72">
        <v>27.98</v>
      </c>
      <c r="F37" s="74">
        <v>80195.996200000009</v>
      </c>
      <c r="G37" s="191"/>
    </row>
    <row r="38" spans="1:8" s="55" customFormat="1">
      <c r="A38" s="75"/>
      <c r="B38" s="73"/>
      <c r="C38" s="76"/>
      <c r="D38" s="77"/>
      <c r="E38" s="66"/>
      <c r="F38" s="67"/>
      <c r="G38" s="191"/>
    </row>
    <row r="39" spans="1:8" s="55" customFormat="1">
      <c r="A39" s="78">
        <v>6</v>
      </c>
      <c r="B39" s="69" t="s">
        <v>46</v>
      </c>
      <c r="C39" s="79"/>
      <c r="D39" s="77"/>
      <c r="E39" s="80"/>
      <c r="F39" s="81"/>
      <c r="G39" s="191"/>
    </row>
    <row r="40" spans="1:8" s="55" customFormat="1">
      <c r="A40" s="100">
        <v>6.1</v>
      </c>
      <c r="B40" s="73" t="s">
        <v>47</v>
      </c>
      <c r="C40" s="79">
        <v>495.23</v>
      </c>
      <c r="D40" s="77" t="s">
        <v>19</v>
      </c>
      <c r="E40" s="80">
        <v>51.99</v>
      </c>
      <c r="F40" s="81">
        <v>25747.007700000002</v>
      </c>
      <c r="G40" s="191"/>
    </row>
    <row r="41" spans="1:8" s="55" customFormat="1">
      <c r="A41" s="100">
        <v>6.1999999999999993</v>
      </c>
      <c r="B41" s="82" t="s">
        <v>48</v>
      </c>
      <c r="C41" s="83">
        <v>2866.19</v>
      </c>
      <c r="D41" s="84" t="s">
        <v>19</v>
      </c>
      <c r="E41" s="83">
        <v>50.33</v>
      </c>
      <c r="F41" s="85">
        <v>144255.34270000001</v>
      </c>
      <c r="G41" s="191"/>
      <c r="H41" s="205"/>
    </row>
    <row r="42" spans="1:8" s="55" customFormat="1">
      <c r="A42" s="62"/>
      <c r="B42" s="63"/>
      <c r="C42" s="64"/>
      <c r="D42" s="65"/>
      <c r="E42" s="66"/>
      <c r="F42" s="67"/>
      <c r="G42" s="191"/>
    </row>
    <row r="43" spans="1:8" s="55" customFormat="1">
      <c r="A43" s="104">
        <v>7</v>
      </c>
      <c r="B43" s="69" t="s">
        <v>49</v>
      </c>
      <c r="C43" s="88"/>
      <c r="D43" s="89"/>
      <c r="E43" s="90"/>
      <c r="F43" s="90"/>
      <c r="G43" s="191"/>
    </row>
    <row r="44" spans="1:8" s="55" customFormat="1">
      <c r="A44" s="62"/>
      <c r="B44" s="73"/>
      <c r="C44" s="70"/>
      <c r="D44" s="71"/>
      <c r="E44" s="72"/>
      <c r="F44" s="74"/>
      <c r="G44" s="191"/>
    </row>
    <row r="45" spans="1:8" s="55" customFormat="1">
      <c r="A45" s="105">
        <v>7.1</v>
      </c>
      <c r="B45" s="87" t="s">
        <v>50</v>
      </c>
      <c r="C45" s="96"/>
      <c r="D45" s="97"/>
      <c r="E45" s="98"/>
      <c r="F45" s="99"/>
      <c r="G45" s="191"/>
    </row>
    <row r="46" spans="1:8" s="55" customFormat="1">
      <c r="A46" s="107" t="s">
        <v>58</v>
      </c>
      <c r="B46" s="63" t="s">
        <v>51</v>
      </c>
      <c r="C46" s="79">
        <v>1</v>
      </c>
      <c r="D46" s="77" t="s">
        <v>2</v>
      </c>
      <c r="E46" s="80">
        <v>3561.33</v>
      </c>
      <c r="F46" s="81">
        <v>3561.33</v>
      </c>
      <c r="G46" s="191"/>
    </row>
    <row r="47" spans="1:8" s="55" customFormat="1">
      <c r="A47" s="107" t="s">
        <v>60</v>
      </c>
      <c r="B47" s="73" t="s">
        <v>52</v>
      </c>
      <c r="C47" s="79">
        <v>1</v>
      </c>
      <c r="D47" s="77" t="s">
        <v>2</v>
      </c>
      <c r="E47" s="80">
        <v>2769.55</v>
      </c>
      <c r="F47" s="81">
        <v>2769.55</v>
      </c>
      <c r="G47" s="191"/>
    </row>
    <row r="48" spans="1:8" s="55" customFormat="1">
      <c r="A48" s="107" t="s">
        <v>62</v>
      </c>
      <c r="B48" s="82" t="s">
        <v>53</v>
      </c>
      <c r="C48" s="83">
        <v>4</v>
      </c>
      <c r="D48" s="84" t="s">
        <v>2</v>
      </c>
      <c r="E48" s="83">
        <v>1845.32</v>
      </c>
      <c r="F48" s="85">
        <v>7381.28</v>
      </c>
      <c r="G48" s="191"/>
    </row>
    <row r="49" spans="1:7" s="55" customFormat="1">
      <c r="A49" s="107" t="s">
        <v>64</v>
      </c>
      <c r="B49" s="63" t="s">
        <v>54</v>
      </c>
      <c r="C49" s="64">
        <v>5</v>
      </c>
      <c r="D49" s="65" t="s">
        <v>2</v>
      </c>
      <c r="E49" s="66">
        <v>1520.77</v>
      </c>
      <c r="F49" s="67">
        <v>7603.85</v>
      </c>
      <c r="G49" s="191"/>
    </row>
    <row r="50" spans="1:7" s="55" customFormat="1">
      <c r="A50" s="107" t="s">
        <v>66</v>
      </c>
      <c r="B50" s="63" t="s">
        <v>123</v>
      </c>
      <c r="C50" s="70">
        <v>7</v>
      </c>
      <c r="D50" s="71" t="s">
        <v>2</v>
      </c>
      <c r="E50" s="72">
        <v>2520.2800000000002</v>
      </c>
      <c r="F50" s="72">
        <v>17641.960000000003</v>
      </c>
      <c r="G50" s="191"/>
    </row>
    <row r="51" spans="1:7" s="55" customFormat="1">
      <c r="A51" s="107" t="s">
        <v>138</v>
      </c>
      <c r="B51" s="73" t="s">
        <v>55</v>
      </c>
      <c r="C51" s="70">
        <v>1</v>
      </c>
      <c r="D51" s="71" t="s">
        <v>2</v>
      </c>
      <c r="E51" s="72">
        <v>1702.54</v>
      </c>
      <c r="F51" s="74">
        <v>1702.54</v>
      </c>
      <c r="G51" s="191"/>
    </row>
    <row r="52" spans="1:7" s="55" customFormat="1" ht="25.5">
      <c r="A52" s="107" t="s">
        <v>139</v>
      </c>
      <c r="B52" s="63" t="s">
        <v>56</v>
      </c>
      <c r="C52" s="76">
        <v>0.71</v>
      </c>
      <c r="D52" s="77" t="s">
        <v>3</v>
      </c>
      <c r="E52" s="66">
        <v>10719.62</v>
      </c>
      <c r="F52" s="67">
        <v>7610.9301999999998</v>
      </c>
      <c r="G52" s="191"/>
    </row>
    <row r="53" spans="1:7" s="55" customFormat="1">
      <c r="A53" s="78"/>
      <c r="B53" s="69"/>
      <c r="C53" s="79"/>
      <c r="D53" s="77"/>
      <c r="E53" s="80"/>
      <c r="F53" s="81"/>
      <c r="G53" s="191"/>
    </row>
    <row r="54" spans="1:7" s="55" customFormat="1">
      <c r="A54" s="105">
        <v>7.2</v>
      </c>
      <c r="B54" s="87" t="s">
        <v>57</v>
      </c>
      <c r="C54" s="111"/>
      <c r="D54" s="97"/>
      <c r="E54" s="112"/>
      <c r="F54" s="113"/>
      <c r="G54" s="191"/>
    </row>
    <row r="55" spans="1:7" s="55" customFormat="1">
      <c r="A55" s="114" t="s">
        <v>58</v>
      </c>
      <c r="B55" s="82" t="s">
        <v>59</v>
      </c>
      <c r="C55" s="83">
        <v>4</v>
      </c>
      <c r="D55" s="84" t="s">
        <v>2</v>
      </c>
      <c r="E55" s="83">
        <v>364.62</v>
      </c>
      <c r="F55" s="85">
        <v>1458.48</v>
      </c>
      <c r="G55" s="191"/>
    </row>
    <row r="56" spans="1:7" s="55" customFormat="1">
      <c r="A56" s="62" t="s">
        <v>60</v>
      </c>
      <c r="B56" s="63" t="s">
        <v>61</v>
      </c>
      <c r="C56" s="64">
        <v>2</v>
      </c>
      <c r="D56" s="65" t="s">
        <v>2</v>
      </c>
      <c r="E56" s="66">
        <v>626.03</v>
      </c>
      <c r="F56" s="67">
        <v>1252.06</v>
      </c>
      <c r="G56" s="191"/>
    </row>
    <row r="57" spans="1:7" s="55" customFormat="1">
      <c r="A57" s="68" t="s">
        <v>62</v>
      </c>
      <c r="B57" s="63" t="s">
        <v>63</v>
      </c>
      <c r="C57" s="70">
        <v>4</v>
      </c>
      <c r="D57" s="71" t="s">
        <v>2</v>
      </c>
      <c r="E57" s="72">
        <v>566.49</v>
      </c>
      <c r="F57" s="72">
        <v>2265.96</v>
      </c>
      <c r="G57" s="191"/>
    </row>
    <row r="58" spans="1:7" s="55" customFormat="1">
      <c r="A58" s="62" t="s">
        <v>64</v>
      </c>
      <c r="B58" s="73" t="s">
        <v>65</v>
      </c>
      <c r="C58" s="70">
        <v>1</v>
      </c>
      <c r="D58" s="71" t="s">
        <v>2</v>
      </c>
      <c r="E58" s="72">
        <v>876.02</v>
      </c>
      <c r="F58" s="74">
        <v>876.02</v>
      </c>
      <c r="G58" s="191"/>
    </row>
    <row r="59" spans="1:7" s="55" customFormat="1" ht="25.5">
      <c r="A59" s="75" t="s">
        <v>66</v>
      </c>
      <c r="B59" s="63" t="s">
        <v>67</v>
      </c>
      <c r="C59" s="76">
        <v>0.41</v>
      </c>
      <c r="D59" s="77" t="s">
        <v>3</v>
      </c>
      <c r="E59" s="66">
        <v>7672.1</v>
      </c>
      <c r="F59" s="67">
        <v>3145.5610000000001</v>
      </c>
      <c r="G59" s="191"/>
    </row>
    <row r="60" spans="1:7">
      <c r="A60" s="78"/>
      <c r="B60" s="69"/>
      <c r="C60" s="79"/>
      <c r="D60" s="77"/>
      <c r="E60" s="80"/>
      <c r="F60" s="81"/>
    </row>
    <row r="61" spans="1:7">
      <c r="A61" s="105">
        <v>8</v>
      </c>
      <c r="B61" s="87" t="s">
        <v>68</v>
      </c>
      <c r="C61" s="111"/>
      <c r="D61" s="97"/>
      <c r="E61" s="112"/>
      <c r="F61" s="113"/>
    </row>
    <row r="62" spans="1:7" ht="51">
      <c r="A62" s="114">
        <v>8.01</v>
      </c>
      <c r="B62" s="82" t="s">
        <v>140</v>
      </c>
      <c r="C62" s="83">
        <v>2</v>
      </c>
      <c r="D62" s="84" t="s">
        <v>2</v>
      </c>
      <c r="E62" s="83">
        <v>33288.44</v>
      </c>
      <c r="F62" s="85">
        <v>66576.88</v>
      </c>
    </row>
    <row r="63" spans="1:7" ht="51">
      <c r="A63" s="62">
        <v>8.02</v>
      </c>
      <c r="B63" s="63" t="s">
        <v>69</v>
      </c>
      <c r="C63" s="64">
        <v>2</v>
      </c>
      <c r="D63" s="65" t="s">
        <v>2</v>
      </c>
      <c r="E63" s="66">
        <v>39985.64</v>
      </c>
      <c r="F63" s="67">
        <v>79971.28</v>
      </c>
    </row>
    <row r="64" spans="1:7">
      <c r="A64" s="68">
        <v>8.0299999999999994</v>
      </c>
      <c r="B64" s="63" t="s">
        <v>70</v>
      </c>
      <c r="C64" s="70">
        <v>4</v>
      </c>
      <c r="D64" s="71" t="s">
        <v>2</v>
      </c>
      <c r="E64" s="72">
        <v>5490.04</v>
      </c>
      <c r="F64" s="72">
        <v>21960.16</v>
      </c>
    </row>
    <row r="65" spans="1:6">
      <c r="A65" s="62"/>
      <c r="B65" s="73"/>
      <c r="C65" s="70"/>
      <c r="D65" s="71"/>
      <c r="E65" s="72"/>
      <c r="F65" s="74"/>
    </row>
    <row r="66" spans="1:6">
      <c r="A66" s="78">
        <v>9</v>
      </c>
      <c r="B66" s="87" t="s">
        <v>71</v>
      </c>
      <c r="C66" s="96"/>
      <c r="D66" s="97"/>
      <c r="E66" s="98"/>
      <c r="F66" s="99"/>
    </row>
    <row r="67" spans="1:6">
      <c r="A67" s="78"/>
      <c r="B67" s="69"/>
      <c r="C67" s="79"/>
      <c r="D67" s="77"/>
      <c r="E67" s="80"/>
      <c r="F67" s="81"/>
    </row>
    <row r="68" spans="1:6" ht="25.5">
      <c r="A68" s="105">
        <v>9.1</v>
      </c>
      <c r="B68" s="69" t="s">
        <v>72</v>
      </c>
      <c r="C68" s="79"/>
      <c r="D68" s="77"/>
      <c r="E68" s="80"/>
      <c r="F68" s="81"/>
    </row>
    <row r="69" spans="1:6">
      <c r="A69" s="114" t="s">
        <v>73</v>
      </c>
      <c r="B69" s="82" t="s">
        <v>6</v>
      </c>
      <c r="C69" s="83">
        <v>1</v>
      </c>
      <c r="D69" s="84" t="s">
        <v>2</v>
      </c>
      <c r="E69" s="83">
        <v>600</v>
      </c>
      <c r="F69" s="85">
        <v>600</v>
      </c>
    </row>
    <row r="70" spans="1:6">
      <c r="A70" s="62" t="s">
        <v>74</v>
      </c>
      <c r="B70" s="63" t="s">
        <v>75</v>
      </c>
      <c r="C70" s="64">
        <v>22</v>
      </c>
      <c r="D70" s="65" t="s">
        <v>19</v>
      </c>
      <c r="E70" s="66">
        <v>1625.3</v>
      </c>
      <c r="F70" s="67">
        <v>35756.6</v>
      </c>
    </row>
    <row r="71" spans="1:6" ht="25.5">
      <c r="A71" s="68" t="s">
        <v>76</v>
      </c>
      <c r="B71" s="63" t="s">
        <v>77</v>
      </c>
      <c r="C71" s="70">
        <v>4</v>
      </c>
      <c r="D71" s="71" t="s">
        <v>2</v>
      </c>
      <c r="E71" s="72">
        <v>1233.0999999999999</v>
      </c>
      <c r="F71" s="72">
        <v>4932.3999999999996</v>
      </c>
    </row>
    <row r="72" spans="1:6">
      <c r="A72" s="62" t="s">
        <v>78</v>
      </c>
      <c r="B72" s="73" t="s">
        <v>79</v>
      </c>
      <c r="C72" s="70">
        <v>2</v>
      </c>
      <c r="D72" s="71" t="s">
        <v>2</v>
      </c>
      <c r="E72" s="72">
        <v>1285.02</v>
      </c>
      <c r="F72" s="74">
        <v>2570.04</v>
      </c>
    </row>
    <row r="73" spans="1:6" ht="25.5">
      <c r="A73" s="75" t="s">
        <v>80</v>
      </c>
      <c r="B73" s="63" t="s">
        <v>81</v>
      </c>
      <c r="C73" s="76">
        <v>0.06</v>
      </c>
      <c r="D73" s="77" t="s">
        <v>3</v>
      </c>
      <c r="E73" s="66">
        <v>10104.049999999999</v>
      </c>
      <c r="F73" s="67">
        <v>606.24299999999994</v>
      </c>
    </row>
    <row r="74" spans="1:6">
      <c r="A74" s="75" t="s">
        <v>82</v>
      </c>
      <c r="B74" s="63" t="s">
        <v>83</v>
      </c>
      <c r="C74" s="79">
        <v>5.27</v>
      </c>
      <c r="D74" s="77" t="s">
        <v>1</v>
      </c>
      <c r="E74" s="80">
        <v>149.13999999999999</v>
      </c>
      <c r="F74" s="81">
        <v>785.9677999999999</v>
      </c>
    </row>
    <row r="75" spans="1:6">
      <c r="A75" s="100" t="s">
        <v>84</v>
      </c>
      <c r="B75" s="73" t="s">
        <v>85</v>
      </c>
      <c r="C75" s="79">
        <v>5.27</v>
      </c>
      <c r="D75" s="77" t="s">
        <v>1</v>
      </c>
      <c r="E75" s="80">
        <v>182.72</v>
      </c>
      <c r="F75" s="81">
        <v>962.93439999999987</v>
      </c>
    </row>
    <row r="76" spans="1:6">
      <c r="A76" s="114" t="s">
        <v>86</v>
      </c>
      <c r="B76" s="82" t="s">
        <v>87</v>
      </c>
      <c r="C76" s="83">
        <v>4</v>
      </c>
      <c r="D76" s="84" t="s">
        <v>2</v>
      </c>
      <c r="E76" s="83">
        <v>1500</v>
      </c>
      <c r="F76" s="85">
        <v>6000</v>
      </c>
    </row>
    <row r="77" spans="1:6" ht="25.5">
      <c r="A77" s="62" t="s">
        <v>88</v>
      </c>
      <c r="B77" s="63" t="s">
        <v>89</v>
      </c>
      <c r="C77" s="64">
        <v>1</v>
      </c>
      <c r="D77" s="65" t="s">
        <v>2</v>
      </c>
      <c r="E77" s="66">
        <v>11375.35</v>
      </c>
      <c r="F77" s="67">
        <v>11375.35</v>
      </c>
    </row>
    <row r="78" spans="1:6">
      <c r="A78" s="68"/>
      <c r="B78" s="63"/>
      <c r="C78" s="70"/>
      <c r="D78" s="71"/>
      <c r="E78" s="72"/>
      <c r="F78" s="72"/>
    </row>
    <row r="79" spans="1:6" ht="25.5">
      <c r="A79" s="86">
        <v>10</v>
      </c>
      <c r="B79" s="69" t="s">
        <v>90</v>
      </c>
      <c r="C79" s="88"/>
      <c r="D79" s="89"/>
      <c r="E79" s="90"/>
      <c r="F79" s="91"/>
    </row>
    <row r="80" spans="1:6">
      <c r="A80" s="75"/>
      <c r="B80" s="73"/>
      <c r="C80" s="76"/>
      <c r="D80" s="77"/>
      <c r="E80" s="66"/>
      <c r="F80" s="67"/>
    </row>
    <row r="81" spans="1:6">
      <c r="A81" s="105">
        <v>10.1</v>
      </c>
      <c r="B81" s="69" t="s">
        <v>91</v>
      </c>
      <c r="C81" s="79"/>
      <c r="D81" s="77"/>
      <c r="E81" s="80"/>
      <c r="F81" s="81"/>
    </row>
    <row r="82" spans="1:6">
      <c r="A82" s="100" t="s">
        <v>92</v>
      </c>
      <c r="B82" s="73" t="s">
        <v>93</v>
      </c>
      <c r="C82" s="79">
        <v>139</v>
      </c>
      <c r="D82" s="77" t="s">
        <v>2</v>
      </c>
      <c r="E82" s="80">
        <v>4740.32</v>
      </c>
      <c r="F82" s="81">
        <v>658904.48</v>
      </c>
    </row>
    <row r="83" spans="1:6">
      <c r="A83" s="114" t="s">
        <v>94</v>
      </c>
      <c r="B83" s="82" t="s">
        <v>95</v>
      </c>
      <c r="C83" s="83">
        <v>24</v>
      </c>
      <c r="D83" s="84" t="s">
        <v>2</v>
      </c>
      <c r="E83" s="83">
        <v>4858.32</v>
      </c>
      <c r="F83" s="85">
        <v>116599.67999999999</v>
      </c>
    </row>
    <row r="84" spans="1:6">
      <c r="A84" s="62"/>
      <c r="B84" s="63"/>
      <c r="C84" s="64"/>
      <c r="D84" s="65"/>
      <c r="E84" s="66"/>
      <c r="F84" s="67"/>
    </row>
    <row r="85" spans="1:6">
      <c r="A85" s="104">
        <v>11</v>
      </c>
      <c r="B85" s="69" t="s">
        <v>96</v>
      </c>
      <c r="C85" s="88"/>
      <c r="D85" s="89"/>
      <c r="E85" s="90"/>
      <c r="F85" s="90"/>
    </row>
    <row r="86" spans="1:6">
      <c r="A86" s="62">
        <v>11.1</v>
      </c>
      <c r="B86" s="73" t="s">
        <v>97</v>
      </c>
      <c r="C86" s="70">
        <v>16.3</v>
      </c>
      <c r="D86" s="71" t="s">
        <v>3</v>
      </c>
      <c r="E86" s="72">
        <v>954.27</v>
      </c>
      <c r="F86" s="74">
        <v>15554.601000000001</v>
      </c>
    </row>
    <row r="87" spans="1:6">
      <c r="A87" s="62">
        <v>11.2</v>
      </c>
      <c r="B87" s="73" t="s">
        <v>98</v>
      </c>
      <c r="C87" s="76">
        <v>11.41</v>
      </c>
      <c r="D87" s="77" t="s">
        <v>3</v>
      </c>
      <c r="E87" s="66">
        <v>954.27</v>
      </c>
      <c r="F87" s="67">
        <v>10888.2207</v>
      </c>
    </row>
    <row r="88" spans="1:6">
      <c r="A88" s="62">
        <v>11.299999999999999</v>
      </c>
      <c r="B88" s="63" t="s">
        <v>141</v>
      </c>
      <c r="C88" s="79">
        <v>36.020000000000003</v>
      </c>
      <c r="D88" s="77" t="s">
        <v>5</v>
      </c>
      <c r="E88" s="80">
        <v>210</v>
      </c>
      <c r="F88" s="81">
        <v>7564.2000000000007</v>
      </c>
    </row>
    <row r="89" spans="1:6">
      <c r="A89" s="100"/>
      <c r="B89" s="73"/>
      <c r="C89" s="79"/>
      <c r="D89" s="77"/>
      <c r="E89" s="80"/>
      <c r="F89" s="81"/>
    </row>
    <row r="90" spans="1:6">
      <c r="A90" s="101">
        <v>12</v>
      </c>
      <c r="B90" s="115" t="s">
        <v>99</v>
      </c>
      <c r="C90" s="93"/>
      <c r="D90" s="94"/>
      <c r="E90" s="93"/>
      <c r="F90" s="95"/>
    </row>
    <row r="91" spans="1:6">
      <c r="A91" s="62">
        <v>12.1</v>
      </c>
      <c r="B91" s="63" t="s">
        <v>100</v>
      </c>
      <c r="C91" s="64">
        <v>163</v>
      </c>
      <c r="D91" s="65" t="s">
        <v>1</v>
      </c>
      <c r="E91" s="66">
        <v>1113.1199999999999</v>
      </c>
      <c r="F91" s="67">
        <v>181438.55999999997</v>
      </c>
    </row>
    <row r="92" spans="1:6">
      <c r="A92" s="62">
        <v>12.2</v>
      </c>
      <c r="B92" s="63" t="s">
        <v>98</v>
      </c>
      <c r="C92" s="70">
        <v>163</v>
      </c>
      <c r="D92" s="71" t="s">
        <v>19</v>
      </c>
      <c r="E92" s="72">
        <v>1219.5999999999999</v>
      </c>
      <c r="F92" s="72">
        <v>198794.8</v>
      </c>
    </row>
    <row r="93" spans="1:6">
      <c r="A93" s="62"/>
      <c r="B93" s="73"/>
      <c r="C93" s="70"/>
      <c r="D93" s="71"/>
      <c r="E93" s="72"/>
      <c r="F93" s="74"/>
    </row>
    <row r="94" spans="1:6">
      <c r="A94" s="78">
        <v>13</v>
      </c>
      <c r="B94" s="87" t="s">
        <v>101</v>
      </c>
      <c r="C94" s="96"/>
      <c r="D94" s="97"/>
      <c r="E94" s="98"/>
      <c r="F94" s="99"/>
    </row>
    <row r="95" spans="1:6">
      <c r="A95" s="62">
        <v>13.1</v>
      </c>
      <c r="B95" s="63" t="s">
        <v>102</v>
      </c>
      <c r="C95" s="79">
        <v>2209.6799999999998</v>
      </c>
      <c r="D95" s="77" t="s">
        <v>1</v>
      </c>
      <c r="E95" s="80">
        <v>116.4</v>
      </c>
      <c r="F95" s="81">
        <v>257206.75200000001</v>
      </c>
    </row>
    <row r="96" spans="1:6">
      <c r="A96" s="62">
        <v>13.2</v>
      </c>
      <c r="B96" s="73" t="s">
        <v>103</v>
      </c>
      <c r="C96" s="79">
        <v>2209.6799999999998</v>
      </c>
      <c r="D96" s="77" t="s">
        <v>1</v>
      </c>
      <c r="E96" s="80">
        <v>687.5</v>
      </c>
      <c r="F96" s="81">
        <v>1519155</v>
      </c>
    </row>
    <row r="97" spans="1:6" ht="25.5">
      <c r="A97" s="62">
        <v>13.299999999999999</v>
      </c>
      <c r="B97" s="82" t="s">
        <v>104</v>
      </c>
      <c r="C97" s="83">
        <v>14255.97</v>
      </c>
      <c r="D97" s="84" t="s">
        <v>105</v>
      </c>
      <c r="E97" s="83">
        <v>22.35</v>
      </c>
      <c r="F97" s="85">
        <v>318620.92950000003</v>
      </c>
    </row>
    <row r="98" spans="1:6">
      <c r="A98" s="62"/>
      <c r="B98" s="63"/>
      <c r="C98" s="64"/>
      <c r="D98" s="65"/>
      <c r="E98" s="66"/>
      <c r="F98" s="67"/>
    </row>
    <row r="99" spans="1:6" ht="72.75">
      <c r="A99" s="116">
        <v>14</v>
      </c>
      <c r="B99" s="117" t="s">
        <v>142</v>
      </c>
      <c r="C99" s="118">
        <v>3361.42</v>
      </c>
      <c r="D99" s="119" t="s">
        <v>19</v>
      </c>
      <c r="E99" s="120">
        <v>24.8</v>
      </c>
      <c r="F99" s="120">
        <v>83363.216</v>
      </c>
    </row>
    <row r="100" spans="1:6">
      <c r="A100" s="75"/>
      <c r="B100" s="73"/>
      <c r="C100" s="76"/>
      <c r="D100" s="77"/>
      <c r="E100" s="66"/>
      <c r="F100" s="67"/>
    </row>
    <row r="101" spans="1:6" ht="25.5">
      <c r="A101" s="78">
        <v>15</v>
      </c>
      <c r="B101" s="69" t="s">
        <v>143</v>
      </c>
      <c r="C101" s="79">
        <v>3361.42</v>
      </c>
      <c r="D101" s="77" t="s">
        <v>19</v>
      </c>
      <c r="E101" s="80">
        <v>15</v>
      </c>
      <c r="F101" s="81">
        <v>50421.3</v>
      </c>
    </row>
    <row r="102" spans="1:6">
      <c r="A102" s="100"/>
      <c r="B102" s="73"/>
      <c r="C102" s="79"/>
      <c r="D102" s="77"/>
      <c r="E102" s="80"/>
      <c r="F102" s="81"/>
    </row>
    <row r="103" spans="1:6">
      <c r="A103" s="121"/>
      <c r="B103" s="122" t="s">
        <v>107</v>
      </c>
      <c r="C103" s="123"/>
      <c r="D103" s="124"/>
      <c r="E103" s="125"/>
      <c r="F103" s="126">
        <v>8789803.7459999993</v>
      </c>
    </row>
    <row r="104" spans="1:6">
      <c r="A104" s="127"/>
      <c r="B104" s="128"/>
      <c r="C104" s="129"/>
      <c r="D104" s="130"/>
      <c r="E104" s="131"/>
      <c r="F104" s="131"/>
    </row>
    <row r="105" spans="1:6">
      <c r="A105" s="132" t="s">
        <v>108</v>
      </c>
      <c r="B105" s="133" t="s">
        <v>10</v>
      </c>
      <c r="C105" s="134"/>
      <c r="D105" s="135"/>
      <c r="E105" s="136"/>
      <c r="F105" s="137"/>
    </row>
    <row r="106" spans="1:6">
      <c r="A106" s="75"/>
      <c r="B106" s="73"/>
      <c r="C106" s="76"/>
      <c r="D106" s="77"/>
      <c r="E106" s="66"/>
      <c r="F106" s="67"/>
    </row>
    <row r="107" spans="1:6" ht="90.75">
      <c r="A107" s="78">
        <v>1</v>
      </c>
      <c r="B107" s="69" t="s">
        <v>109</v>
      </c>
      <c r="C107" s="79">
        <v>1</v>
      </c>
      <c r="D107" s="77" t="s">
        <v>2</v>
      </c>
      <c r="E107" s="80">
        <v>43500</v>
      </c>
      <c r="F107" s="81">
        <v>43500</v>
      </c>
    </row>
    <row r="108" spans="1:6">
      <c r="A108" s="100"/>
      <c r="B108" s="73"/>
      <c r="C108" s="79"/>
      <c r="D108" s="77"/>
      <c r="E108" s="80"/>
      <c r="F108" s="81"/>
    </row>
    <row r="109" spans="1:6" ht="30.75">
      <c r="A109" s="101">
        <v>2</v>
      </c>
      <c r="B109" s="82" t="s">
        <v>110</v>
      </c>
      <c r="C109" s="93">
        <v>6</v>
      </c>
      <c r="D109" s="94" t="s">
        <v>111</v>
      </c>
      <c r="E109" s="93">
        <v>35000</v>
      </c>
      <c r="F109" s="95">
        <v>210000</v>
      </c>
    </row>
    <row r="110" spans="1:6">
      <c r="A110" s="62"/>
      <c r="B110" s="63"/>
      <c r="C110" s="64"/>
      <c r="D110" s="65"/>
      <c r="E110" s="66"/>
      <c r="F110" s="67"/>
    </row>
    <row r="111" spans="1:6">
      <c r="A111" s="121"/>
      <c r="B111" s="122" t="s">
        <v>112</v>
      </c>
      <c r="C111" s="123"/>
      <c r="D111" s="124"/>
      <c r="E111" s="125"/>
      <c r="F111" s="126">
        <v>253500</v>
      </c>
    </row>
    <row r="112" spans="1:6">
      <c r="A112" s="166"/>
      <c r="B112" s="63"/>
      <c r="C112" s="74"/>
      <c r="D112" s="167"/>
      <c r="E112" s="199"/>
      <c r="F112" s="168"/>
    </row>
    <row r="113" spans="1:7">
      <c r="A113" s="166"/>
      <c r="B113" s="63"/>
      <c r="C113" s="74"/>
      <c r="D113" s="167"/>
      <c r="E113" s="199"/>
      <c r="F113" s="168"/>
    </row>
    <row r="114" spans="1:7">
      <c r="A114" s="169"/>
      <c r="B114" s="200" t="s">
        <v>146</v>
      </c>
      <c r="C114" s="138"/>
      <c r="D114" s="139"/>
      <c r="E114" s="138"/>
      <c r="F114" s="170">
        <v>9043303.7459999993</v>
      </c>
    </row>
    <row r="115" spans="1:7">
      <c r="A115" s="201"/>
      <c r="B115" s="82"/>
      <c r="C115" s="83"/>
      <c r="D115" s="84"/>
      <c r="E115" s="83"/>
      <c r="F115" s="202"/>
    </row>
    <row r="116" spans="1:7" ht="18">
      <c r="A116" s="225" t="s">
        <v>147</v>
      </c>
      <c r="B116" s="226"/>
      <c r="C116" s="226"/>
      <c r="D116" s="226"/>
      <c r="E116" s="226"/>
      <c r="F116" s="227"/>
    </row>
    <row r="117" spans="1:7" s="210" customFormat="1" ht="20.25" customHeight="1">
      <c r="A117" s="210" t="s">
        <v>151</v>
      </c>
    </row>
    <row r="118" spans="1:7" ht="18">
      <c r="A118" s="157"/>
      <c r="B118" s="158"/>
      <c r="C118" s="158"/>
      <c r="D118" s="158"/>
      <c r="E118" s="213"/>
      <c r="F118" s="159"/>
    </row>
    <row r="119" spans="1:7">
      <c r="A119" s="57" t="s">
        <v>16</v>
      </c>
      <c r="B119" s="58" t="s">
        <v>30</v>
      </c>
      <c r="C119" s="59"/>
      <c r="D119" s="60"/>
      <c r="E119" s="59"/>
      <c r="F119" s="61"/>
      <c r="G119" s="47"/>
    </row>
    <row r="120" spans="1:7" ht="9.75" customHeight="1">
      <c r="A120" s="62"/>
      <c r="B120" s="63"/>
      <c r="C120" s="64"/>
      <c r="D120" s="65"/>
      <c r="E120" s="66"/>
      <c r="F120" s="67"/>
      <c r="G120" s="47"/>
    </row>
    <row r="121" spans="1:7">
      <c r="A121" s="206">
        <v>1</v>
      </c>
      <c r="B121" s="69" t="s">
        <v>0</v>
      </c>
      <c r="C121" s="70"/>
      <c r="D121" s="71"/>
      <c r="E121" s="72"/>
      <c r="F121" s="72"/>
      <c r="G121" s="47"/>
    </row>
    <row r="122" spans="1:7" ht="15">
      <c r="A122" s="62">
        <v>1.1000000000000001</v>
      </c>
      <c r="B122" s="73" t="s">
        <v>6</v>
      </c>
      <c r="C122" s="70">
        <v>3361.42</v>
      </c>
      <c r="D122" s="71" t="s">
        <v>19</v>
      </c>
      <c r="E122" s="214">
        <v>5.9314480499999949</v>
      </c>
      <c r="F122" s="74">
        <v>19938.088104230985</v>
      </c>
      <c r="G122" s="47"/>
    </row>
    <row r="123" spans="1:7" ht="15">
      <c r="A123" s="75"/>
      <c r="B123" s="73"/>
      <c r="C123" s="76"/>
      <c r="D123" s="77"/>
      <c r="E123" s="214"/>
      <c r="F123" s="67"/>
      <c r="G123" s="47"/>
    </row>
    <row r="124" spans="1:7" ht="25.5" customHeight="1">
      <c r="A124" s="78">
        <v>2</v>
      </c>
      <c r="B124" s="69" t="s">
        <v>31</v>
      </c>
      <c r="C124" s="79"/>
      <c r="D124" s="77"/>
      <c r="E124" s="215"/>
      <c r="F124" s="81"/>
      <c r="G124" s="47"/>
    </row>
    <row r="125" spans="1:7" ht="25.5">
      <c r="A125" s="62">
        <v>2.2999999999999998</v>
      </c>
      <c r="B125" s="63" t="s">
        <v>136</v>
      </c>
      <c r="C125" s="64">
        <v>145.93</v>
      </c>
      <c r="D125" s="65" t="s">
        <v>5</v>
      </c>
      <c r="E125" s="214">
        <v>358.26690833333328</v>
      </c>
      <c r="F125" s="67">
        <v>52281.88993308333</v>
      </c>
      <c r="G125" s="47"/>
    </row>
    <row r="126" spans="1:7" ht="10.5" customHeight="1">
      <c r="A126" s="68"/>
      <c r="B126" s="63"/>
      <c r="C126" s="70"/>
      <c r="D126" s="71"/>
      <c r="E126" s="214"/>
      <c r="F126" s="72"/>
      <c r="G126" s="47"/>
    </row>
    <row r="127" spans="1:7" s="92" customFormat="1" ht="15">
      <c r="A127" s="86">
        <v>3</v>
      </c>
      <c r="B127" s="87" t="s">
        <v>11</v>
      </c>
      <c r="C127" s="88"/>
      <c r="D127" s="89"/>
      <c r="E127" s="215"/>
      <c r="F127" s="91"/>
    </row>
    <row r="128" spans="1:7" ht="15">
      <c r="A128" s="62">
        <v>3.1</v>
      </c>
      <c r="B128" s="73" t="s">
        <v>34</v>
      </c>
      <c r="C128" s="76">
        <v>2421.27</v>
      </c>
      <c r="D128" s="77" t="s">
        <v>4</v>
      </c>
      <c r="E128" s="214">
        <v>7.1728717948717815</v>
      </c>
      <c r="F128" s="67">
        <v>17367.459290769199</v>
      </c>
      <c r="G128" s="47"/>
    </row>
    <row r="129" spans="1:9" ht="15">
      <c r="A129" s="62">
        <v>3.2</v>
      </c>
      <c r="B129" s="63" t="s">
        <v>35</v>
      </c>
      <c r="C129" s="79">
        <v>235.3</v>
      </c>
      <c r="D129" s="77" t="s">
        <v>36</v>
      </c>
      <c r="E129" s="214">
        <v>332.17855999999983</v>
      </c>
      <c r="F129" s="81">
        <v>78161.61516799996</v>
      </c>
      <c r="G129" s="47"/>
    </row>
    <row r="130" spans="1:9" ht="26.25" customHeight="1">
      <c r="A130" s="62">
        <v>3.3000000000000003</v>
      </c>
      <c r="B130" s="117" t="s">
        <v>37</v>
      </c>
      <c r="C130" s="79">
        <v>739.05</v>
      </c>
      <c r="D130" s="77" t="s">
        <v>5</v>
      </c>
      <c r="E130" s="214">
        <v>316.23765090909092</v>
      </c>
      <c r="F130" s="81">
        <v>233715.43590436364</v>
      </c>
      <c r="G130" s="47"/>
    </row>
    <row r="131" spans="1:9" ht="24.75" customHeight="1">
      <c r="A131" s="62">
        <v>3.4000000000000004</v>
      </c>
      <c r="B131" s="82" t="s">
        <v>38</v>
      </c>
      <c r="C131" s="83">
        <v>530.32000000000005</v>
      </c>
      <c r="D131" s="84" t="s">
        <v>5</v>
      </c>
      <c r="E131" s="214">
        <v>427.00970457499989</v>
      </c>
      <c r="F131" s="85">
        <v>226451.78653021395</v>
      </c>
      <c r="G131" s="47"/>
    </row>
    <row r="132" spans="1:9" ht="26.25" customHeight="1">
      <c r="A132" s="62">
        <v>3.5000000000000004</v>
      </c>
      <c r="B132" s="117" t="s">
        <v>39</v>
      </c>
      <c r="C132" s="64">
        <v>2052.91</v>
      </c>
      <c r="D132" s="65" t="s">
        <v>7</v>
      </c>
      <c r="E132" s="214">
        <v>5.593444444444458</v>
      </c>
      <c r="F132" s="67">
        <v>11482.838034444472</v>
      </c>
      <c r="G132" s="47"/>
      <c r="H132" s="56"/>
    </row>
    <row r="133" spans="1:9" ht="17.25" customHeight="1">
      <c r="A133" s="62">
        <v>3.6000000000000005</v>
      </c>
      <c r="B133" s="63" t="s">
        <v>137</v>
      </c>
      <c r="C133" s="70">
        <v>1181.08</v>
      </c>
      <c r="D133" s="71" t="s">
        <v>5</v>
      </c>
      <c r="E133" s="214">
        <v>125.5719340659341</v>
      </c>
      <c r="F133" s="72">
        <v>148310.49988659343</v>
      </c>
      <c r="G133" s="47"/>
    </row>
    <row r="134" spans="1:9" ht="15">
      <c r="A134" s="62"/>
      <c r="B134" s="73"/>
      <c r="C134" s="70"/>
      <c r="D134" s="71"/>
      <c r="E134" s="214"/>
      <c r="F134" s="74"/>
      <c r="G134" s="47"/>
    </row>
    <row r="135" spans="1:9" s="92" customFormat="1" ht="15">
      <c r="A135" s="86">
        <v>5</v>
      </c>
      <c r="B135" s="69" t="s">
        <v>43</v>
      </c>
      <c r="C135" s="102"/>
      <c r="D135" s="103"/>
      <c r="E135" s="215"/>
      <c r="F135" s="99"/>
    </row>
    <row r="136" spans="1:9" ht="15">
      <c r="A136" s="100">
        <v>5.0999999999999996</v>
      </c>
      <c r="B136" s="63" t="s">
        <v>44</v>
      </c>
      <c r="C136" s="70">
        <v>495.23</v>
      </c>
      <c r="D136" s="71" t="s">
        <v>19</v>
      </c>
      <c r="E136" s="214">
        <v>12.029999999999998</v>
      </c>
      <c r="F136" s="72">
        <v>5957.6168999999991</v>
      </c>
      <c r="G136" s="47"/>
    </row>
    <row r="137" spans="1:9" ht="15">
      <c r="A137" s="100">
        <v>5.1999999999999993</v>
      </c>
      <c r="B137" s="73" t="s">
        <v>45</v>
      </c>
      <c r="C137" s="70">
        <v>2866.19</v>
      </c>
      <c r="D137" s="71" t="s">
        <v>19</v>
      </c>
      <c r="E137" s="214">
        <v>6.7200000000000024</v>
      </c>
      <c r="F137" s="74">
        <v>19260.796800000007</v>
      </c>
      <c r="G137" s="47"/>
    </row>
    <row r="138" spans="1:9" ht="15">
      <c r="A138" s="75"/>
      <c r="B138" s="73"/>
      <c r="C138" s="76"/>
      <c r="D138" s="77"/>
      <c r="E138" s="214"/>
      <c r="F138" s="67"/>
      <c r="G138" s="47"/>
    </row>
    <row r="139" spans="1:9" s="92" customFormat="1" ht="15">
      <c r="A139" s="104">
        <v>7</v>
      </c>
      <c r="B139" s="69" t="s">
        <v>49</v>
      </c>
      <c r="C139" s="88"/>
      <c r="D139" s="89"/>
      <c r="E139" s="215"/>
      <c r="F139" s="90"/>
    </row>
    <row r="140" spans="1:9" ht="15">
      <c r="A140" s="62"/>
      <c r="B140" s="73"/>
      <c r="C140" s="70"/>
      <c r="D140" s="71"/>
      <c r="E140" s="214"/>
      <c r="F140" s="74"/>
    </row>
    <row r="141" spans="1:9" s="92" customFormat="1" ht="15">
      <c r="A141" s="105">
        <v>7.1</v>
      </c>
      <c r="B141" s="87" t="s">
        <v>50</v>
      </c>
      <c r="C141" s="96"/>
      <c r="D141" s="97"/>
      <c r="E141" s="215"/>
      <c r="F141" s="99"/>
      <c r="H141" s="106"/>
    </row>
    <row r="142" spans="1:9" ht="15">
      <c r="A142" s="107" t="s">
        <v>58</v>
      </c>
      <c r="B142" s="63" t="s">
        <v>51</v>
      </c>
      <c r="C142" s="79">
        <v>1</v>
      </c>
      <c r="D142" s="77" t="s">
        <v>2</v>
      </c>
      <c r="E142" s="214">
        <v>1227.3152769999997</v>
      </c>
      <c r="F142" s="81">
        <v>1227.3152769999997</v>
      </c>
    </row>
    <row r="143" spans="1:9" ht="15">
      <c r="A143" s="107" t="s">
        <v>60</v>
      </c>
      <c r="B143" s="73" t="s">
        <v>52</v>
      </c>
      <c r="C143" s="79">
        <v>1</v>
      </c>
      <c r="D143" s="77" t="s">
        <v>2</v>
      </c>
      <c r="E143" s="214">
        <v>744.26111033333336</v>
      </c>
      <c r="F143" s="81">
        <v>744.26111033333336</v>
      </c>
      <c r="G143" s="108"/>
      <c r="H143" s="109"/>
      <c r="I143" s="110"/>
    </row>
    <row r="144" spans="1:9" ht="15">
      <c r="A144" s="107" t="s">
        <v>62</v>
      </c>
      <c r="B144" s="82" t="s">
        <v>53</v>
      </c>
      <c r="C144" s="83">
        <v>4</v>
      </c>
      <c r="D144" s="84" t="s">
        <v>2</v>
      </c>
      <c r="E144" s="214">
        <v>429.49111033333315</v>
      </c>
      <c r="F144" s="85">
        <v>1717.9644413333326</v>
      </c>
      <c r="G144" s="108"/>
      <c r="H144" s="109"/>
      <c r="I144" s="110"/>
    </row>
    <row r="145" spans="1:9" ht="15">
      <c r="A145" s="107" t="s">
        <v>64</v>
      </c>
      <c r="B145" s="63" t="s">
        <v>54</v>
      </c>
      <c r="C145" s="64">
        <v>5</v>
      </c>
      <c r="D145" s="65" t="s">
        <v>2</v>
      </c>
      <c r="E145" s="214">
        <v>341.04111033333334</v>
      </c>
      <c r="F145" s="67">
        <v>1705.2055516666667</v>
      </c>
      <c r="G145" s="108"/>
      <c r="H145" s="109"/>
      <c r="I145" s="110"/>
    </row>
    <row r="146" spans="1:9" ht="15">
      <c r="A146" s="107" t="s">
        <v>138</v>
      </c>
      <c r="B146" s="73" t="s">
        <v>55</v>
      </c>
      <c r="C146" s="70">
        <v>1</v>
      </c>
      <c r="D146" s="71" t="s">
        <v>2</v>
      </c>
      <c r="E146" s="214">
        <v>172.54301033333354</v>
      </c>
      <c r="F146" s="74">
        <v>172.54301033333354</v>
      </c>
      <c r="G146" s="47"/>
    </row>
    <row r="147" spans="1:9" ht="15">
      <c r="A147" s="78"/>
      <c r="B147" s="69"/>
      <c r="C147" s="79"/>
      <c r="D147" s="77"/>
      <c r="E147" s="214"/>
      <c r="F147" s="81"/>
      <c r="G147" s="47"/>
    </row>
    <row r="148" spans="1:9" ht="15">
      <c r="A148" s="62"/>
      <c r="B148" s="73"/>
      <c r="C148" s="70"/>
      <c r="D148" s="71"/>
      <c r="E148" s="214"/>
      <c r="F148" s="74"/>
      <c r="G148" s="47"/>
    </row>
    <row r="149" spans="1:9" s="92" customFormat="1" ht="15">
      <c r="A149" s="78">
        <v>9</v>
      </c>
      <c r="B149" s="87" t="s">
        <v>71</v>
      </c>
      <c r="C149" s="96"/>
      <c r="D149" s="97"/>
      <c r="E149" s="215"/>
      <c r="F149" s="99"/>
    </row>
    <row r="150" spans="1:9" ht="15">
      <c r="A150" s="78"/>
      <c r="B150" s="69"/>
      <c r="C150" s="79"/>
      <c r="D150" s="77"/>
      <c r="E150" s="214"/>
      <c r="F150" s="81"/>
      <c r="G150" s="47"/>
    </row>
    <row r="151" spans="1:9" ht="25.5">
      <c r="A151" s="105">
        <v>9.1</v>
      </c>
      <c r="B151" s="69" t="s">
        <v>72</v>
      </c>
      <c r="C151" s="79"/>
      <c r="D151" s="77"/>
      <c r="E151" s="215"/>
      <c r="F151" s="81"/>
      <c r="G151" s="47"/>
    </row>
    <row r="152" spans="1:9" ht="15">
      <c r="A152" s="62" t="s">
        <v>74</v>
      </c>
      <c r="B152" s="63" t="s">
        <v>75</v>
      </c>
      <c r="C152" s="64">
        <v>22</v>
      </c>
      <c r="D152" s="65" t="s">
        <v>19</v>
      </c>
      <c r="E152" s="214">
        <v>757.48688524590148</v>
      </c>
      <c r="F152" s="67">
        <v>16664.711475409833</v>
      </c>
      <c r="G152" s="47"/>
    </row>
    <row r="153" spans="1:9" ht="25.5">
      <c r="A153" s="68" t="s">
        <v>76</v>
      </c>
      <c r="B153" s="63" t="s">
        <v>77</v>
      </c>
      <c r="C153" s="70">
        <v>4</v>
      </c>
      <c r="D153" s="71" t="s">
        <v>2</v>
      </c>
      <c r="E153" s="214">
        <v>713.90000000000009</v>
      </c>
      <c r="F153" s="72">
        <v>2855.6000000000004</v>
      </c>
      <c r="G153" s="47"/>
    </row>
    <row r="154" spans="1:9" ht="15">
      <c r="A154" s="62" t="s">
        <v>78</v>
      </c>
      <c r="B154" s="73" t="s">
        <v>79</v>
      </c>
      <c r="C154" s="70">
        <v>2</v>
      </c>
      <c r="D154" s="71" t="s">
        <v>2</v>
      </c>
      <c r="E154" s="214">
        <v>145.39960000000042</v>
      </c>
      <c r="F154" s="74">
        <v>290.79920000000084</v>
      </c>
      <c r="G154" s="47"/>
    </row>
    <row r="155" spans="1:9" ht="15">
      <c r="A155" s="75" t="s">
        <v>82</v>
      </c>
      <c r="B155" s="63" t="s">
        <v>83</v>
      </c>
      <c r="C155" s="79">
        <v>5.27</v>
      </c>
      <c r="D155" s="77" t="s">
        <v>1</v>
      </c>
      <c r="E155" s="214">
        <v>66.200000000000045</v>
      </c>
      <c r="F155" s="81">
        <v>348.87400000000019</v>
      </c>
      <c r="G155" s="47"/>
    </row>
    <row r="156" spans="1:9" ht="15">
      <c r="A156" s="100" t="s">
        <v>84</v>
      </c>
      <c r="B156" s="73" t="s">
        <v>85</v>
      </c>
      <c r="C156" s="79">
        <v>5.27</v>
      </c>
      <c r="D156" s="77" t="s">
        <v>1</v>
      </c>
      <c r="E156" s="214">
        <v>82.221999999999952</v>
      </c>
      <c r="F156" s="81">
        <v>433.3099399999997</v>
      </c>
      <c r="G156" s="47"/>
    </row>
    <row r="157" spans="1:9" ht="25.5">
      <c r="A157" s="62" t="s">
        <v>88</v>
      </c>
      <c r="B157" s="63" t="s">
        <v>89</v>
      </c>
      <c r="C157" s="64">
        <v>1</v>
      </c>
      <c r="D157" s="65" t="s">
        <v>2</v>
      </c>
      <c r="E157" s="214">
        <v>10349.037862754098</v>
      </c>
      <c r="F157" s="67">
        <v>10349.037862754098</v>
      </c>
      <c r="G157" s="47"/>
    </row>
    <row r="158" spans="1:9" ht="15">
      <c r="A158" s="68"/>
      <c r="B158" s="63"/>
      <c r="C158" s="70"/>
      <c r="D158" s="71"/>
      <c r="E158" s="214"/>
      <c r="F158" s="72"/>
      <c r="G158" s="47"/>
    </row>
    <row r="159" spans="1:9" s="92" customFormat="1" ht="25.5">
      <c r="A159" s="86">
        <v>10</v>
      </c>
      <c r="B159" s="69" t="s">
        <v>90</v>
      </c>
      <c r="C159" s="88"/>
      <c r="D159" s="89"/>
      <c r="E159" s="215"/>
      <c r="F159" s="91"/>
    </row>
    <row r="160" spans="1:9" ht="15">
      <c r="A160" s="75"/>
      <c r="B160" s="73"/>
      <c r="C160" s="76"/>
      <c r="D160" s="77"/>
      <c r="E160" s="214"/>
      <c r="F160" s="67"/>
      <c r="G160" s="47"/>
    </row>
    <row r="161" spans="1:7" ht="15">
      <c r="A161" s="105">
        <v>10.1</v>
      </c>
      <c r="B161" s="69" t="s">
        <v>91</v>
      </c>
      <c r="C161" s="79"/>
      <c r="D161" s="77"/>
      <c r="E161" s="215"/>
      <c r="F161" s="81"/>
      <c r="G161" s="47"/>
    </row>
    <row r="162" spans="1:7" ht="15">
      <c r="A162" s="100" t="s">
        <v>92</v>
      </c>
      <c r="B162" s="73" t="s">
        <v>93</v>
      </c>
      <c r="C162" s="79">
        <v>139</v>
      </c>
      <c r="D162" s="77" t="s">
        <v>2</v>
      </c>
      <c r="E162" s="214">
        <v>1832.039310666667</v>
      </c>
      <c r="F162" s="81">
        <v>254653.46418266671</v>
      </c>
      <c r="G162" s="47"/>
    </row>
    <row r="163" spans="1:7" ht="15">
      <c r="A163" s="114" t="s">
        <v>94</v>
      </c>
      <c r="B163" s="82" t="s">
        <v>95</v>
      </c>
      <c r="C163" s="83">
        <v>24</v>
      </c>
      <c r="D163" s="84" t="s">
        <v>2</v>
      </c>
      <c r="E163" s="214">
        <v>1820.2393106666668</v>
      </c>
      <c r="F163" s="85">
        <v>43685.743456000004</v>
      </c>
      <c r="G163" s="47"/>
    </row>
    <row r="164" spans="1:7" ht="12.75" customHeight="1">
      <c r="A164" s="62"/>
      <c r="B164" s="63"/>
      <c r="C164" s="64"/>
      <c r="D164" s="65"/>
      <c r="E164" s="214"/>
      <c r="F164" s="67"/>
      <c r="G164" s="47"/>
    </row>
    <row r="165" spans="1:7" s="92" customFormat="1" ht="15">
      <c r="A165" s="104">
        <v>11</v>
      </c>
      <c r="B165" s="69" t="s">
        <v>96</v>
      </c>
      <c r="C165" s="88"/>
      <c r="D165" s="89"/>
      <c r="E165" s="215"/>
      <c r="F165" s="90"/>
    </row>
    <row r="166" spans="1:7" ht="15">
      <c r="A166" s="62">
        <v>11.1</v>
      </c>
      <c r="B166" s="73" t="s">
        <v>97</v>
      </c>
      <c r="C166" s="70">
        <v>16.3</v>
      </c>
      <c r="D166" s="71" t="s">
        <v>3</v>
      </c>
      <c r="E166" s="214">
        <v>398.01666666666665</v>
      </c>
      <c r="F166" s="74">
        <v>6487.6716666666671</v>
      </c>
      <c r="G166" s="47"/>
    </row>
    <row r="167" spans="1:7" ht="15">
      <c r="A167" s="62">
        <v>11.2</v>
      </c>
      <c r="B167" s="73" t="s">
        <v>98</v>
      </c>
      <c r="C167" s="76">
        <v>11.41</v>
      </c>
      <c r="D167" s="77" t="s">
        <v>3</v>
      </c>
      <c r="E167" s="214">
        <v>398.01666666666665</v>
      </c>
      <c r="F167" s="67">
        <v>4541.3701666666666</v>
      </c>
      <c r="G167" s="47"/>
    </row>
    <row r="168" spans="1:7" ht="15">
      <c r="A168" s="62">
        <v>11.299999999999999</v>
      </c>
      <c r="B168" s="63" t="s">
        <v>141</v>
      </c>
      <c r="C168" s="79">
        <v>36.020000000000003</v>
      </c>
      <c r="D168" s="77" t="s">
        <v>5</v>
      </c>
      <c r="E168" s="214">
        <v>358.26690833333328</v>
      </c>
      <c r="F168" s="81">
        <v>12904.774038166666</v>
      </c>
      <c r="G168" s="47"/>
    </row>
    <row r="169" spans="1:7" ht="16.5" customHeight="1">
      <c r="A169" s="100"/>
      <c r="B169" s="73"/>
      <c r="C169" s="79"/>
      <c r="D169" s="77"/>
      <c r="E169" s="214"/>
      <c r="F169" s="81"/>
      <c r="G169" s="47"/>
    </row>
    <row r="170" spans="1:7" s="92" customFormat="1" ht="15">
      <c r="A170" s="78">
        <v>13</v>
      </c>
      <c r="B170" s="87" t="s">
        <v>101</v>
      </c>
      <c r="C170" s="96"/>
      <c r="D170" s="97"/>
      <c r="E170" s="215"/>
      <c r="F170" s="99"/>
    </row>
    <row r="171" spans="1:7" ht="15">
      <c r="A171" s="62">
        <v>13.1</v>
      </c>
      <c r="B171" s="63" t="s">
        <v>102</v>
      </c>
      <c r="C171" s="79">
        <v>2209.6799999999998</v>
      </c>
      <c r="D171" s="77" t="s">
        <v>1</v>
      </c>
      <c r="E171" s="214">
        <v>58.599999999999994</v>
      </c>
      <c r="F171" s="81">
        <v>129487.24799999998</v>
      </c>
      <c r="G171" s="47"/>
    </row>
    <row r="172" spans="1:7" ht="21" customHeight="1">
      <c r="A172" s="62">
        <v>13.2</v>
      </c>
      <c r="B172" s="73" t="s">
        <v>103</v>
      </c>
      <c r="C172" s="79">
        <v>2209.6799999999998</v>
      </c>
      <c r="D172" s="77" t="s">
        <v>1</v>
      </c>
      <c r="E172" s="214">
        <v>159.56966666666665</v>
      </c>
      <c r="F172" s="81">
        <v>352597.90103999991</v>
      </c>
      <c r="G172" s="47"/>
    </row>
    <row r="173" spans="1:7" ht="12.75" customHeight="1">
      <c r="A173" s="62">
        <v>13.299999999999999</v>
      </c>
      <c r="B173" s="82" t="s">
        <v>104</v>
      </c>
      <c r="C173" s="83">
        <v>14255.97</v>
      </c>
      <c r="D173" s="84" t="s">
        <v>105</v>
      </c>
      <c r="E173" s="214">
        <v>7.2687992125984202</v>
      </c>
      <c r="F173" s="85">
        <v>103623.7835108267</v>
      </c>
      <c r="G173" s="47"/>
    </row>
    <row r="174" spans="1:7" ht="10.5" customHeight="1">
      <c r="A174" s="62"/>
      <c r="B174" s="63"/>
      <c r="C174" s="64"/>
      <c r="D174" s="65"/>
      <c r="E174" s="214"/>
      <c r="F174" s="67"/>
      <c r="G174" s="47"/>
    </row>
    <row r="175" spans="1:7" ht="11.25" customHeight="1">
      <c r="A175" s="75"/>
      <c r="B175" s="73"/>
      <c r="C175" s="76"/>
      <c r="D175" s="77"/>
      <c r="E175" s="216"/>
      <c r="F175" s="67"/>
      <c r="G175" s="47"/>
    </row>
    <row r="176" spans="1:7" ht="25.5">
      <c r="A176" s="78">
        <v>15</v>
      </c>
      <c r="B176" s="69" t="s">
        <v>143</v>
      </c>
      <c r="C176" s="79">
        <v>3361.42</v>
      </c>
      <c r="D176" s="77" t="s">
        <v>19</v>
      </c>
      <c r="E176" s="216">
        <v>19.425959490334442</v>
      </c>
      <c r="F176" s="81">
        <v>65298.808750000004</v>
      </c>
      <c r="G176" s="47"/>
    </row>
    <row r="177" spans="1:7" ht="10.5" customHeight="1">
      <c r="A177" s="100"/>
      <c r="B177" s="73"/>
      <c r="C177" s="79"/>
      <c r="D177" s="77"/>
      <c r="E177" s="215"/>
      <c r="F177" s="81"/>
      <c r="G177" s="47"/>
    </row>
    <row r="178" spans="1:7" ht="25.5">
      <c r="A178" s="171"/>
      <c r="B178" s="203" t="s">
        <v>148</v>
      </c>
      <c r="C178" s="79"/>
      <c r="D178" s="140"/>
      <c r="E178" s="79"/>
      <c r="F178" s="212">
        <v>1822718.4132315228</v>
      </c>
    </row>
    <row r="179" spans="1:7">
      <c r="A179" s="171"/>
      <c r="B179" s="203"/>
      <c r="C179" s="79"/>
      <c r="D179" s="140"/>
      <c r="E179" s="79"/>
      <c r="F179" s="207"/>
    </row>
    <row r="180" spans="1:7" ht="22.5">
      <c r="A180" s="169"/>
      <c r="B180" s="204" t="s">
        <v>149</v>
      </c>
      <c r="C180" s="138"/>
      <c r="D180" s="141"/>
      <c r="E180" s="141"/>
      <c r="F180" s="208">
        <v>10866022.159231521</v>
      </c>
    </row>
    <row r="181" spans="1:7">
      <c r="A181" s="171"/>
      <c r="B181" s="104"/>
      <c r="C181" s="79"/>
      <c r="D181" s="73"/>
      <c r="E181" s="73"/>
      <c r="F181" s="172"/>
    </row>
    <row r="182" spans="1:7">
      <c r="A182" s="171"/>
      <c r="B182" s="104" t="s">
        <v>13</v>
      </c>
      <c r="C182" s="79"/>
      <c r="D182" s="73"/>
      <c r="E182" s="73"/>
      <c r="F182" s="172"/>
    </row>
    <row r="183" spans="1:7">
      <c r="A183" s="173"/>
      <c r="B183" s="143" t="s">
        <v>113</v>
      </c>
      <c r="C183" s="144">
        <v>0.1000000001</v>
      </c>
      <c r="D183" s="145"/>
      <c r="E183" s="146"/>
      <c r="F183" s="147">
        <v>1086602.22</v>
      </c>
    </row>
    <row r="184" spans="1:7">
      <c r="A184" s="174"/>
      <c r="B184" s="143" t="s">
        <v>114</v>
      </c>
      <c r="C184" s="144">
        <v>0.03</v>
      </c>
      <c r="D184" s="145"/>
      <c r="E184" s="146"/>
      <c r="F184" s="147">
        <v>325980.65999999997</v>
      </c>
    </row>
    <row r="185" spans="1:7">
      <c r="A185" s="175"/>
      <c r="B185" s="143" t="s">
        <v>115</v>
      </c>
      <c r="C185" s="144">
        <v>0.04</v>
      </c>
      <c r="D185" s="145"/>
      <c r="E185" s="146"/>
      <c r="F185" s="147">
        <v>434640.89</v>
      </c>
    </row>
    <row r="186" spans="1:7">
      <c r="A186" s="175"/>
      <c r="B186" s="143" t="s">
        <v>116</v>
      </c>
      <c r="C186" s="144">
        <v>4.4999999999999998E-2</v>
      </c>
      <c r="D186" s="145"/>
      <c r="E186" s="146"/>
      <c r="F186" s="147">
        <v>488971</v>
      </c>
    </row>
    <row r="187" spans="1:7">
      <c r="A187" s="173"/>
      <c r="B187" s="143" t="s">
        <v>117</v>
      </c>
      <c r="C187" s="144">
        <v>0.05</v>
      </c>
      <c r="D187" s="145"/>
      <c r="E187" s="146"/>
      <c r="F187" s="218">
        <v>452165.19</v>
      </c>
    </row>
    <row r="188" spans="1:7">
      <c r="A188" s="173"/>
      <c r="B188" s="143" t="s">
        <v>118</v>
      </c>
      <c r="C188" s="144">
        <v>0.1000000001</v>
      </c>
      <c r="D188" s="145"/>
      <c r="E188" s="146"/>
      <c r="F188" s="218">
        <v>904330.38</v>
      </c>
    </row>
    <row r="189" spans="1:7">
      <c r="A189" s="173"/>
      <c r="B189" s="143" t="s">
        <v>119</v>
      </c>
      <c r="C189" s="144">
        <v>1.4999999999999999E-2</v>
      </c>
      <c r="D189" s="145"/>
      <c r="E189" s="146"/>
      <c r="F189" s="218">
        <v>135649.56</v>
      </c>
    </row>
    <row r="190" spans="1:7">
      <c r="A190" s="173"/>
      <c r="B190" s="143" t="s">
        <v>120</v>
      </c>
      <c r="C190" s="144">
        <v>0.18</v>
      </c>
      <c r="D190" s="145"/>
      <c r="E190" s="146"/>
      <c r="F190" s="147">
        <v>195588.4</v>
      </c>
    </row>
    <row r="191" spans="1:7">
      <c r="A191" s="173"/>
      <c r="B191" s="143" t="s">
        <v>121</v>
      </c>
      <c r="C191" s="144">
        <v>0.01</v>
      </c>
      <c r="D191" s="145"/>
      <c r="E191" s="146"/>
      <c r="F191" s="147">
        <v>108660.22</v>
      </c>
    </row>
    <row r="192" spans="1:7">
      <c r="A192" s="173"/>
      <c r="B192" s="143" t="s">
        <v>14</v>
      </c>
      <c r="C192" s="144">
        <v>1E-3</v>
      </c>
      <c r="D192" s="145"/>
      <c r="E192" s="146"/>
      <c r="F192" s="147">
        <v>10866.02</v>
      </c>
    </row>
    <row r="193" spans="1:7">
      <c r="A193" s="166"/>
      <c r="B193" s="143" t="s">
        <v>15</v>
      </c>
      <c r="C193" s="144">
        <v>0.05</v>
      </c>
      <c r="D193" s="145"/>
      <c r="E193" s="146"/>
      <c r="F193" s="218">
        <v>452165.19</v>
      </c>
    </row>
    <row r="194" spans="1:7">
      <c r="A194" s="176"/>
      <c r="B194" s="143"/>
      <c r="C194" s="144"/>
      <c r="D194" s="145"/>
      <c r="E194" s="146"/>
      <c r="F194" s="147"/>
    </row>
    <row r="195" spans="1:7">
      <c r="A195" s="177"/>
      <c r="B195" s="148" t="s">
        <v>144</v>
      </c>
      <c r="C195" s="178"/>
      <c r="D195" s="149"/>
      <c r="E195" s="150"/>
      <c r="F195" s="179">
        <v>4595619.7300000004</v>
      </c>
    </row>
    <row r="196" spans="1:7">
      <c r="A196" s="180"/>
      <c r="B196" s="142"/>
      <c r="C196" s="151"/>
      <c r="D196" s="152"/>
      <c r="E196" s="146"/>
      <c r="F196" s="181"/>
    </row>
    <row r="197" spans="1:7">
      <c r="A197" s="182"/>
      <c r="B197" s="153" t="s">
        <v>145</v>
      </c>
      <c r="C197" s="154"/>
      <c r="D197" s="155"/>
      <c r="E197" s="154"/>
      <c r="F197" s="183">
        <v>15461641.889231522</v>
      </c>
      <c r="G197" s="46"/>
    </row>
    <row r="198" spans="1:7">
      <c r="A198" s="184"/>
      <c r="B198" s="185"/>
      <c r="C198" s="186"/>
      <c r="D198" s="187"/>
      <c r="E198" s="186"/>
      <c r="F198" s="188"/>
    </row>
    <row r="199" spans="1:7" s="55" customFormat="1">
      <c r="A199" s="184"/>
      <c r="B199" s="185"/>
      <c r="C199" s="186"/>
      <c r="D199" s="187"/>
      <c r="E199" s="186"/>
      <c r="F199" s="188"/>
    </row>
    <row r="200" spans="1:7">
      <c r="G200" s="47"/>
    </row>
    <row r="201" spans="1:7">
      <c r="G201" s="47"/>
    </row>
    <row r="202" spans="1:7">
      <c r="A202" s="232" t="s">
        <v>154</v>
      </c>
      <c r="B202" s="232"/>
      <c r="C202" s="232"/>
      <c r="D202" s="232"/>
      <c r="E202" s="232"/>
      <c r="F202" s="232"/>
      <c r="G202" s="47"/>
    </row>
    <row r="203" spans="1:7" ht="12.75" customHeight="1">
      <c r="A203" s="219" t="s">
        <v>152</v>
      </c>
      <c r="B203" s="219"/>
      <c r="C203" s="219"/>
      <c r="D203" s="219"/>
      <c r="E203" s="219"/>
      <c r="F203" s="219"/>
      <c r="G203" s="47"/>
    </row>
    <row r="204" spans="1:7" ht="25.5" customHeight="1">
      <c r="A204" s="220" t="s">
        <v>153</v>
      </c>
      <c r="B204" s="220"/>
      <c r="C204" s="220"/>
      <c r="D204" s="220"/>
      <c r="E204" s="220"/>
      <c r="F204" s="220"/>
      <c r="G204" s="47"/>
    </row>
    <row r="205" spans="1:7">
      <c r="G205" s="47"/>
    </row>
  </sheetData>
  <mergeCells count="10">
    <mergeCell ref="A5:B5"/>
    <mergeCell ref="A1:F1"/>
    <mergeCell ref="A2:F2"/>
    <mergeCell ref="B4:F4"/>
    <mergeCell ref="A202:F202"/>
    <mergeCell ref="A203:F203"/>
    <mergeCell ref="A204:F204"/>
    <mergeCell ref="A7:F7"/>
    <mergeCell ref="A10:F10"/>
    <mergeCell ref="A116:F116"/>
  </mergeCells>
  <printOptions horizontalCentered="1"/>
  <pageMargins left="0.7" right="0.7" top="0.75" bottom="0.75" header="0.3" footer="0.3"/>
  <pageSetup paperSize="9" scale="85" orientation="portrait" r:id="rId1"/>
  <rowBreaks count="4" manualBreakCount="4">
    <brk id="53" max="5" man="1"/>
    <brk id="93" max="5" man="1"/>
    <brk id="126" max="5" man="1"/>
    <brk id="16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9"/>
  <sheetViews>
    <sheetView view="pageBreakPreview" topLeftCell="B110" zoomScale="106" zoomScaleNormal="100" zoomScaleSheetLayoutView="106" workbookViewId="0">
      <selection activeCell="F101" sqref="F101"/>
    </sheetView>
  </sheetViews>
  <sheetFormatPr baseColWidth="10" defaultRowHeight="15"/>
  <cols>
    <col min="1" max="1" width="11.5546875" style="3"/>
    <col min="2" max="2" width="7.77734375" style="4" customWidth="1"/>
    <col min="3" max="3" width="60.6640625" style="3" customWidth="1"/>
    <col min="4" max="4" width="9.77734375" style="5" customWidth="1"/>
    <col min="5" max="5" width="6.88671875" style="2" customWidth="1"/>
    <col min="6" max="6" width="9.77734375" style="5" customWidth="1"/>
    <col min="7" max="7" width="12.44140625" style="5" customWidth="1"/>
    <col min="8" max="8" width="13" style="3" bestFit="1" customWidth="1"/>
    <col min="9" max="16384" width="11.5546875" style="3"/>
  </cols>
  <sheetData>
    <row r="1" spans="2:8" s="1" customFormat="1" ht="18.75">
      <c r="B1" s="233" t="s">
        <v>129</v>
      </c>
      <c r="C1" s="233"/>
      <c r="D1" s="233"/>
      <c r="E1" s="233"/>
      <c r="F1" s="233"/>
      <c r="G1" s="233"/>
      <c r="H1" s="233"/>
    </row>
    <row r="3" spans="2:8">
      <c r="B3" s="4" t="s">
        <v>20</v>
      </c>
    </row>
    <row r="4" spans="2:8">
      <c r="B4" s="4" t="s">
        <v>21</v>
      </c>
      <c r="C4" s="3" t="s">
        <v>22</v>
      </c>
    </row>
    <row r="5" spans="2:8">
      <c r="C5" s="3" t="s">
        <v>23</v>
      </c>
    </row>
    <row r="7" spans="2:8">
      <c r="B7" s="6" t="s">
        <v>8</v>
      </c>
      <c r="C7" s="7" t="s">
        <v>24</v>
      </c>
      <c r="F7" s="8" t="s">
        <v>25</v>
      </c>
      <c r="G7" s="9" t="s">
        <v>26</v>
      </c>
    </row>
    <row r="9" spans="2:8" s="13" customFormat="1">
      <c r="B9" s="10" t="s">
        <v>27</v>
      </c>
      <c r="C9" s="11" t="s">
        <v>18</v>
      </c>
      <c r="D9" s="12" t="s">
        <v>17</v>
      </c>
      <c r="E9" s="11" t="s">
        <v>2</v>
      </c>
      <c r="F9" s="12" t="s">
        <v>28</v>
      </c>
      <c r="G9" s="12" t="s">
        <v>29</v>
      </c>
      <c r="H9" s="11"/>
    </row>
    <row r="11" spans="2:8" s="7" customFormat="1">
      <c r="B11" s="6" t="s">
        <v>16</v>
      </c>
      <c r="C11" s="7" t="s">
        <v>30</v>
      </c>
      <c r="D11" s="14"/>
      <c r="E11" s="13"/>
      <c r="F11" s="14"/>
      <c r="G11" s="14"/>
    </row>
    <row r="13" spans="2:8" s="7" customFormat="1">
      <c r="B13" s="6">
        <v>1</v>
      </c>
      <c r="C13" s="7" t="s">
        <v>0</v>
      </c>
      <c r="D13" s="14"/>
      <c r="E13" s="13"/>
      <c r="F13" s="14"/>
      <c r="G13" s="14"/>
    </row>
    <row r="14" spans="2:8" ht="15.75">
      <c r="B14" s="4">
        <f>+B13+0.01</f>
        <v>1.01</v>
      </c>
      <c r="C14" s="3" t="s">
        <v>6</v>
      </c>
      <c r="D14" s="5">
        <v>3361.42</v>
      </c>
      <c r="E14" s="2" t="s">
        <v>19</v>
      </c>
      <c r="F14" s="38" t="e">
        <f>+#REF!</f>
        <v>#REF!</v>
      </c>
      <c r="G14" s="15" t="e">
        <f>SUM(D14*F14)</f>
        <v>#REF!</v>
      </c>
    </row>
    <row r="15" spans="2:8" ht="15.75">
      <c r="G15" s="15"/>
    </row>
    <row r="16" spans="2:8" s="7" customFormat="1" ht="15.75">
      <c r="B16" s="6">
        <v>2</v>
      </c>
      <c r="C16" s="7" t="s">
        <v>31</v>
      </c>
      <c r="D16" s="14"/>
      <c r="E16" s="13"/>
      <c r="F16" s="14"/>
      <c r="G16" s="15"/>
    </row>
    <row r="17" spans="2:9" ht="15.75">
      <c r="B17" s="4">
        <f>+B16+0.01</f>
        <v>2.0099999999999998</v>
      </c>
      <c r="C17" s="3" t="s">
        <v>32</v>
      </c>
      <c r="D17" s="5">
        <v>6722.84</v>
      </c>
      <c r="E17" s="2" t="s">
        <v>19</v>
      </c>
      <c r="F17" s="39">
        <v>47</v>
      </c>
      <c r="G17" s="15">
        <f t="shared" ref="G17:G75" si="0">SUM(D17*F17)</f>
        <v>315973.48</v>
      </c>
      <c r="I17" s="3" t="e">
        <f>+#REF!</f>
        <v>#REF!</v>
      </c>
    </row>
    <row r="18" spans="2:9" ht="15.75">
      <c r="B18" s="4">
        <f t="shared" ref="B18:B19" si="1">+B17+0.01</f>
        <v>2.0199999999999996</v>
      </c>
      <c r="C18" s="3" t="s">
        <v>33</v>
      </c>
      <c r="D18" s="5">
        <v>2209.6799999999998</v>
      </c>
      <c r="E18" s="2" t="s">
        <v>1</v>
      </c>
      <c r="F18" s="39">
        <v>41</v>
      </c>
      <c r="G18" s="15">
        <f t="shared" si="0"/>
        <v>90596.87999999999</v>
      </c>
    </row>
    <row r="19" spans="2:9" ht="30">
      <c r="B19" s="4">
        <f t="shared" si="1"/>
        <v>2.0299999999999994</v>
      </c>
      <c r="C19" s="17" t="s">
        <v>128</v>
      </c>
      <c r="D19" s="5">
        <v>145.93</v>
      </c>
      <c r="E19" s="2" t="s">
        <v>5</v>
      </c>
      <c r="F19" s="38" t="e">
        <f>+#REF!</f>
        <v>#REF!</v>
      </c>
      <c r="G19" s="15" t="e">
        <f t="shared" si="0"/>
        <v>#REF!</v>
      </c>
    </row>
    <row r="20" spans="2:9" ht="15.75">
      <c r="G20" s="15"/>
    </row>
    <row r="21" spans="2:9" s="7" customFormat="1" ht="15.75">
      <c r="B21" s="6">
        <v>3</v>
      </c>
      <c r="C21" s="7" t="s">
        <v>11</v>
      </c>
      <c r="D21" s="14"/>
      <c r="E21" s="13"/>
      <c r="F21" s="14"/>
      <c r="G21" s="15"/>
    </row>
    <row r="22" spans="2:9" ht="15.75">
      <c r="B22" s="4">
        <f t="shared" ref="B22:B27" si="2">+B21+0.01</f>
        <v>3.01</v>
      </c>
      <c r="C22" s="3" t="s">
        <v>34</v>
      </c>
      <c r="D22" s="5">
        <v>2421.27</v>
      </c>
      <c r="E22" s="2" t="s">
        <v>4</v>
      </c>
      <c r="F22" s="38" t="e">
        <f>+#REF!</f>
        <v>#REF!</v>
      </c>
      <c r="G22" s="15" t="e">
        <f t="shared" si="0"/>
        <v>#REF!</v>
      </c>
    </row>
    <row r="23" spans="2:9" ht="15.75">
      <c r="B23" s="4">
        <f t="shared" si="2"/>
        <v>3.0199999999999996</v>
      </c>
      <c r="C23" s="3" t="s">
        <v>35</v>
      </c>
      <c r="D23" s="5">
        <v>235.3</v>
      </c>
      <c r="E23" s="2" t="s">
        <v>36</v>
      </c>
      <c r="F23" s="38" t="e">
        <f>+#REF!</f>
        <v>#REF!</v>
      </c>
      <c r="G23" s="15" t="e">
        <f t="shared" si="0"/>
        <v>#REF!</v>
      </c>
    </row>
    <row r="24" spans="2:9" ht="16.5" customHeight="1">
      <c r="B24" s="4">
        <f t="shared" si="2"/>
        <v>3.0299999999999994</v>
      </c>
      <c r="C24" s="16" t="s">
        <v>37</v>
      </c>
      <c r="D24" s="5">
        <v>739.05</v>
      </c>
      <c r="E24" s="2" t="s">
        <v>5</v>
      </c>
      <c r="F24" s="38" t="e">
        <f>+#REF!</f>
        <v>#REF!</v>
      </c>
      <c r="G24" s="15" t="e">
        <f t="shared" si="0"/>
        <v>#REF!</v>
      </c>
    </row>
    <row r="25" spans="2:9" ht="15.75">
      <c r="B25" s="4">
        <f t="shared" si="2"/>
        <v>3.0399999999999991</v>
      </c>
      <c r="C25" s="3" t="s">
        <v>38</v>
      </c>
      <c r="D25" s="5">
        <v>530.32000000000005</v>
      </c>
      <c r="E25" s="2" t="s">
        <v>5</v>
      </c>
      <c r="F25" s="38" t="e">
        <f>+#REF!</f>
        <v>#REF!</v>
      </c>
      <c r="G25" s="15" t="e">
        <f t="shared" si="0"/>
        <v>#REF!</v>
      </c>
    </row>
    <row r="26" spans="2:9" ht="33" customHeight="1">
      <c r="B26" s="4">
        <f t="shared" si="2"/>
        <v>3.0499999999999989</v>
      </c>
      <c r="C26" s="17" t="s">
        <v>39</v>
      </c>
      <c r="D26" s="5">
        <v>2052.91</v>
      </c>
      <c r="E26" s="2" t="s">
        <v>7</v>
      </c>
      <c r="F26" s="38" t="e">
        <f>+#REF!</f>
        <v>#REF!</v>
      </c>
      <c r="G26" s="15" t="e">
        <f t="shared" si="0"/>
        <v>#REF!</v>
      </c>
      <c r="I26" s="5"/>
    </row>
    <row r="27" spans="2:9" ht="15.75">
      <c r="B27" s="4">
        <f t="shared" si="2"/>
        <v>3.0599999999999987</v>
      </c>
      <c r="C27" s="3" t="s">
        <v>127</v>
      </c>
      <c r="D27" s="5">
        <v>1181.08</v>
      </c>
      <c r="E27" s="2" t="s">
        <v>5</v>
      </c>
      <c r="F27" s="38" t="e">
        <f>+#REF!</f>
        <v>#REF!</v>
      </c>
      <c r="G27" s="15" t="e">
        <f t="shared" si="0"/>
        <v>#REF!</v>
      </c>
    </row>
    <row r="28" spans="2:9" ht="15.75">
      <c r="G28" s="15"/>
    </row>
    <row r="29" spans="2:9" s="7" customFormat="1" ht="15.75">
      <c r="B29" s="6">
        <v>4</v>
      </c>
      <c r="C29" s="7" t="s">
        <v>40</v>
      </c>
      <c r="D29" s="14"/>
      <c r="E29" s="13"/>
      <c r="F29" s="14"/>
      <c r="G29" s="15"/>
    </row>
    <row r="30" spans="2:9" ht="15.75">
      <c r="B30" s="4">
        <f t="shared" ref="B30:B31" si="3">+B29+0.01</f>
        <v>4.01</v>
      </c>
      <c r="C30" s="3" t="s">
        <v>41</v>
      </c>
      <c r="D30" s="5">
        <v>505.13</v>
      </c>
      <c r="E30" s="2" t="s">
        <v>19</v>
      </c>
      <c r="F30" s="39">
        <v>875.31</v>
      </c>
      <c r="G30" s="15">
        <f t="shared" si="0"/>
        <v>442145.34029999998</v>
      </c>
      <c r="I30" s="3">
        <f>3423*1.18/5.79</f>
        <v>697.60621761658024</v>
      </c>
    </row>
    <row r="31" spans="2:9" ht="15.75">
      <c r="B31" s="4">
        <f t="shared" si="3"/>
        <v>4.0199999999999996</v>
      </c>
      <c r="C31" s="3" t="s">
        <v>42</v>
      </c>
      <c r="D31" s="5">
        <v>2923.51</v>
      </c>
      <c r="E31" s="2" t="s">
        <v>19</v>
      </c>
      <c r="F31" s="39">
        <v>540.63</v>
      </c>
      <c r="G31" s="15">
        <f t="shared" si="0"/>
        <v>1580537.2113000001</v>
      </c>
      <c r="I31" s="3">
        <f>2114.48*1.18/5.79</f>
        <v>430.93029360967176</v>
      </c>
    </row>
    <row r="32" spans="2:9" ht="15.75">
      <c r="G32" s="15"/>
    </row>
    <row r="33" spans="2:9" s="7" customFormat="1" ht="15.75">
      <c r="B33" s="6">
        <v>5</v>
      </c>
      <c r="C33" s="7" t="s">
        <v>43</v>
      </c>
      <c r="D33" s="14"/>
      <c r="E33" s="13"/>
      <c r="F33" s="14"/>
      <c r="G33" s="15"/>
    </row>
    <row r="34" spans="2:9" ht="15.75">
      <c r="B34" s="4">
        <f t="shared" ref="B34:B35" si="4">+B33+0.01</f>
        <v>5.01</v>
      </c>
      <c r="C34" s="3" t="s">
        <v>44</v>
      </c>
      <c r="D34" s="5">
        <v>495.23</v>
      </c>
      <c r="E34" s="2" t="s">
        <v>19</v>
      </c>
      <c r="F34" s="38" t="e">
        <f>+#REF!</f>
        <v>#REF!</v>
      </c>
      <c r="G34" s="15" t="e">
        <f t="shared" si="0"/>
        <v>#REF!</v>
      </c>
    </row>
    <row r="35" spans="2:9" ht="15.75">
      <c r="B35" s="4">
        <f t="shared" si="4"/>
        <v>5.0199999999999996</v>
      </c>
      <c r="C35" s="3" t="s">
        <v>45</v>
      </c>
      <c r="D35" s="5">
        <v>2866.19</v>
      </c>
      <c r="E35" s="2" t="s">
        <v>19</v>
      </c>
      <c r="F35" s="38" t="e">
        <f>+#REF!</f>
        <v>#REF!</v>
      </c>
      <c r="G35" s="15" t="e">
        <f t="shared" si="0"/>
        <v>#REF!</v>
      </c>
    </row>
    <row r="36" spans="2:9" ht="15.75">
      <c r="G36" s="15"/>
    </row>
    <row r="37" spans="2:9" s="7" customFormat="1" ht="15.75">
      <c r="B37" s="6">
        <v>6</v>
      </c>
      <c r="C37" s="7" t="s">
        <v>46</v>
      </c>
      <c r="D37" s="14"/>
      <c r="E37" s="13"/>
      <c r="F37" s="14"/>
      <c r="G37" s="15"/>
    </row>
    <row r="38" spans="2:9" ht="15.75">
      <c r="B38" s="4">
        <f t="shared" ref="B38:B39" si="5">+B37+0.01</f>
        <v>6.01</v>
      </c>
      <c r="C38" s="3" t="s">
        <v>47</v>
      </c>
      <c r="D38" s="5">
        <v>495.23</v>
      </c>
      <c r="E38" s="2" t="s">
        <v>19</v>
      </c>
      <c r="F38" s="5">
        <v>51.99</v>
      </c>
      <c r="G38" s="15">
        <f t="shared" si="0"/>
        <v>25747.007700000002</v>
      </c>
    </row>
    <row r="39" spans="2:9" ht="15.75">
      <c r="B39" s="4">
        <f t="shared" si="5"/>
        <v>6.02</v>
      </c>
      <c r="C39" s="3" t="s">
        <v>48</v>
      </c>
      <c r="D39" s="5">
        <v>2866.19</v>
      </c>
      <c r="E39" s="2" t="s">
        <v>19</v>
      </c>
      <c r="F39" s="5">
        <v>50.33</v>
      </c>
      <c r="G39" s="15">
        <f t="shared" si="0"/>
        <v>144255.34270000001</v>
      </c>
    </row>
    <row r="40" spans="2:9" ht="15.75">
      <c r="G40" s="18"/>
    </row>
    <row r="41" spans="2:9" s="7" customFormat="1" ht="15.75">
      <c r="B41" s="6">
        <v>7</v>
      </c>
      <c r="C41" s="7" t="s">
        <v>49</v>
      </c>
      <c r="D41" s="14"/>
      <c r="E41" s="13"/>
      <c r="F41" s="14"/>
      <c r="G41" s="18"/>
    </row>
    <row r="42" spans="2:9" ht="15.75">
      <c r="G42" s="18"/>
    </row>
    <row r="43" spans="2:9" s="7" customFormat="1" ht="15.75">
      <c r="B43" s="6">
        <v>7.1</v>
      </c>
      <c r="C43" s="7" t="s">
        <v>50</v>
      </c>
      <c r="D43" s="14"/>
      <c r="E43" s="13"/>
      <c r="F43" s="14"/>
      <c r="G43" s="18"/>
    </row>
    <row r="44" spans="2:9" ht="15.75">
      <c r="B44" s="4">
        <f t="shared" ref="B44:B50" si="6">+B43+0.01</f>
        <v>7.1099999999999994</v>
      </c>
      <c r="C44" s="3" t="s">
        <v>51</v>
      </c>
      <c r="D44" s="5">
        <v>1</v>
      </c>
      <c r="E44" s="2" t="s">
        <v>2</v>
      </c>
      <c r="F44" s="38" t="e">
        <f>+#REF!</f>
        <v>#REF!</v>
      </c>
      <c r="G44" s="15" t="e">
        <f t="shared" si="0"/>
        <v>#REF!</v>
      </c>
    </row>
    <row r="45" spans="2:9" ht="15.75">
      <c r="B45" s="4">
        <f t="shared" si="6"/>
        <v>7.1199999999999992</v>
      </c>
      <c r="C45" s="3" t="s">
        <v>52</v>
      </c>
      <c r="D45" s="5">
        <v>1</v>
      </c>
      <c r="E45" s="2" t="s">
        <v>2</v>
      </c>
      <c r="F45" s="38" t="e">
        <f>+#REF!</f>
        <v>#REF!</v>
      </c>
      <c r="G45" s="15" t="e">
        <f t="shared" si="0"/>
        <v>#REF!</v>
      </c>
    </row>
    <row r="46" spans="2:9" ht="15.75">
      <c r="B46" s="4">
        <f t="shared" si="6"/>
        <v>7.129999999999999</v>
      </c>
      <c r="C46" s="3" t="s">
        <v>53</v>
      </c>
      <c r="D46" s="5">
        <v>4</v>
      </c>
      <c r="E46" s="2" t="s">
        <v>2</v>
      </c>
      <c r="F46" s="38" t="e">
        <f>+#REF!</f>
        <v>#REF!</v>
      </c>
      <c r="G46" s="15" t="e">
        <f t="shared" si="0"/>
        <v>#REF!</v>
      </c>
      <c r="I46" s="5"/>
    </row>
    <row r="47" spans="2:9" ht="15.75">
      <c r="B47" s="4">
        <f t="shared" si="6"/>
        <v>7.1399999999999988</v>
      </c>
      <c r="C47" s="3" t="s">
        <v>54</v>
      </c>
      <c r="D47" s="5">
        <v>5</v>
      </c>
      <c r="E47" s="2" t="s">
        <v>2</v>
      </c>
      <c r="F47" s="38" t="e">
        <f>+#REF!</f>
        <v>#REF!</v>
      </c>
      <c r="G47" s="15" t="e">
        <f t="shared" si="0"/>
        <v>#REF!</v>
      </c>
    </row>
    <row r="48" spans="2:9" ht="15.75">
      <c r="B48" s="4">
        <f t="shared" si="6"/>
        <v>7.1499999999999986</v>
      </c>
      <c r="C48" s="3" t="s">
        <v>123</v>
      </c>
      <c r="D48" s="5">
        <v>7</v>
      </c>
      <c r="E48" s="2" t="s">
        <v>2</v>
      </c>
      <c r="F48" s="39">
        <v>2520.2800000000002</v>
      </c>
      <c r="G48" s="15">
        <f t="shared" si="0"/>
        <v>17641.960000000003</v>
      </c>
      <c r="I48" s="5" t="e">
        <f>+#REF!</f>
        <v>#REF!</v>
      </c>
    </row>
    <row r="49" spans="2:7" ht="15.75">
      <c r="B49" s="4">
        <f t="shared" si="6"/>
        <v>7.1599999999999984</v>
      </c>
      <c r="C49" s="3" t="s">
        <v>55</v>
      </c>
      <c r="D49" s="5">
        <v>1</v>
      </c>
      <c r="E49" s="2" t="s">
        <v>2</v>
      </c>
      <c r="F49" s="38" t="e">
        <f>+#REF!</f>
        <v>#REF!</v>
      </c>
      <c r="G49" s="15" t="e">
        <f t="shared" si="0"/>
        <v>#REF!</v>
      </c>
    </row>
    <row r="50" spans="2:7" ht="15.75">
      <c r="B50" s="4">
        <f t="shared" si="6"/>
        <v>7.1699999999999982</v>
      </c>
      <c r="C50" s="3" t="s">
        <v>56</v>
      </c>
      <c r="D50" s="5">
        <v>0.71</v>
      </c>
      <c r="E50" s="2" t="s">
        <v>3</v>
      </c>
      <c r="F50" s="39">
        <v>10719.62</v>
      </c>
      <c r="G50" s="15">
        <f t="shared" si="0"/>
        <v>7610.9301999999998</v>
      </c>
    </row>
    <row r="51" spans="2:7" ht="15.75">
      <c r="G51" s="18"/>
    </row>
    <row r="52" spans="2:7" s="7" customFormat="1" ht="15.75">
      <c r="B52" s="6">
        <v>7.2</v>
      </c>
      <c r="C52" s="7" t="s">
        <v>57</v>
      </c>
      <c r="D52" s="14"/>
      <c r="E52" s="13"/>
      <c r="F52" s="14"/>
      <c r="G52" s="18"/>
    </row>
    <row r="53" spans="2:7" ht="15.75">
      <c r="B53" s="19" t="s">
        <v>58</v>
      </c>
      <c r="C53" s="3" t="s">
        <v>59</v>
      </c>
      <c r="D53" s="5">
        <v>4</v>
      </c>
      <c r="E53" s="2" t="s">
        <v>2</v>
      </c>
      <c r="F53" s="39">
        <v>364.62</v>
      </c>
      <c r="G53" s="15">
        <f t="shared" si="0"/>
        <v>1458.48</v>
      </c>
    </row>
    <row r="54" spans="2:7" ht="15.75">
      <c r="B54" s="19" t="s">
        <v>60</v>
      </c>
      <c r="C54" s="3" t="s">
        <v>61</v>
      </c>
      <c r="D54" s="5">
        <v>2</v>
      </c>
      <c r="E54" s="2" t="s">
        <v>2</v>
      </c>
      <c r="F54" s="39">
        <v>626.03</v>
      </c>
      <c r="G54" s="15">
        <f t="shared" si="0"/>
        <v>1252.06</v>
      </c>
    </row>
    <row r="55" spans="2:7" ht="15.75">
      <c r="B55" s="19" t="s">
        <v>62</v>
      </c>
      <c r="C55" s="3" t="s">
        <v>63</v>
      </c>
      <c r="D55" s="5">
        <v>4</v>
      </c>
      <c r="E55" s="2" t="s">
        <v>2</v>
      </c>
      <c r="F55" s="39">
        <v>566.49</v>
      </c>
      <c r="G55" s="15">
        <f t="shared" si="0"/>
        <v>2265.96</v>
      </c>
    </row>
    <row r="56" spans="2:7" ht="15.75">
      <c r="B56" s="19" t="s">
        <v>64</v>
      </c>
      <c r="C56" s="3" t="s">
        <v>65</v>
      </c>
      <c r="D56" s="5">
        <v>1</v>
      </c>
      <c r="E56" s="2" t="s">
        <v>2</v>
      </c>
      <c r="F56" s="39">
        <v>876.02</v>
      </c>
      <c r="G56" s="15">
        <f t="shared" si="0"/>
        <v>876.02</v>
      </c>
    </row>
    <row r="57" spans="2:7" ht="15.75">
      <c r="B57" s="19" t="s">
        <v>66</v>
      </c>
      <c r="C57" s="3" t="s">
        <v>67</v>
      </c>
      <c r="D57" s="5">
        <v>0.41</v>
      </c>
      <c r="E57" s="2" t="s">
        <v>3</v>
      </c>
      <c r="F57" s="39">
        <v>7672.1</v>
      </c>
      <c r="G57" s="15">
        <f t="shared" si="0"/>
        <v>3145.5610000000001</v>
      </c>
    </row>
    <row r="58" spans="2:7" ht="15.75">
      <c r="G58" s="15"/>
    </row>
    <row r="59" spans="2:7" s="7" customFormat="1" ht="15.75">
      <c r="B59" s="6">
        <v>8</v>
      </c>
      <c r="C59" s="7" t="s">
        <v>68</v>
      </c>
      <c r="D59" s="14"/>
      <c r="E59" s="13"/>
      <c r="F59" s="14"/>
      <c r="G59" s="15"/>
    </row>
    <row r="60" spans="2:7" ht="45">
      <c r="B60" s="4">
        <f t="shared" ref="B60:B62" si="7">+B59+0.01</f>
        <v>8.01</v>
      </c>
      <c r="C60" s="17" t="s">
        <v>124</v>
      </c>
      <c r="D60" s="5">
        <v>2</v>
      </c>
      <c r="E60" s="2" t="s">
        <v>2</v>
      </c>
      <c r="F60" s="39">
        <v>33288.44</v>
      </c>
      <c r="G60" s="15">
        <f t="shared" si="0"/>
        <v>66576.88</v>
      </c>
    </row>
    <row r="61" spans="2:7" ht="45">
      <c r="B61" s="4">
        <f t="shared" si="7"/>
        <v>8.02</v>
      </c>
      <c r="C61" s="17" t="s">
        <v>69</v>
      </c>
      <c r="D61" s="5">
        <v>2</v>
      </c>
      <c r="E61" s="2" t="s">
        <v>2</v>
      </c>
      <c r="F61" s="39">
        <v>39985.64</v>
      </c>
      <c r="G61" s="15">
        <f t="shared" si="0"/>
        <v>79971.28</v>
      </c>
    </row>
    <row r="62" spans="2:7" ht="15.75">
      <c r="B62" s="4">
        <f t="shared" si="7"/>
        <v>8.0299999999999994</v>
      </c>
      <c r="C62" s="3" t="s">
        <v>70</v>
      </c>
      <c r="D62" s="5">
        <v>4</v>
      </c>
      <c r="E62" s="2" t="s">
        <v>2</v>
      </c>
      <c r="F62" s="39">
        <v>5490.04</v>
      </c>
      <c r="G62" s="15">
        <f t="shared" si="0"/>
        <v>21960.16</v>
      </c>
    </row>
    <row r="63" spans="2:7" ht="15.75">
      <c r="G63" s="15"/>
    </row>
    <row r="64" spans="2:7" s="7" customFormat="1" ht="15.75">
      <c r="B64" s="6">
        <v>9</v>
      </c>
      <c r="C64" s="7" t="s">
        <v>71</v>
      </c>
      <c r="D64" s="14"/>
      <c r="E64" s="13"/>
      <c r="F64" s="14"/>
      <c r="G64" s="15"/>
    </row>
    <row r="65" spans="2:9" ht="15.75">
      <c r="G65" s="15"/>
    </row>
    <row r="66" spans="2:9" s="7" customFormat="1" ht="30">
      <c r="B66" s="6">
        <v>9.1</v>
      </c>
      <c r="C66" s="20" t="s">
        <v>72</v>
      </c>
      <c r="D66" s="14"/>
      <c r="E66" s="13"/>
      <c r="F66" s="14"/>
      <c r="G66" s="15"/>
    </row>
    <row r="67" spans="2:9" ht="15.75">
      <c r="B67" s="19" t="s">
        <v>73</v>
      </c>
      <c r="C67" s="3" t="s">
        <v>6</v>
      </c>
      <c r="D67" s="5">
        <v>1</v>
      </c>
      <c r="E67" s="2" t="s">
        <v>2</v>
      </c>
      <c r="F67" s="39">
        <v>600</v>
      </c>
      <c r="G67" s="15">
        <f t="shared" si="0"/>
        <v>600</v>
      </c>
    </row>
    <row r="68" spans="2:9" ht="15.75">
      <c r="B68" s="19" t="s">
        <v>74</v>
      </c>
      <c r="C68" s="3" t="s">
        <v>75</v>
      </c>
      <c r="D68" s="5">
        <v>22</v>
      </c>
      <c r="E68" s="2" t="s">
        <v>19</v>
      </c>
      <c r="F68" s="38">
        <f>9500*1.18/6.1</f>
        <v>1837.704918032787</v>
      </c>
      <c r="G68" s="15">
        <f t="shared" si="0"/>
        <v>40429.508196721312</v>
      </c>
      <c r="I68" s="3">
        <f>10200*1.18/6.1</f>
        <v>1973.1147540983607</v>
      </c>
    </row>
    <row r="69" spans="2:9" ht="15.75">
      <c r="B69" s="19" t="s">
        <v>76</v>
      </c>
      <c r="C69" s="3" t="s">
        <v>77</v>
      </c>
      <c r="D69" s="5">
        <v>4</v>
      </c>
      <c r="E69" s="2" t="s">
        <v>2</v>
      </c>
      <c r="F69" s="38">
        <f>1650*1.18</f>
        <v>1947</v>
      </c>
      <c r="G69" s="15">
        <f t="shared" si="0"/>
        <v>7788</v>
      </c>
    </row>
    <row r="70" spans="2:9" ht="15.75">
      <c r="B70" s="19" t="s">
        <v>78</v>
      </c>
      <c r="C70" s="3" t="s">
        <v>79</v>
      </c>
      <c r="D70" s="5">
        <v>2</v>
      </c>
      <c r="E70" s="2" t="s">
        <v>2</v>
      </c>
      <c r="F70" s="38" t="e">
        <f>+#REF!</f>
        <v>#REF!</v>
      </c>
      <c r="G70" s="15" t="e">
        <f t="shared" si="0"/>
        <v>#REF!</v>
      </c>
    </row>
    <row r="71" spans="2:9" ht="15.75">
      <c r="B71" s="19" t="s">
        <v>80</v>
      </c>
      <c r="C71" s="3" t="s">
        <v>81</v>
      </c>
      <c r="D71" s="5">
        <v>0.06</v>
      </c>
      <c r="E71" s="2" t="s">
        <v>3</v>
      </c>
      <c r="F71" s="39">
        <v>10104.049999999999</v>
      </c>
      <c r="G71" s="15">
        <f t="shared" si="0"/>
        <v>606.24299999999994</v>
      </c>
    </row>
    <row r="72" spans="2:9" ht="15.75">
      <c r="B72" s="19" t="s">
        <v>82</v>
      </c>
      <c r="C72" s="3" t="s">
        <v>83</v>
      </c>
      <c r="D72" s="5">
        <v>5.27</v>
      </c>
      <c r="E72" s="2" t="s">
        <v>1</v>
      </c>
      <c r="F72" s="38" t="e">
        <f>+#REF!</f>
        <v>#REF!</v>
      </c>
      <c r="G72" s="15" t="e">
        <f t="shared" si="0"/>
        <v>#REF!</v>
      </c>
    </row>
    <row r="73" spans="2:9" ht="15.75">
      <c r="B73" s="19" t="s">
        <v>84</v>
      </c>
      <c r="C73" s="3" t="s">
        <v>85</v>
      </c>
      <c r="D73" s="5">
        <v>5.27</v>
      </c>
      <c r="E73" s="2" t="s">
        <v>1</v>
      </c>
      <c r="F73" s="38" t="e">
        <f>+#REF!</f>
        <v>#REF!</v>
      </c>
      <c r="G73" s="15" t="e">
        <f t="shared" si="0"/>
        <v>#REF!</v>
      </c>
    </row>
    <row r="74" spans="2:9" ht="15.75">
      <c r="B74" s="19" t="s">
        <v>86</v>
      </c>
      <c r="C74" s="3" t="s">
        <v>87</v>
      </c>
      <c r="D74" s="5">
        <v>4</v>
      </c>
      <c r="E74" s="2" t="s">
        <v>2</v>
      </c>
      <c r="F74" s="39">
        <v>1500</v>
      </c>
      <c r="G74" s="15">
        <f t="shared" si="0"/>
        <v>6000</v>
      </c>
    </row>
    <row r="75" spans="2:9" ht="15.75">
      <c r="B75" s="19" t="s">
        <v>88</v>
      </c>
      <c r="C75" s="3" t="s">
        <v>89</v>
      </c>
      <c r="D75" s="5">
        <v>1</v>
      </c>
      <c r="E75" s="2" t="s">
        <v>2</v>
      </c>
      <c r="F75" s="38" t="e">
        <f>+#REF!</f>
        <v>#REF!</v>
      </c>
      <c r="G75" s="15" t="e">
        <f t="shared" si="0"/>
        <v>#REF!</v>
      </c>
    </row>
    <row r="76" spans="2:9" ht="15.75">
      <c r="G76" s="18"/>
      <c r="I76" s="5" t="e">
        <f>SUM(G68:G71,G74)*0.3</f>
        <v>#REF!</v>
      </c>
    </row>
    <row r="77" spans="2:9" s="7" customFormat="1" ht="30">
      <c r="B77" s="6">
        <v>10</v>
      </c>
      <c r="C77" s="20" t="s">
        <v>90</v>
      </c>
      <c r="D77" s="14"/>
      <c r="E77" s="13"/>
      <c r="F77" s="14"/>
      <c r="G77" s="18"/>
    </row>
    <row r="78" spans="2:9" ht="15.75">
      <c r="G78" s="18"/>
    </row>
    <row r="79" spans="2:9" s="7" customFormat="1" ht="15.75">
      <c r="B79" s="6">
        <v>10.1</v>
      </c>
      <c r="C79" s="7" t="s">
        <v>91</v>
      </c>
      <c r="D79" s="14"/>
      <c r="E79" s="13"/>
      <c r="F79" s="14"/>
      <c r="G79" s="18"/>
    </row>
    <row r="80" spans="2:9" ht="15.75">
      <c r="B80" s="19" t="s">
        <v>92</v>
      </c>
      <c r="C80" s="3" t="s">
        <v>93</v>
      </c>
      <c r="D80" s="5">
        <v>139</v>
      </c>
      <c r="E80" s="2" t="s">
        <v>2</v>
      </c>
      <c r="F80" s="38" t="e">
        <f>+#REF!</f>
        <v>#REF!</v>
      </c>
      <c r="G80" s="15" t="e">
        <f t="shared" ref="G80:G109" si="8">SUM(D80*F80)</f>
        <v>#REF!</v>
      </c>
    </row>
    <row r="81" spans="2:7" ht="15.75">
      <c r="B81" s="19" t="s">
        <v>94</v>
      </c>
      <c r="C81" s="3" t="s">
        <v>95</v>
      </c>
      <c r="D81" s="5">
        <v>24</v>
      </c>
      <c r="E81" s="2" t="s">
        <v>2</v>
      </c>
      <c r="F81" s="38" t="e">
        <f>+#REF!</f>
        <v>#REF!</v>
      </c>
      <c r="G81" s="15" t="e">
        <f t="shared" si="8"/>
        <v>#REF!</v>
      </c>
    </row>
    <row r="82" spans="2:7" ht="15.75">
      <c r="G82" s="15"/>
    </row>
    <row r="83" spans="2:7" s="7" customFormat="1" ht="15.75">
      <c r="B83" s="6">
        <v>11</v>
      </c>
      <c r="C83" s="7" t="s">
        <v>96</v>
      </c>
      <c r="D83" s="14"/>
      <c r="E83" s="13"/>
      <c r="F83" s="14"/>
      <c r="G83" s="15"/>
    </row>
    <row r="84" spans="2:7" ht="15.75">
      <c r="B84" s="4">
        <f>+B83+0.01</f>
        <v>11.01</v>
      </c>
      <c r="C84" s="3" t="s">
        <v>97</v>
      </c>
      <c r="D84" s="5">
        <v>16.3</v>
      </c>
      <c r="E84" s="2" t="s">
        <v>3</v>
      </c>
      <c r="F84" s="38" t="e">
        <f>+#REF!</f>
        <v>#REF!</v>
      </c>
      <c r="G84" s="15" t="e">
        <f t="shared" si="8"/>
        <v>#REF!</v>
      </c>
    </row>
    <row r="85" spans="2:7" ht="15.75">
      <c r="B85" s="4">
        <f t="shared" ref="B85:B86" si="9">+B84+0.01</f>
        <v>11.02</v>
      </c>
      <c r="C85" s="3" t="s">
        <v>98</v>
      </c>
      <c r="D85" s="5">
        <v>11.41</v>
      </c>
      <c r="E85" s="2" t="s">
        <v>3</v>
      </c>
      <c r="F85" s="38" t="e">
        <f>+#REF!</f>
        <v>#REF!</v>
      </c>
      <c r="G85" s="15" t="e">
        <f t="shared" si="8"/>
        <v>#REF!</v>
      </c>
    </row>
    <row r="86" spans="2:7" ht="15.75">
      <c r="B86" s="4">
        <f t="shared" si="9"/>
        <v>11.03</v>
      </c>
      <c r="C86" s="3" t="s">
        <v>125</v>
      </c>
      <c r="D86" s="5">
        <v>36.020000000000003</v>
      </c>
      <c r="E86" s="2" t="s">
        <v>5</v>
      </c>
      <c r="F86" s="38" t="e">
        <f>+#REF!</f>
        <v>#REF!</v>
      </c>
      <c r="G86" s="15" t="e">
        <f t="shared" si="8"/>
        <v>#REF!</v>
      </c>
    </row>
    <row r="87" spans="2:7" ht="15.75">
      <c r="G87" s="18"/>
    </row>
    <row r="88" spans="2:7" s="7" customFormat="1" ht="15.75">
      <c r="B88" s="6">
        <v>12</v>
      </c>
      <c r="C88" s="7" t="s">
        <v>99</v>
      </c>
      <c r="D88" s="14"/>
      <c r="E88" s="13"/>
      <c r="F88" s="14"/>
      <c r="G88" s="18"/>
    </row>
    <row r="89" spans="2:7" ht="15.75">
      <c r="B89" s="4">
        <f t="shared" ref="B89:B90" si="10">+B88+0.01</f>
        <v>12.01</v>
      </c>
      <c r="C89" s="3" t="s">
        <v>100</v>
      </c>
      <c r="D89" s="5">
        <v>163</v>
      </c>
      <c r="E89" s="2" t="s">
        <v>1</v>
      </c>
      <c r="F89" s="39">
        <v>1113.1199999999999</v>
      </c>
      <c r="G89" s="15">
        <f t="shared" si="8"/>
        <v>181438.55999999997</v>
      </c>
    </row>
    <row r="90" spans="2:7" ht="15.75">
      <c r="B90" s="4">
        <f t="shared" si="10"/>
        <v>12.02</v>
      </c>
      <c r="C90" s="3" t="s">
        <v>98</v>
      </c>
      <c r="D90" s="5">
        <v>163</v>
      </c>
      <c r="E90" s="2" t="s">
        <v>19</v>
      </c>
      <c r="F90" s="39">
        <v>1219.5999999999999</v>
      </c>
      <c r="G90" s="15">
        <f t="shared" si="8"/>
        <v>198794.8</v>
      </c>
    </row>
    <row r="91" spans="2:7" ht="15.75">
      <c r="G91" s="15"/>
    </row>
    <row r="92" spans="2:7" s="7" customFormat="1" ht="15.75">
      <c r="B92" s="6">
        <v>13</v>
      </c>
      <c r="C92" s="7" t="s">
        <v>101</v>
      </c>
      <c r="D92" s="14"/>
      <c r="E92" s="13"/>
      <c r="F92" s="14"/>
      <c r="G92" s="15"/>
    </row>
    <row r="93" spans="2:7" ht="15.75">
      <c r="B93" s="4">
        <f t="shared" ref="B93:B95" si="11">+B92+0.01</f>
        <v>13.01</v>
      </c>
      <c r="C93" s="3" t="s">
        <v>102</v>
      </c>
      <c r="D93" s="5">
        <v>2209.6799999999998</v>
      </c>
      <c r="E93" s="2" t="s">
        <v>1</v>
      </c>
      <c r="F93" s="209" t="e">
        <f>+#REF!</f>
        <v>#REF!</v>
      </c>
      <c r="G93" s="15" t="e">
        <f t="shared" si="8"/>
        <v>#REF!</v>
      </c>
    </row>
    <row r="94" spans="2:7" ht="15.75">
      <c r="B94" s="4">
        <f t="shared" si="11"/>
        <v>13.02</v>
      </c>
      <c r="C94" s="3" t="s">
        <v>103</v>
      </c>
      <c r="D94" s="5">
        <v>2209.6799999999998</v>
      </c>
      <c r="E94" s="2" t="s">
        <v>1</v>
      </c>
      <c r="F94" s="209" t="e">
        <f>+#REF!</f>
        <v>#REF!</v>
      </c>
      <c r="G94" s="15" t="e">
        <f t="shared" si="8"/>
        <v>#REF!</v>
      </c>
    </row>
    <row r="95" spans="2:7" ht="15.75">
      <c r="B95" s="4">
        <f t="shared" si="11"/>
        <v>13.03</v>
      </c>
      <c r="C95" s="3" t="s">
        <v>104</v>
      </c>
      <c r="D95" s="5">
        <v>14255.97</v>
      </c>
      <c r="E95" s="2" t="s">
        <v>105</v>
      </c>
      <c r="F95" s="38" t="e">
        <f>+#REF!</f>
        <v>#REF!</v>
      </c>
      <c r="G95" s="15" t="e">
        <f t="shared" si="8"/>
        <v>#REF!</v>
      </c>
    </row>
    <row r="96" spans="2:7" ht="15.75">
      <c r="G96" s="15"/>
    </row>
    <row r="97" spans="2:8" s="7" customFormat="1" ht="60">
      <c r="B97" s="6">
        <v>14</v>
      </c>
      <c r="C97" s="20" t="s">
        <v>106</v>
      </c>
      <c r="D97" s="21">
        <v>3361.42</v>
      </c>
      <c r="E97" s="13" t="s">
        <v>19</v>
      </c>
      <c r="F97" s="40">
        <v>24.8</v>
      </c>
      <c r="G97" s="15">
        <f t="shared" si="8"/>
        <v>83363.216</v>
      </c>
    </row>
    <row r="98" spans="2:8" ht="15.75">
      <c r="F98" s="41"/>
      <c r="G98" s="15"/>
    </row>
    <row r="99" spans="2:8" ht="15.75">
      <c r="F99" s="41"/>
      <c r="G99" s="15"/>
    </row>
    <row r="100" spans="2:8" s="7" customFormat="1" ht="15.75">
      <c r="B100" s="6">
        <v>15</v>
      </c>
      <c r="C100" s="7" t="s">
        <v>126</v>
      </c>
      <c r="D100" s="21">
        <v>3361.42</v>
      </c>
      <c r="E100" s="13" t="s">
        <v>19</v>
      </c>
      <c r="F100" s="211" t="e">
        <f>+#REF!</f>
        <v>#REF!</v>
      </c>
      <c r="G100" s="15" t="e">
        <f t="shared" si="8"/>
        <v>#REF!</v>
      </c>
    </row>
    <row r="101" spans="2:8" ht="15.75">
      <c r="G101" s="18"/>
    </row>
    <row r="102" spans="2:8" ht="16.5" thickBot="1">
      <c r="G102" s="18"/>
    </row>
    <row r="103" spans="2:8" s="7" customFormat="1" ht="16.5" thickBot="1">
      <c r="B103" s="6"/>
      <c r="C103" s="22" t="s">
        <v>107</v>
      </c>
      <c r="D103" s="23"/>
      <c r="E103" s="24"/>
      <c r="F103" s="23"/>
      <c r="G103" s="25"/>
      <c r="H103" s="26" t="e">
        <f>SUM(G14:G102)</f>
        <v>#REF!</v>
      </c>
    </row>
    <row r="104" spans="2:8" s="7" customFormat="1" ht="15.75">
      <c r="B104" s="6"/>
      <c r="D104" s="14"/>
      <c r="E104" s="13"/>
      <c r="F104" s="14"/>
      <c r="G104" s="18"/>
    </row>
    <row r="105" spans="2:8" s="7" customFormat="1" ht="15.75">
      <c r="B105" s="27" t="s">
        <v>108</v>
      </c>
      <c r="C105" s="7" t="s">
        <v>10</v>
      </c>
      <c r="D105" s="14"/>
      <c r="E105" s="13"/>
      <c r="F105" s="14"/>
      <c r="G105" s="18"/>
    </row>
    <row r="106" spans="2:8" ht="15.75">
      <c r="G106" s="18"/>
    </row>
    <row r="107" spans="2:8" ht="61.5">
      <c r="B107" s="6">
        <v>1</v>
      </c>
      <c r="C107" s="28" t="s">
        <v>109</v>
      </c>
      <c r="D107" s="5">
        <v>1</v>
      </c>
      <c r="E107" s="2" t="s">
        <v>2</v>
      </c>
      <c r="F107" s="39">
        <v>43500</v>
      </c>
      <c r="G107" s="18">
        <f t="shared" si="8"/>
        <v>43500</v>
      </c>
    </row>
    <row r="108" spans="2:8" ht="15.75">
      <c r="B108" s="6"/>
      <c r="G108" s="18"/>
    </row>
    <row r="109" spans="2:8" ht="15.75">
      <c r="B109" s="6">
        <v>2</v>
      </c>
      <c r="C109" s="29" t="s">
        <v>110</v>
      </c>
      <c r="D109" s="5">
        <v>6</v>
      </c>
      <c r="E109" s="2" t="s">
        <v>111</v>
      </c>
      <c r="F109" s="39">
        <v>35000</v>
      </c>
      <c r="G109" s="18">
        <f t="shared" si="8"/>
        <v>210000</v>
      </c>
    </row>
    <row r="110" spans="2:8" ht="15.75" thickBot="1"/>
    <row r="111" spans="2:8" s="7" customFormat="1" ht="16.5" thickBot="1">
      <c r="B111" s="6"/>
      <c r="C111" s="22" t="s">
        <v>112</v>
      </c>
      <c r="D111" s="23"/>
      <c r="E111" s="24"/>
      <c r="F111" s="23"/>
      <c r="G111" s="25"/>
      <c r="H111" s="26">
        <f>SUM(G107:G109)</f>
        <v>253500</v>
      </c>
    </row>
    <row r="112" spans="2:8" s="7" customFormat="1" ht="15.75" thickBot="1">
      <c r="B112" s="6"/>
      <c r="D112" s="14"/>
      <c r="E112" s="13"/>
      <c r="F112" s="14"/>
      <c r="G112" s="14"/>
    </row>
    <row r="113" spans="2:8" s="7" customFormat="1" ht="16.5" thickBot="1">
      <c r="B113" s="6"/>
      <c r="C113" s="30" t="s">
        <v>12</v>
      </c>
      <c r="D113" s="31"/>
      <c r="E113" s="32"/>
      <c r="F113" s="31"/>
      <c r="G113" s="33"/>
      <c r="H113" s="34" t="e">
        <f>SUM(H111,H103)</f>
        <v>#REF!</v>
      </c>
    </row>
    <row r="114" spans="2:8" s="7" customFormat="1">
      <c r="B114" s="6"/>
      <c r="D114" s="14"/>
      <c r="E114" s="13"/>
      <c r="F114" s="14"/>
      <c r="G114" s="14"/>
    </row>
    <row r="115" spans="2:8" s="7" customFormat="1">
      <c r="B115" s="6"/>
      <c r="C115" s="35" t="s">
        <v>13</v>
      </c>
      <c r="D115" s="14"/>
      <c r="E115" s="13"/>
      <c r="F115" s="14"/>
      <c r="G115" s="14"/>
    </row>
    <row r="116" spans="2:8" ht="15.75">
      <c r="C116" s="36" t="s">
        <v>113</v>
      </c>
      <c r="D116" s="37">
        <v>0.1000000001</v>
      </c>
      <c r="G116" s="5" t="e">
        <f>ROUND($H$113*D116,2)</f>
        <v>#REF!</v>
      </c>
    </row>
    <row r="117" spans="2:8" ht="15.75">
      <c r="C117" s="36" t="s">
        <v>114</v>
      </c>
      <c r="D117" s="37">
        <v>0.03</v>
      </c>
      <c r="G117" s="5" t="e">
        <f t="shared" ref="G117:G126" si="12">ROUND($H$113*D117,2)</f>
        <v>#REF!</v>
      </c>
    </row>
    <row r="118" spans="2:8" ht="15.75">
      <c r="C118" s="36" t="s">
        <v>115</v>
      </c>
      <c r="D118" s="37">
        <v>0.04</v>
      </c>
      <c r="G118" s="5" t="e">
        <f t="shared" si="12"/>
        <v>#REF!</v>
      </c>
    </row>
    <row r="119" spans="2:8" ht="15.75">
      <c r="C119" s="36" t="s">
        <v>116</v>
      </c>
      <c r="D119" s="37">
        <v>4.4999999999999998E-2</v>
      </c>
      <c r="G119" s="5" t="e">
        <f t="shared" si="12"/>
        <v>#REF!</v>
      </c>
    </row>
    <row r="120" spans="2:8" ht="15.75">
      <c r="C120" s="36" t="s">
        <v>117</v>
      </c>
      <c r="D120" s="37">
        <v>0.05</v>
      </c>
      <c r="G120" s="5" t="e">
        <f t="shared" si="12"/>
        <v>#REF!</v>
      </c>
    </row>
    <row r="121" spans="2:8" ht="15.75">
      <c r="C121" s="36" t="s">
        <v>118</v>
      </c>
      <c r="D121" s="37">
        <f>+D116</f>
        <v>0.1000000001</v>
      </c>
      <c r="G121" s="5" t="e">
        <f t="shared" si="12"/>
        <v>#REF!</v>
      </c>
    </row>
    <row r="122" spans="2:8" ht="15.75">
      <c r="C122" s="36" t="s">
        <v>119</v>
      </c>
      <c r="D122" s="37">
        <v>1.4999999999999999E-2</v>
      </c>
      <c r="G122" s="5" t="e">
        <f t="shared" si="12"/>
        <v>#REF!</v>
      </c>
    </row>
    <row r="123" spans="2:8" ht="15.75">
      <c r="C123" s="36" t="s">
        <v>120</v>
      </c>
      <c r="D123" s="37">
        <v>0.18</v>
      </c>
      <c r="G123" s="5" t="e">
        <f>ROUND($G$116*D123,2)</f>
        <v>#REF!</v>
      </c>
    </row>
    <row r="124" spans="2:8" ht="15.75">
      <c r="C124" s="36" t="s">
        <v>121</v>
      </c>
      <c r="D124" s="37">
        <v>0.01</v>
      </c>
      <c r="G124" s="5" t="e">
        <f>ROUND($H$113*D124,2)</f>
        <v>#REF!</v>
      </c>
    </row>
    <row r="125" spans="2:8" ht="15.75">
      <c r="C125" s="36" t="s">
        <v>14</v>
      </c>
      <c r="D125" s="37">
        <v>1E-3</v>
      </c>
      <c r="G125" s="5" t="e">
        <f t="shared" si="12"/>
        <v>#REF!</v>
      </c>
    </row>
    <row r="126" spans="2:8" ht="15.75">
      <c r="C126" s="36" t="s">
        <v>15</v>
      </c>
      <c r="D126" s="37">
        <v>0.05</v>
      </c>
      <c r="G126" s="5" t="e">
        <f t="shared" si="12"/>
        <v>#REF!</v>
      </c>
    </row>
    <row r="127" spans="2:8" s="7" customFormat="1">
      <c r="B127" s="6"/>
      <c r="C127" s="35" t="s">
        <v>122</v>
      </c>
      <c r="D127" s="14"/>
      <c r="E127" s="13"/>
      <c r="F127" s="14"/>
      <c r="G127" s="14"/>
      <c r="H127" s="14" t="e">
        <f>SUM(G116:G126)</f>
        <v>#REF!</v>
      </c>
    </row>
    <row r="128" spans="2:8" ht="15.75" thickBot="1"/>
    <row r="129" spans="2:8" s="7" customFormat="1" ht="16.5" thickBot="1">
      <c r="B129" s="6"/>
      <c r="C129" s="30" t="s">
        <v>12</v>
      </c>
      <c r="D129" s="31"/>
      <c r="E129" s="32"/>
      <c r="F129" s="31"/>
      <c r="G129" s="33"/>
      <c r="H129" s="34" t="e">
        <f>SUM(H127,H113)</f>
        <v>#REF!</v>
      </c>
    </row>
  </sheetData>
  <mergeCells count="1">
    <mergeCell ref="B1:H1"/>
  </mergeCells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PRESUP. ACTUALIZADO</vt:lpstr>
      <vt:lpstr>PRESUPUESTO ee</vt:lpstr>
      <vt:lpstr>'PRESUP. ACTUALIZADO'!Área_de_impresión</vt:lpstr>
      <vt:lpstr>'PRESUPUESTO ee'!Área_de_impresión</vt:lpstr>
      <vt:lpstr>'PRESUP. ACTUALIZADO'!Títulos_a_imprimir</vt:lpstr>
      <vt:lpstr>'PRESUPUESTO ee'!Títulos_a_imprimir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Yanel Jose Fernandez</dc:creator>
  <cp:lastModifiedBy>Franklin Xavier Morillo Duluc</cp:lastModifiedBy>
  <cp:lastPrinted>2023-05-15T21:47:23Z</cp:lastPrinted>
  <dcterms:created xsi:type="dcterms:W3CDTF">2021-05-14T14:20:52Z</dcterms:created>
  <dcterms:modified xsi:type="dcterms:W3CDTF">2024-01-10T15:34:48Z</dcterms:modified>
</cp:coreProperties>
</file>