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ederico\LICITACIONES\GRUPO 11\RECONSTRUCCIÓN DE REDES ACUEDUCTO POSTRER RÍO\"/>
    </mc:Choice>
  </mc:AlternateContent>
  <bookViews>
    <workbookView xWindow="-120" yWindow="-120" windowWidth="29040" windowHeight="15840"/>
  </bookViews>
  <sheets>
    <sheet name="PRES. LIMPIO POSTER RIO list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>#REF!</definedName>
    <definedName name="\w">#REF!</definedName>
    <definedName name="\z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>#N/A</definedName>
    <definedName name="_F">#REF!</definedName>
    <definedName name="_Fill" hidden="1">#REF!</definedName>
    <definedName name="_xlnm._FilterDatabase" localSheetId="0" hidden="1">'PRES. LIMPIO POSTER RIO list'!$A$11:$F$91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[1]PVC!#REF!</definedName>
    <definedName name="A_IMPRESIÓN_IM">#REF!</definedName>
    <definedName name="AC38G40">'[2]LISTADO INSUMOS DEL 2000'!$I$29</definedName>
    <definedName name="acero">#REF!</definedName>
    <definedName name="Acero_QQ">[3]INSU!$D$9</definedName>
    <definedName name="acero60">#REF!</definedName>
    <definedName name="ACUEDUCTO">[4]INS!#REF!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ambre_Varilla">[3]INSU!$D$17</definedName>
    <definedName name="alambre18">#REF!</definedName>
    <definedName name="ALBANIL">#REF!</definedName>
    <definedName name="ALBANIL2">[5]M.O.!$C$12</definedName>
    <definedName name="ALBANIL3">#REF!</definedName>
    <definedName name="ana">#REF!</definedName>
    <definedName name="analiis">[6]M.O.!#REF!</definedName>
    <definedName name="ANALISSSSS">#REF!</definedName>
    <definedName name="ANDAMIOS">#REF!</definedName>
    <definedName name="ANGULAR">#REF!</definedName>
    <definedName name="ARANDELA_INODORO_PVC_4">#REF!</definedName>
    <definedName name="ARCILLA_ROJA">#REF!</definedName>
    <definedName name="_xlnm.Extract">#REF!</definedName>
    <definedName name="_xlnm.Print_Area" localSheetId="0">'PRES. LIMPIO POSTER RIO list'!$A$1:$F$107</definedName>
    <definedName name="_xlnm.Print_Area">#REF!</definedName>
    <definedName name="ARENA_PAÑETE">#REF!</definedName>
    <definedName name="ArenaItabo">#REF!</definedName>
    <definedName name="ArenaPlanta">#REF!</definedName>
    <definedName name="as">[7]M.O.!#REF!</definedName>
    <definedName name="asd">#REF!</definedName>
    <definedName name="AYCARP">[8]INS!#REF!</definedName>
    <definedName name="AYUDANTE">#REF!</definedName>
    <definedName name="Ayudante_2da">#REF!</definedName>
    <definedName name="Ayudante_Soldador">#REF!</definedName>
    <definedName name="b">[9]ADDENDA!#REF!</definedName>
    <definedName name="BALDOSAS_TRANSPARENTE">#REF!</definedName>
    <definedName name="bas3e">#REF!</definedName>
    <definedName name="base">#REF!</definedName>
    <definedName name="BASE_CONTEN">#REF!</definedName>
    <definedName name="BBB">#REF!</definedName>
    <definedName name="BLOCK_4">#REF!</definedName>
    <definedName name="BLOCK_6">#REF!</definedName>
    <definedName name="BLOCK_8">#REF!</definedName>
    <definedName name="BLOCK_CALADO">#REF!</definedName>
    <definedName name="bloque8">#REF!</definedName>
    <definedName name="BOMBA_ACHIQUE">#REF!</definedName>
    <definedName name="BOMBILLAS_1500W">[10]INSU!$B$42</definedName>
    <definedName name="BOQUILLA_FREGADERO_CROMO">#REF!</definedName>
    <definedName name="BOQUILLA_LAVADERO_CROMO">#REF!</definedName>
    <definedName name="BOTE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[5]M.O.!$C$9</definedName>
    <definedName name="BVNBVNBV">[11]M.O.!#REF!</definedName>
    <definedName name="C._ADICIONAL">#N/A</definedName>
    <definedName name="caballeteasbecto">[12]precios!#REF!</definedName>
    <definedName name="caballeteasbeto">[12]precios!#REF!</definedName>
    <definedName name="CAJA_2x4_12">#REF!</definedName>
    <definedName name="CAJA_2x4_34">#REF!</definedName>
    <definedName name="CAJA_OCTAGONAL">#REF!</definedName>
    <definedName name="Cal">#REF!</definedName>
    <definedName name="CALICHE">#REF!</definedName>
    <definedName name="CAMION_BOTE">#REF!</definedName>
    <definedName name="CARACOL">[6]M.O.!#REF!</definedName>
    <definedName name="CARANTEPECHO">[5]M.O.!#REF!</definedName>
    <definedName name="CARCOL30">[5]M.O.!#REF!</definedName>
    <definedName name="CARCOL50">[5]M.O.!#REF!</definedName>
    <definedName name="CARCOLAMARRE">[5]M.O.!#REF!</definedName>
    <definedName name="CARGA_SOCIAL">#REF!</definedName>
    <definedName name="CARLOSAPLA">[5]M.O.!#REF!</definedName>
    <definedName name="CARLOSAVARIASAGUAS">[5]M.O.!#REF!</definedName>
    <definedName name="CARMURO">[5]M.O.!#REF!</definedName>
    <definedName name="CARP1">[8]INS!#REF!</definedName>
    <definedName name="CARP2">[8]INS!#REF!</definedName>
    <definedName name="CARPDINTEL">[5]M.O.!#REF!</definedName>
    <definedName name="CARPINTERIA_COL_PERIMETRO">#REF!</definedName>
    <definedName name="CARPINTERIA_INSTAL_COL_PERIMETRO">#REF!</definedName>
    <definedName name="CARPVIGA2040">[5]M.O.!#REF!</definedName>
    <definedName name="CARPVIGA3050">[5]M.O.!#REF!</definedName>
    <definedName name="CARPVIGA3060">[5]M.O.!#REF!</definedName>
    <definedName name="CARPVIGA4080">[5]M.O.!#REF!</definedName>
    <definedName name="CARRAMPA">[5]M.O.!#REF!</definedName>
    <definedName name="CARRETILLA">#REF!</definedName>
    <definedName name="CASABE">[6]M.O.!#REF!</definedName>
    <definedName name="CASBESTO">[5]M.O.!#REF!</definedName>
    <definedName name="CBLOCK10">[8]INS!#REF!</definedName>
    <definedName name="cell">'[13]LISTADO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[10]INSU!$B$104</definedName>
    <definedName name="CHAZOS">#REF!</definedName>
    <definedName name="CHEQUE_HORZ_34">#REF!</definedName>
    <definedName name="CHEQUE_VERT_34">#REF!</definedName>
    <definedName name="CLAVO_ACERO">[3]INSU!$D$130</definedName>
    <definedName name="CLAVO_CORRIENTE">[3]INSU!$D$131</definedName>
    <definedName name="CLAVO_ZINC">#REF!</definedName>
    <definedName name="clavos">#REF!</definedName>
    <definedName name="CLAVOZINC">[14]INS!$D$767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OPIA">[4]INS!#REF!</definedName>
    <definedName name="CRUZ_HG_1_12">#REF!</definedName>
    <definedName name="cuadro">[9]ADDENDA!#REF!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>[5]M.O.!#REF!</definedName>
    <definedName name="D">#REF!</definedName>
    <definedName name="derop">[7]M.O.!#REF!</definedName>
    <definedName name="DERRETIDO_BCO">#REF!</definedName>
    <definedName name="DESAGUE_DOBLE_FREGADERO_PVC">#REF!</definedName>
    <definedName name="DESCRIPCION">#N/A</definedName>
    <definedName name="desencofrado">#REF!</definedName>
    <definedName name="DESENCOFRADO_COLS">[3]MO!$B$256</definedName>
    <definedName name="DESENCOFRADO_LOSA">#REF!</definedName>
    <definedName name="DESENCOFRADO_MURO">#REF!</definedName>
    <definedName name="DESENCOFRADO_VIGA">#REF!</definedName>
    <definedName name="desencofradovigas">#REF!</definedName>
    <definedName name="DIA">#REF!</definedName>
    <definedName name="DIOS">#REF!</definedName>
    <definedName name="DISTRIBUCION_DE_AREAS_POR_NIVEL">#REF!</definedName>
    <definedName name="donatelo">[15]INS!#REF!</definedName>
    <definedName name="DUCHA_PLASTICA_CALIENTE_CROMO_12">#REF!</definedName>
    <definedName name="e">#REF!</definedName>
    <definedName name="ELECTRODOS">#REF!</definedName>
    <definedName name="ENCACHE">#REF!</definedName>
    <definedName name="ENCOF_COLS_1">[3]MO!$B$247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>#REF!</definedName>
    <definedName name="encofradorampa">#REF!</definedName>
    <definedName name="ESCALON_17x30">#REF!</definedName>
    <definedName name="ESCOBILLON">#REF!</definedName>
    <definedName name="ESTAMPADO">#REF!</definedName>
    <definedName name="ESTOPA">#REF!</definedName>
    <definedName name="expl">[9]ADDENDA!#REF!</definedName>
    <definedName name="Extracción_IM">#REF!</definedName>
    <definedName name="FIOR">#REF!</definedName>
    <definedName name="FREGADERO_DOBLE_ACERO_INOX">#REF!</definedName>
    <definedName name="FREGADERO_SENCILLO_ACERO_INOX">#REF!</definedName>
    <definedName name="FSDFS">#REF!</definedName>
    <definedName name="GAS_CIL">#REF!</definedName>
    <definedName name="GASOIL">#REF!</definedName>
    <definedName name="GASOLINA">[8]INS!$D$561</definedName>
    <definedName name="GAVIONES">#REF!</definedName>
    <definedName name="GENERADOR_DIESEL_400KW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GT">#REF!</definedName>
    <definedName name="HACHA">#REF!</definedName>
    <definedName name="HERR_MENO">#REF!</definedName>
    <definedName name="HILO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'[14]HORM. Y MORTEROS.'!$H$212</definedName>
    <definedName name="hormigon140">#REF!</definedName>
    <definedName name="hormigon180">#REF!</definedName>
    <definedName name="hormigon210">#REF!</definedName>
    <definedName name="ilma">[6]M.O.!#REF!</definedName>
    <definedName name="Imprimir_área_IM">#REF!</definedName>
    <definedName name="ingeniera">[7]M.O.!$C$10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OEL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k">[6]M.O.!#REF!</definedName>
    <definedName name="LADRILLOS_4x8x2">#REF!</definedName>
    <definedName name="LAMPARA_FLUORESC_2x4">#REF!</definedName>
    <definedName name="LAMPARAS_DE_1500W_220V">[10]INSU!$B$41</definedName>
    <definedName name="LAQUEAR_MADERA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[5]M.O.!$C$10</definedName>
    <definedName name="MACHETE">#REF!</definedName>
    <definedName name="MACO">#REF!</definedName>
    <definedName name="Madera_P2">[3]INSU!$D$132</definedName>
    <definedName name="maderabrutapino">#REF!</definedName>
    <definedName name="Maestro">#REF!</definedName>
    <definedName name="MAESTROCARP">[8]INS!#REF!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>#REF!</definedName>
    <definedName name="MATERIAL_RELLENO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[3]MO!$B$612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>#REF!</definedName>
    <definedName name="moaceromalla">#REF!</definedName>
    <definedName name="moacerorampa">#REF!</definedName>
    <definedName name="MOLDE_ESTAMPADO">#REF!</definedName>
    <definedName name="MOPISOCERAMICA">[8]INS!#REF!</definedName>
    <definedName name="MOTONIVELADORA">#REF!</definedName>
    <definedName name="MURO30">#REF!</definedName>
    <definedName name="MUROBOVEDA12A10X2AD">#REF!</definedName>
    <definedName name="NADA">[16]Insumos!#REF!</definedName>
    <definedName name="NINGUNA">[16]Insumos!#REF!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[14]SALARIOS!$C$10</definedName>
    <definedName name="OXIGENO_CIL">#REF!</definedName>
    <definedName name="p">[17]peso!#REF!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>#REF!</definedName>
    <definedName name="PANEL_DIST_32C">#REF!</definedName>
    <definedName name="PANEL_DIST_4a8C">#REF!</definedName>
    <definedName name="PanelDist_6a12_Circ_125a">#REF!</definedName>
    <definedName name="PARARRAYOS_9KV">#REF!</definedName>
    <definedName name="PEON">#REF!</definedName>
    <definedName name="Peon_1">[3]MO!$B$11</definedName>
    <definedName name="Peon_Colchas">[10]MO!$B$11</definedName>
    <definedName name="PEONCARP">[8]INS!#REF!</definedName>
    <definedName name="PERFIL_CUADRADO_34">[10]INSU!$B$91</definedName>
    <definedName name="Pernos">#REF!</definedName>
    <definedName name="PICO">#REF!</definedName>
    <definedName name="PIEDRA">#REF!</definedName>
    <definedName name="PIEDRA_GAVIONES">#REF!</definedName>
    <definedName name="PINO">[14]INS!$D$770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[10]INSU!$B$103</definedName>
    <definedName name="PLANTA_ELECTRICA">#REF!</definedName>
    <definedName name="PLASTICO">[10]INSU!$B$90</definedName>
    <definedName name="PLIGADORA2">[8]INS!$D$563</definedName>
    <definedName name="PLOMERO">[8]INS!#REF!</definedName>
    <definedName name="PLOMERO_SOLDADOR">#REF!</definedName>
    <definedName name="PLOMEROAYUDANTE">[8]INS!#REF!</definedName>
    <definedName name="PLOMEROOFICIAL">[8]INS!#REF!</definedName>
    <definedName name="PLYWOOD_34_2CARAS">[3]INSU!$D$133</definedName>
    <definedName name="pmadera2162">[12]precios!#REF!</definedName>
    <definedName name="po">[18]PRESUPUESTO!$O$9:$O$236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[19]Precios!$A$4:$F$1576</definedName>
    <definedName name="PRESUPUESTO">#N/A</definedName>
    <definedName name="PUERTA_PANEL_PINO">#REF!</definedName>
    <definedName name="PUERTA_PLYWOOD">#REF!</definedName>
    <definedName name="PULIDO_Y_BRILLADO_ESCALON">#REF!</definedName>
    <definedName name="PULIDOyBRILLADO_TC">#REF!</definedName>
    <definedName name="PWINCHE2000K">[8]INS!$D$568</definedName>
    <definedName name="Q">#REF!</definedName>
    <definedName name="qw">[18]PRESUPUESTO!$M$10:$AH$731</definedName>
    <definedName name="qwe">[20]INSU!$D$133</definedName>
    <definedName name="RASTRILLO">#REF!</definedName>
    <definedName name="REDUCCION_BUSHING_HG_12x38">#REF!</definedName>
    <definedName name="REDUCCION_PVC_34a12">#REF!</definedName>
    <definedName name="REDUCCION_PVC_DREN_4x2">#REF!</definedName>
    <definedName name="REFERENCIA">[21]COF!$G$733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#REF!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pm">#REF!</definedName>
    <definedName name="SS">[6]M.O.!$C$12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FLON">#REF!</definedName>
    <definedName name="THINNER">#REF!</definedName>
    <definedName name="_xlnm.Print_Titles" localSheetId="0">'PRES. LIMPIO POSTER RIO list'!$1:$10</definedName>
    <definedName name="_xlnm.Print_Titles">#N/A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YPE_3M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vaciadohormigonindustrial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>#REF!</definedName>
    <definedName name="VIOLINADO">#REF!</definedName>
    <definedName name="VUELO10">#REF!</definedName>
    <definedName name="Winche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ZINC_CAL26_3x6">#REF!</definedName>
    <definedName name="ZOCALO_8x34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13" l="1"/>
  <c r="F106" i="13"/>
  <c r="F104" i="13"/>
  <c r="F99" i="13"/>
  <c r="F103" i="13"/>
  <c r="F102" i="13"/>
  <c r="F101" i="13"/>
  <c r="F100" i="13"/>
  <c r="F98" i="13"/>
  <c r="F97" i="13"/>
  <c r="F96" i="13"/>
  <c r="F95" i="13"/>
  <c r="F94" i="13"/>
  <c r="F93" i="13"/>
  <c r="F91" i="13"/>
  <c r="F90" i="13"/>
  <c r="F88" i="13"/>
  <c r="F82" i="13"/>
  <c r="F87" i="13"/>
  <c r="F86" i="13"/>
  <c r="F85" i="13"/>
  <c r="F84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A78" i="13" l="1"/>
  <c r="A79" i="13" s="1"/>
  <c r="C75" i="13"/>
  <c r="A72" i="13"/>
  <c r="A73" i="13" s="1"/>
  <c r="A74" i="13" s="1"/>
  <c r="A75" i="13" s="1"/>
  <c r="A71" i="13"/>
  <c r="A70" i="13"/>
  <c r="A66" i="13"/>
  <c r="A67" i="13" s="1"/>
  <c r="A63" i="13"/>
  <c r="A62" i="13"/>
  <c r="A58" i="13"/>
  <c r="A59" i="13" s="1"/>
  <c r="A55" i="13"/>
  <c r="A54" i="13"/>
  <c r="A49" i="13"/>
  <c r="A44" i="13"/>
  <c r="A45" i="13" s="1"/>
  <c r="A46" i="13" s="1"/>
  <c r="A43" i="13"/>
  <c r="A35" i="13"/>
  <c r="A36" i="13" s="1"/>
  <c r="A37" i="13" s="1"/>
  <c r="A38" i="13" s="1"/>
  <c r="A39" i="13" s="1"/>
  <c r="A40" i="13" s="1"/>
  <c r="A41" i="13" s="1"/>
  <c r="A34" i="13"/>
  <c r="A33" i="13"/>
  <c r="A18" i="13"/>
  <c r="A19" i="13" s="1"/>
  <c r="A20" i="13" s="1"/>
  <c r="A21" i="13" s="1"/>
  <c r="A22" i="13" s="1"/>
</calcChain>
</file>

<file path=xl/sharedStrings.xml><?xml version="1.0" encoding="utf-8"?>
<sst xmlns="http://schemas.openxmlformats.org/spreadsheetml/2006/main" count="136" uniqueCount="94">
  <si>
    <t>Partida</t>
  </si>
  <si>
    <t>Descripcion</t>
  </si>
  <si>
    <t>Unidad</t>
  </si>
  <si>
    <t>P.U. (RD$)</t>
  </si>
  <si>
    <t>Valor (RD$)</t>
  </si>
  <si>
    <t>TOTAL GASTOS INDIRECTOS</t>
  </si>
  <si>
    <t>TOTAL A EJECUTAR</t>
  </si>
  <si>
    <t>TOTAL A CONTRATAR</t>
  </si>
  <si>
    <t>Cant.</t>
  </si>
  <si>
    <t>VARIOS</t>
  </si>
  <si>
    <t>A</t>
  </si>
  <si>
    <t>SUB- TOTAL GENERAL</t>
  </si>
  <si>
    <t>M</t>
  </si>
  <si>
    <t>ZONA : VIII</t>
  </si>
  <si>
    <t xml:space="preserve">CODIA </t>
  </si>
  <si>
    <t>MOVIMIENTO DE TIERRA:</t>
  </si>
  <si>
    <t>LIMPIEZA CONTINUA Y FINAL</t>
  </si>
  <si>
    <t>TOTAL FASE A</t>
  </si>
  <si>
    <t>B</t>
  </si>
  <si>
    <t>TOTAL FASE B</t>
  </si>
  <si>
    <t>DEMOLICIONES</t>
  </si>
  <si>
    <t xml:space="preserve">Obra </t>
  </si>
  <si>
    <t xml:space="preserve">ASFALTO </t>
  </si>
  <si>
    <t>RECONSTRUCCIÓN DE REDES ACUEDUCTO POSTRER RÍO</t>
  </si>
  <si>
    <t>REDES DISTRIBUCIÓN</t>
  </si>
  <si>
    <t>SUMINISTRO DE TUBERÍAS</t>
  </si>
  <si>
    <t>COLOCACIÓN DE TUBERIAS</t>
  </si>
  <si>
    <t>SUMINISTRO Y COLOCACIÓN DE VÁLVULAS</t>
  </si>
  <si>
    <t>PRUEBA HIDROSTÁTICA EN TUBERÍAS DE:</t>
  </si>
  <si>
    <t>REPOSICIÓN DE</t>
  </si>
  <si>
    <t xml:space="preserve">Ubicación : PROVINCIA INDEPENDENCIA </t>
  </si>
  <si>
    <t xml:space="preserve">SUMINISTRO Y COLOCACIÓN DE PIEZAS ESPECIALES  </t>
  </si>
  <si>
    <t>Ud</t>
  </si>
  <si>
    <t>Codo de 4"x90º PVC SCH-40</t>
  </si>
  <si>
    <t xml:space="preserve">Codo de 4"x45º PVC SCH-40 </t>
  </si>
  <si>
    <t>Codo de 3"x90º PVC SCH-40</t>
  </si>
  <si>
    <t>Codo de 3"x45º  PVC SCH-40</t>
  </si>
  <si>
    <t xml:space="preserve">Tee de 4"x4"  PVC SCH-40 </t>
  </si>
  <si>
    <t xml:space="preserve">Tee de 3"x3" PVC SCH-40 </t>
  </si>
  <si>
    <t>Yee de 4"x3" PVC SCH-40</t>
  </si>
  <si>
    <t xml:space="preserve">Yee de 3"x3" PVC SCH-40 </t>
  </si>
  <si>
    <t xml:space="preserve">Cruz de 3"x3" PVC SCH-40 </t>
  </si>
  <si>
    <t xml:space="preserve">Reducción 4"x3"  PVC SCH-40 </t>
  </si>
  <si>
    <t>Tapón Ø4" PVC SCH-40</t>
  </si>
  <si>
    <t>Tapón Ø3" PVC SCH-40</t>
  </si>
  <si>
    <t>M³</t>
  </si>
  <si>
    <t>Anclaje H.S. p/piezas</t>
  </si>
  <si>
    <r>
      <t>M</t>
    </r>
    <r>
      <rPr>
        <vertAlign val="superscript"/>
        <sz val="11"/>
        <rFont val="Arial"/>
        <family val="2"/>
      </rPr>
      <t>3</t>
    </r>
  </si>
  <si>
    <r>
      <t>M</t>
    </r>
    <r>
      <rPr>
        <vertAlign val="superscript"/>
        <sz val="11"/>
        <rFont val="Arial"/>
        <family val="2"/>
      </rPr>
      <t>2</t>
    </r>
  </si>
  <si>
    <r>
      <t>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/KM</t>
    </r>
  </si>
  <si>
    <t xml:space="preserve">Cruz de 4"x4" PVC SCH-40 </t>
  </si>
  <si>
    <t>Replanteo</t>
  </si>
  <si>
    <t>Excavación material compacto c/equipo</t>
  </si>
  <si>
    <t>Nivelación de fondo de zanja</t>
  </si>
  <si>
    <t>Asiento de arena</t>
  </si>
  <si>
    <t>Tubería de Ø4" PVC (SDR-26 ) C/J.G. + 2% Desp.</t>
  </si>
  <si>
    <t>Tubería de Ø3" PVC (SDR-26 ) C/J.G. + 2% Desp.</t>
  </si>
  <si>
    <t xml:space="preserve">Tubería de Ø4" PVC (SDR-26 ) C/J.G. </t>
  </si>
  <si>
    <t xml:space="preserve">Tubería de Ø3" PVC (SDR-26 ) C/J.G. </t>
  </si>
  <si>
    <t>ACOMETIDAS EN  POLIETILENO</t>
  </si>
  <si>
    <t>Rurales Ø3"</t>
  </si>
  <si>
    <t>Bote de material c/camión (dist= 5.00 km) (inc. esparcimiento en botadero)</t>
  </si>
  <si>
    <t>De compuerta Ø4" H.F 150 PSI (incluye cuerpo de la válvula, junta de goma, tornillos, niples, junta mecánica tipo Dresser, Tee de acero, movimiento de tierra y mano de obra)</t>
  </si>
  <si>
    <t>De compuerta Ø3" H.F 150 PSI (incluye cuerpo de la válvula, junta de goma, tornillos, niples, junta mecánica tipo Dresser, Tee de acero, movimiento de tierra y mano de obra)</t>
  </si>
  <si>
    <t>Cajas telescópicos p/valvulas de H.F.</t>
  </si>
  <si>
    <t>Demolicón de acera y contenes</t>
  </si>
  <si>
    <t>Bote de escombros</t>
  </si>
  <si>
    <t>Contenes</t>
  </si>
  <si>
    <t>Corte de asfalto</t>
  </si>
  <si>
    <t>Transporte de asfalto caliente (31.00 km)</t>
  </si>
  <si>
    <t>Suministro e instalacion de letreros, uso de  conos refractarios y hombres con banderolas</t>
  </si>
  <si>
    <t>Gastos administrativos</t>
  </si>
  <si>
    <t>Honorarios profesionales</t>
  </si>
  <si>
    <t>Seguros, pólizas y fianzas</t>
  </si>
  <si>
    <t xml:space="preserve"> Supervisión de la obra</t>
  </si>
  <si>
    <t>Gastos de transporte</t>
  </si>
  <si>
    <t>Ley 6-86</t>
  </si>
  <si>
    <t>ITBIS de honorarios profesionales</t>
  </si>
  <si>
    <t>Mantenimiento y operación de INAPA</t>
  </si>
  <si>
    <t xml:space="preserve">Estudios (sociales, ambientales, geotécnico, topográfico, de calidad, etc.) </t>
  </si>
  <si>
    <t>Imprevistos</t>
  </si>
  <si>
    <t>Bote de carpeta asfalto c/ camión (dist= 5.00 km) (inc. esparcimiento en botadero)</t>
  </si>
  <si>
    <r>
      <t xml:space="preserve">Suministro y colocacion de asfalto caliente + 25% desp </t>
    </r>
    <r>
      <rPr>
        <i/>
        <sz val="11"/>
        <rFont val="Arial"/>
        <family val="2"/>
      </rPr>
      <t>e</t>
    </r>
    <r>
      <rPr>
        <sz val="11"/>
        <rFont val="Arial"/>
        <family val="2"/>
      </rPr>
      <t>= 2" (Inc. Riego de adherencia)</t>
    </r>
  </si>
  <si>
    <t>Remocion de asfalto</t>
  </si>
  <si>
    <t xml:space="preserve">SEÑALIZACIÓN, CONTROL, SEGURIDAD EN LA OBRA Y MANEJO DEL TRANSITO  </t>
  </si>
  <si>
    <t>Mes</t>
  </si>
  <si>
    <t>PRELIMINARES</t>
  </si>
  <si>
    <t>Compactado de relleno con compactador mecánico en capa de 0.20 m (incluida la manipulacion del relleno)</t>
  </si>
  <si>
    <t xml:space="preserve">Acometida urbanas Ø3" X 1/2" en tuberia de polietileno inclida la valvula de paso y el registro de inspeción en PPR </t>
  </si>
  <si>
    <t xml:space="preserve">Acera e=0.10 </t>
  </si>
  <si>
    <t>Suministro y colocación de imprimación con gravilla</t>
  </si>
  <si>
    <t xml:space="preserve">Suministro e instalacion de pasarelas, letreros pequeños con base en angulares, postes para cintas refractaria,luces intermitentes color ambar y barreras de peligro naranja </t>
  </si>
  <si>
    <t>Valla anunciando la obra 20''x 10'' impresión full color, conteniendo logo de inapa, nombre del proyecto y contratista .estructura en tubos galvanizados 1 ½" x 1 ½" y soporte en tubos cuadrados 4"x4"</t>
  </si>
  <si>
    <t>Campamento casa o solar y 2 baños portatiles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</si>
</sst>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_-;\-* #,##0.00_-;_-* &quot;-&quot;??_-;_-@_-"/>
    <numFmt numFmtId="167" formatCode="#,##0.00;[Red]#,##0.00"/>
    <numFmt numFmtId="168" formatCode="0.0"/>
    <numFmt numFmtId="169" formatCode="0.000"/>
    <numFmt numFmtId="170" formatCode="0.0%"/>
    <numFmt numFmtId="171" formatCode="0.00_)"/>
    <numFmt numFmtId="172" formatCode="[$€]#,##0.00;[Red]\-[$€]#,##0.00"/>
    <numFmt numFmtId="173" formatCode="#."/>
    <numFmt numFmtId="174" formatCode="_-* #,##0.00\ [$€]_-;\-* #,##0.00\ [$€]_-;_-* &quot;-&quot;??\ [$€]_-;_-@_-"/>
    <numFmt numFmtId="175" formatCode="#,##0.0;\-#,##0.0"/>
    <numFmt numFmtId="176" formatCode="_-* #,##0.0000_-;\-* #,##0.0000_-;_-* &quot;-&quot;??_-;_-@_-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name val="Arial"/>
      <family val="2"/>
    </font>
    <font>
      <sz val="11"/>
      <name val="Arial"/>
      <family val="2"/>
    </font>
    <font>
      <sz val="10"/>
      <name val="Tms Rmn"/>
    </font>
    <font>
      <vertAlign val="superscript"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5" applyNumberFormat="0" applyAlignment="0" applyProtection="0"/>
    <xf numFmtId="0" fontId="8" fillId="21" borderId="6" applyNumberFormat="0" applyAlignment="0" applyProtection="0"/>
    <xf numFmtId="43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3" fontId="11" fillId="0" borderId="0">
      <protection locked="0"/>
    </xf>
    <xf numFmtId="173" fontId="12" fillId="0" borderId="0">
      <protection locked="0"/>
    </xf>
    <xf numFmtId="173" fontId="12" fillId="0" borderId="0">
      <protection locked="0"/>
    </xf>
    <xf numFmtId="173" fontId="12" fillId="0" borderId="0">
      <protection locked="0"/>
    </xf>
    <xf numFmtId="173" fontId="12" fillId="0" borderId="0">
      <protection locked="0"/>
    </xf>
    <xf numFmtId="173" fontId="12" fillId="0" borderId="0">
      <protection locked="0"/>
    </xf>
    <xf numFmtId="173" fontId="12" fillId="0" borderId="0">
      <protection locked="0"/>
    </xf>
    <xf numFmtId="0" fontId="13" fillId="4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5" applyNumberFormat="0" applyAlignment="0" applyProtection="0"/>
    <xf numFmtId="0" fontId="18" fillId="0" borderId="10" applyNumberFormat="0" applyFill="0" applyAlignment="0" applyProtection="0"/>
    <xf numFmtId="0" fontId="2" fillId="22" borderId="11" applyNumberFormat="0" applyFont="0" applyAlignment="0" applyProtection="0"/>
    <xf numFmtId="0" fontId="19" fillId="20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3" fillId="0" borderId="0"/>
    <xf numFmtId="171" fontId="24" fillId="0" borderId="0"/>
    <xf numFmtId="0" fontId="3" fillId="0" borderId="0"/>
    <xf numFmtId="0" fontId="3" fillId="0" borderId="0"/>
    <xf numFmtId="39" fontId="25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9" fontId="2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146">
    <xf numFmtId="0" fontId="0" fillId="0" borderId="0" xfId="0"/>
    <xf numFmtId="0" fontId="27" fillId="0" borderId="0" xfId="70" applyFont="1" applyBorder="1"/>
    <xf numFmtId="0" fontId="27" fillId="0" borderId="0" xfId="70" applyFont="1"/>
    <xf numFmtId="4" fontId="27" fillId="0" borderId="0" xfId="70" applyNumberFormat="1" applyFont="1" applyBorder="1"/>
    <xf numFmtId="4" fontId="27" fillId="0" borderId="0" xfId="70" applyNumberFormat="1" applyFont="1"/>
    <xf numFmtId="2" fontId="27" fillId="0" borderId="0" xfId="70" applyNumberFormat="1" applyFont="1"/>
    <xf numFmtId="43" fontId="27" fillId="0" borderId="0" xfId="70" applyNumberFormat="1" applyFont="1"/>
    <xf numFmtId="39" fontId="27" fillId="0" borderId="0" xfId="70" applyNumberFormat="1" applyFont="1"/>
    <xf numFmtId="4" fontId="31" fillId="0" borderId="0" xfId="70" applyNumberFormat="1" applyFont="1"/>
    <xf numFmtId="0" fontId="31" fillId="0" borderId="0" xfId="70" applyFont="1"/>
    <xf numFmtId="4" fontId="31" fillId="0" borderId="0" xfId="70" applyNumberFormat="1" applyFont="1" applyBorder="1"/>
    <xf numFmtId="0" fontId="31" fillId="0" borderId="0" xfId="70" applyFont="1" applyBorder="1"/>
    <xf numFmtId="4" fontId="27" fillId="0" borderId="0" xfId="70" applyNumberFormat="1" applyFont="1" applyAlignment="1">
      <alignment vertical="center"/>
    </xf>
    <xf numFmtId="167" fontId="27" fillId="0" borderId="0" xfId="70" applyNumberFormat="1" applyFont="1"/>
    <xf numFmtId="0" fontId="27" fillId="23" borderId="0" xfId="70" applyFont="1" applyFill="1" applyBorder="1"/>
    <xf numFmtId="0" fontId="26" fillId="23" borderId="0" xfId="70" applyFont="1" applyFill="1" applyBorder="1"/>
    <xf numFmtId="167" fontId="27" fillId="23" borderId="0" xfId="70" applyNumberFormat="1" applyFont="1" applyFill="1" applyBorder="1"/>
    <xf numFmtId="167" fontId="27" fillId="23" borderId="0" xfId="70" applyNumberFormat="1" applyFont="1" applyFill="1" applyBorder="1" applyAlignment="1">
      <alignment horizontal="center"/>
    </xf>
    <xf numFmtId="166" fontId="27" fillId="23" borderId="0" xfId="71" applyFont="1" applyFill="1" applyBorder="1"/>
    <xf numFmtId="167" fontId="26" fillId="23" borderId="0" xfId="70" applyNumberFormat="1" applyFont="1" applyFill="1" applyBorder="1"/>
    <xf numFmtId="166" fontId="27" fillId="23" borderId="0" xfId="71" applyFont="1" applyFill="1" applyBorder="1" applyAlignment="1">
      <alignment horizontal="center"/>
    </xf>
    <xf numFmtId="0" fontId="27" fillId="23" borderId="0" xfId="70" quotePrefix="1" applyFont="1" applyFill="1" applyBorder="1" applyAlignment="1">
      <alignment horizontal="left"/>
    </xf>
    <xf numFmtId="0" fontId="27" fillId="23" borderId="0" xfId="70" applyFont="1" applyFill="1"/>
    <xf numFmtId="0" fontId="27" fillId="23" borderId="0" xfId="0" applyFont="1" applyFill="1" applyBorder="1" applyAlignment="1">
      <alignment horizontal="right" vertical="center" wrapText="1"/>
    </xf>
    <xf numFmtId="0" fontId="27" fillId="0" borderId="0" xfId="70" applyFont="1" applyFill="1"/>
    <xf numFmtId="167" fontId="27" fillId="0" borderId="0" xfId="70" applyNumberFormat="1" applyFont="1" applyFill="1"/>
    <xf numFmtId="0" fontId="27" fillId="0" borderId="0" xfId="70" applyFont="1" applyFill="1" applyBorder="1"/>
    <xf numFmtId="0" fontId="27" fillId="23" borderId="0" xfId="70" applyFont="1" applyFill="1" applyBorder="1" applyAlignment="1">
      <alignment horizontal="center"/>
    </xf>
    <xf numFmtId="0" fontId="26" fillId="0" borderId="0" xfId="70" applyFont="1" applyAlignment="1">
      <alignment horizontal="center"/>
    </xf>
    <xf numFmtId="0" fontId="27" fillId="23" borderId="0" xfId="70" applyFont="1" applyFill="1" applyBorder="1" applyAlignment="1">
      <alignment horizontal="left"/>
    </xf>
    <xf numFmtId="0" fontId="27" fillId="23" borderId="0" xfId="70" applyFont="1" applyFill="1" applyBorder="1" applyAlignment="1">
      <alignment horizontal="center"/>
    </xf>
    <xf numFmtId="0" fontId="27" fillId="23" borderId="0" xfId="70" applyFont="1" applyFill="1" applyBorder="1" applyAlignment="1">
      <alignment horizontal="left"/>
    </xf>
    <xf numFmtId="0" fontId="26" fillId="0" borderId="0" xfId="70" applyFont="1" applyAlignment="1">
      <alignment horizontal="center"/>
    </xf>
    <xf numFmtId="0" fontId="27" fillId="0" borderId="0" xfId="70" applyFont="1" applyProtection="1">
      <protection locked="0"/>
    </xf>
    <xf numFmtId="14" fontId="27" fillId="0" borderId="0" xfId="70" applyNumberFormat="1" applyFont="1" applyAlignment="1" applyProtection="1">
      <alignment horizontal="left"/>
      <protection locked="0"/>
    </xf>
    <xf numFmtId="0" fontId="27" fillId="0" borderId="0" xfId="70" applyFont="1" applyAlignment="1" applyProtection="1">
      <alignment horizontal="left" vertical="top"/>
      <protection locked="0"/>
    </xf>
    <xf numFmtId="0" fontId="27" fillId="0" borderId="0" xfId="70" applyFont="1" applyBorder="1" applyProtection="1">
      <protection locked="0"/>
    </xf>
    <xf numFmtId="0" fontId="26" fillId="0" borderId="4" xfId="70" applyFont="1" applyBorder="1" applyAlignment="1" applyProtection="1">
      <alignment horizontal="center"/>
      <protection locked="0"/>
    </xf>
    <xf numFmtId="0" fontId="26" fillId="0" borderId="3" xfId="70" applyFont="1" applyBorder="1" applyAlignment="1" applyProtection="1">
      <alignment horizontal="center"/>
      <protection locked="0"/>
    </xf>
    <xf numFmtId="0" fontId="26" fillId="0" borderId="13" xfId="70" applyFont="1" applyBorder="1" applyAlignment="1" applyProtection="1">
      <alignment horizontal="center"/>
      <protection locked="0"/>
    </xf>
    <xf numFmtId="167" fontId="27" fillId="23" borderId="1" xfId="70" applyNumberFormat="1" applyFont="1" applyFill="1" applyBorder="1" applyProtection="1">
      <protection locked="0"/>
    </xf>
    <xf numFmtId="167" fontId="26" fillId="23" borderId="1" xfId="70" applyNumberFormat="1" applyFont="1" applyFill="1" applyBorder="1" applyProtection="1">
      <protection locked="0"/>
    </xf>
    <xf numFmtId="167" fontId="27" fillId="0" borderId="1" xfId="70" applyNumberFormat="1" applyFont="1" applyFill="1" applyBorder="1" applyProtection="1">
      <protection locked="0"/>
    </xf>
    <xf numFmtId="167" fontId="27" fillId="0" borderId="1" xfId="70" applyNumberFormat="1" applyFont="1" applyFill="1" applyBorder="1" applyAlignment="1" applyProtection="1">
      <alignment vertical="center"/>
      <protection locked="0"/>
    </xf>
    <xf numFmtId="167" fontId="31" fillId="0" borderId="1" xfId="70" applyNumberFormat="1" applyFont="1" applyFill="1" applyBorder="1" applyProtection="1">
      <protection locked="0"/>
    </xf>
    <xf numFmtId="167" fontId="27" fillId="0" borderId="2" xfId="70" applyNumberFormat="1" applyFont="1" applyFill="1" applyBorder="1" applyProtection="1">
      <protection locked="0"/>
    </xf>
    <xf numFmtId="43" fontId="27" fillId="0" borderId="1" xfId="0" applyNumberFormat="1" applyFont="1" applyFill="1" applyBorder="1" applyAlignment="1" applyProtection="1">
      <alignment vertical="top"/>
      <protection locked="0"/>
    </xf>
    <xf numFmtId="4" fontId="27" fillId="0" borderId="1" xfId="93" applyNumberFormat="1" applyFont="1" applyFill="1" applyBorder="1" applyAlignment="1" applyProtection="1">
      <alignment horizontal="right" vertical="top" wrapText="1"/>
      <protection locked="0"/>
    </xf>
    <xf numFmtId="167" fontId="27" fillId="0" borderId="1" xfId="70" applyNumberFormat="1" applyFont="1" applyFill="1" applyBorder="1" applyAlignment="1" applyProtection="1">
      <alignment vertical="top"/>
      <protection locked="0"/>
    </xf>
    <xf numFmtId="0" fontId="27" fillId="0" borderId="1" xfId="70" applyFont="1" applyBorder="1" applyProtection="1">
      <protection locked="0"/>
    </xf>
    <xf numFmtId="167" fontId="27" fillId="0" borderId="2" xfId="70" applyNumberFormat="1" applyFont="1" applyFill="1" applyBorder="1" applyAlignment="1" applyProtection="1">
      <alignment vertical="center"/>
      <protection locked="0"/>
    </xf>
    <xf numFmtId="167" fontId="27" fillId="24" borderId="1" xfId="70" applyNumberFormat="1" applyFont="1" applyFill="1" applyBorder="1" applyProtection="1">
      <protection locked="0"/>
    </xf>
    <xf numFmtId="167" fontId="26" fillId="24" borderId="1" xfId="70" applyNumberFormat="1" applyFont="1" applyFill="1" applyBorder="1" applyProtection="1">
      <protection locked="0"/>
    </xf>
    <xf numFmtId="167" fontId="26" fillId="0" borderId="1" xfId="70" applyNumberFormat="1" applyFont="1" applyFill="1" applyBorder="1" applyProtection="1">
      <protection locked="0"/>
    </xf>
    <xf numFmtId="168" fontId="26" fillId="23" borderId="1" xfId="70" applyNumberFormat="1" applyFont="1" applyFill="1" applyBorder="1" applyAlignment="1" applyProtection="1">
      <alignment horizontal="right"/>
      <protection locked="0"/>
    </xf>
    <xf numFmtId="168" fontId="26" fillId="23" borderId="1" xfId="70" applyNumberFormat="1" applyFont="1" applyFill="1" applyBorder="1" applyAlignment="1" applyProtection="1">
      <alignment horizontal="right" vertical="center"/>
      <protection locked="0"/>
    </xf>
    <xf numFmtId="4" fontId="27" fillId="23" borderId="1" xfId="70" applyNumberFormat="1" applyFont="1" applyFill="1" applyBorder="1" applyAlignment="1" applyProtection="1">
      <alignment horizontal="right"/>
      <protection locked="0"/>
    </xf>
    <xf numFmtId="167" fontId="27" fillId="25" borderId="1" xfId="70" applyNumberFormat="1" applyFont="1" applyFill="1" applyBorder="1" applyProtection="1">
      <protection locked="0"/>
    </xf>
    <xf numFmtId="167" fontId="26" fillId="25" borderId="1" xfId="70" applyNumberFormat="1" applyFont="1" applyFill="1" applyBorder="1" applyProtection="1">
      <protection locked="0"/>
    </xf>
    <xf numFmtId="167" fontId="27" fillId="25" borderId="2" xfId="70" applyNumberFormat="1" applyFont="1" applyFill="1" applyBorder="1" applyProtection="1">
      <protection locked="0"/>
    </xf>
    <xf numFmtId="167" fontId="26" fillId="25" borderId="2" xfId="70" applyNumberFormat="1" applyFont="1" applyFill="1" applyBorder="1" applyProtection="1">
      <protection locked="0"/>
    </xf>
    <xf numFmtId="0" fontId="26" fillId="0" borderId="3" xfId="70" applyFont="1" applyBorder="1" applyAlignment="1" applyProtection="1">
      <alignment horizontal="center"/>
    </xf>
    <xf numFmtId="0" fontId="26" fillId="0" borderId="13" xfId="70" applyFont="1" applyBorder="1" applyAlignment="1" applyProtection="1">
      <alignment horizontal="center"/>
    </xf>
    <xf numFmtId="0" fontId="26" fillId="23" borderId="1" xfId="70" applyFont="1" applyFill="1" applyBorder="1" applyAlignment="1" applyProtection="1">
      <alignment horizontal="center"/>
    </xf>
    <xf numFmtId="0" fontId="26" fillId="23" borderId="1" xfId="70" applyFont="1" applyFill="1" applyBorder="1" applyAlignment="1" applyProtection="1">
      <alignment horizontal="left" vertical="top"/>
    </xf>
    <xf numFmtId="167" fontId="27" fillId="23" borderId="1" xfId="70" applyNumberFormat="1" applyFont="1" applyFill="1" applyBorder="1" applyProtection="1"/>
    <xf numFmtId="167" fontId="27" fillId="23" borderId="1" xfId="70" applyNumberFormat="1" applyFont="1" applyFill="1" applyBorder="1" applyAlignment="1" applyProtection="1">
      <alignment horizontal="center"/>
    </xf>
    <xf numFmtId="0" fontId="27" fillId="23" borderId="1" xfId="70" applyFont="1" applyFill="1" applyBorder="1" applyAlignment="1" applyProtection="1">
      <alignment horizontal="center"/>
    </xf>
    <xf numFmtId="0" fontId="27" fillId="23" borderId="1" xfId="70" applyFont="1" applyFill="1" applyBorder="1" applyAlignment="1" applyProtection="1">
      <alignment horizontal="left" vertical="top"/>
    </xf>
    <xf numFmtId="0" fontId="26" fillId="0" borderId="1" xfId="70" applyFont="1" applyFill="1" applyBorder="1" applyAlignment="1" applyProtection="1">
      <alignment vertical="top"/>
    </xf>
    <xf numFmtId="0" fontId="26" fillId="0" borderId="1" xfId="70" applyFont="1" applyFill="1" applyBorder="1" applyAlignment="1" applyProtection="1">
      <alignment horizontal="left" vertical="top"/>
    </xf>
    <xf numFmtId="0" fontId="27" fillId="0" borderId="1" xfId="70" applyFont="1" applyFill="1" applyBorder="1" applyAlignment="1" applyProtection="1">
      <alignment vertical="top"/>
    </xf>
    <xf numFmtId="0" fontId="27" fillId="0" borderId="1" xfId="70" applyFont="1" applyFill="1" applyBorder="1" applyAlignment="1" applyProtection="1">
      <alignment horizontal="left" vertical="top"/>
    </xf>
    <xf numFmtId="167" fontId="27" fillId="0" borderId="1" xfId="70" applyNumberFormat="1" applyFont="1" applyFill="1" applyBorder="1" applyProtection="1"/>
    <xf numFmtId="167" fontId="27" fillId="0" borderId="1" xfId="70" applyNumberFormat="1" applyFont="1" applyFill="1" applyBorder="1" applyAlignment="1" applyProtection="1">
      <alignment horizontal="center"/>
    </xf>
    <xf numFmtId="167" fontId="27" fillId="0" borderId="1" xfId="70" applyNumberFormat="1" applyFont="1" applyFill="1" applyBorder="1" applyAlignment="1" applyProtection="1">
      <alignment horizontal="center" vertical="center"/>
    </xf>
    <xf numFmtId="0" fontId="27" fillId="0" borderId="1" xfId="70" applyFont="1" applyFill="1" applyBorder="1" applyAlignment="1" applyProtection="1">
      <alignment horizontal="left" vertical="top" wrapText="1"/>
    </xf>
    <xf numFmtId="167" fontId="27" fillId="0" borderId="1" xfId="70" applyNumberFormat="1" applyFont="1" applyFill="1" applyBorder="1" applyAlignment="1" applyProtection="1">
      <alignment vertical="center"/>
    </xf>
    <xf numFmtId="0" fontId="27" fillId="0" borderId="1" xfId="70" applyFont="1" applyFill="1" applyBorder="1" applyAlignment="1" applyProtection="1">
      <alignment horizontal="left" vertical="center" wrapText="1"/>
    </xf>
    <xf numFmtId="0" fontId="30" fillId="0" borderId="1" xfId="70" applyFont="1" applyFill="1" applyBorder="1" applyAlignment="1" applyProtection="1">
      <alignment vertical="top"/>
    </xf>
    <xf numFmtId="0" fontId="30" fillId="0" borderId="1" xfId="70" applyFont="1" applyFill="1" applyBorder="1" applyAlignment="1" applyProtection="1">
      <alignment horizontal="left" vertical="top" wrapText="1"/>
    </xf>
    <xf numFmtId="167" fontId="31" fillId="0" borderId="1" xfId="70" applyNumberFormat="1" applyFont="1" applyFill="1" applyBorder="1" applyAlignment="1" applyProtection="1">
      <alignment vertical="center"/>
    </xf>
    <xf numFmtId="167" fontId="31" fillId="0" borderId="1" xfId="70" applyNumberFormat="1" applyFont="1" applyFill="1" applyBorder="1" applyAlignment="1" applyProtection="1">
      <alignment horizontal="center" vertical="center"/>
    </xf>
    <xf numFmtId="0" fontId="31" fillId="0" borderId="1" xfId="70" applyFont="1" applyFill="1" applyBorder="1" applyAlignment="1" applyProtection="1">
      <alignment vertical="top" wrapText="1"/>
    </xf>
    <xf numFmtId="0" fontId="31" fillId="0" borderId="1" xfId="0" applyFont="1" applyFill="1" applyBorder="1" applyAlignment="1" applyProtection="1">
      <alignment vertical="center" wrapText="1"/>
    </xf>
    <xf numFmtId="167" fontId="31" fillId="0" borderId="1" xfId="70" applyNumberFormat="1" applyFont="1" applyFill="1" applyBorder="1" applyAlignment="1" applyProtection="1">
      <alignment vertical="center" wrapText="1"/>
    </xf>
    <xf numFmtId="167" fontId="27" fillId="0" borderId="1" xfId="70" applyNumberFormat="1" applyFont="1" applyFill="1" applyBorder="1" applyAlignment="1" applyProtection="1">
      <alignment vertical="center" wrapText="1"/>
    </xf>
    <xf numFmtId="167" fontId="27" fillId="0" borderId="1" xfId="70" applyNumberFormat="1" applyFont="1" applyFill="1" applyBorder="1" applyAlignment="1" applyProtection="1">
      <alignment vertical="top" wrapText="1"/>
    </xf>
    <xf numFmtId="2" fontId="31" fillId="0" borderId="1" xfId="70" applyNumberFormat="1" applyFont="1" applyFill="1" applyBorder="1" applyAlignment="1" applyProtection="1">
      <alignment vertical="top" wrapText="1"/>
    </xf>
    <xf numFmtId="0" fontId="31" fillId="0" borderId="1" xfId="0" applyFont="1" applyFill="1" applyBorder="1" applyAlignment="1" applyProtection="1">
      <alignment vertical="center"/>
    </xf>
    <xf numFmtId="0" fontId="32" fillId="0" borderId="1" xfId="0" applyFont="1" applyFill="1" applyBorder="1" applyAlignment="1" applyProtection="1">
      <alignment vertical="center"/>
    </xf>
    <xf numFmtId="0" fontId="27" fillId="0" borderId="2" xfId="70" applyFont="1" applyFill="1" applyBorder="1" applyAlignment="1" applyProtection="1">
      <alignment vertical="top"/>
    </xf>
    <xf numFmtId="0" fontId="27" fillId="0" borderId="2" xfId="70" applyFont="1" applyFill="1" applyBorder="1" applyAlignment="1" applyProtection="1">
      <alignment horizontal="left" vertical="top"/>
    </xf>
    <xf numFmtId="167" fontId="27" fillId="0" borderId="2" xfId="70" applyNumberFormat="1" applyFont="1" applyFill="1" applyBorder="1" applyProtection="1"/>
    <xf numFmtId="167" fontId="27" fillId="0" borderId="2" xfId="70" applyNumberFormat="1" applyFont="1" applyFill="1" applyBorder="1" applyAlignment="1" applyProtection="1">
      <alignment horizontal="center"/>
    </xf>
    <xf numFmtId="0" fontId="26" fillId="0" borderId="1" xfId="70" applyFont="1" applyFill="1" applyBorder="1" applyAlignment="1" applyProtection="1">
      <alignment horizontal="left" vertical="top" wrapText="1"/>
    </xf>
    <xf numFmtId="0" fontId="26" fillId="0" borderId="1" xfId="0" applyFont="1" applyFill="1" applyBorder="1" applyAlignment="1" applyProtection="1">
      <alignment horizontal="right" vertical="top"/>
    </xf>
    <xf numFmtId="0" fontId="26" fillId="0" borderId="1" xfId="0" applyFont="1" applyFill="1" applyBorder="1" applyAlignment="1" applyProtection="1">
      <alignment horizontal="left" vertical="top"/>
    </xf>
    <xf numFmtId="167" fontId="27" fillId="0" borderId="1" xfId="0" applyNumberFormat="1" applyFont="1" applyFill="1" applyBorder="1" applyAlignment="1" applyProtection="1">
      <alignment horizontal="right" vertical="top"/>
    </xf>
    <xf numFmtId="2" fontId="27" fillId="0" borderId="1" xfId="0" applyNumberFormat="1" applyFont="1" applyFill="1" applyBorder="1" applyAlignment="1" applyProtection="1">
      <alignment horizontal="center" vertical="top"/>
    </xf>
    <xf numFmtId="168" fontId="27" fillId="0" borderId="1" xfId="0" applyNumberFormat="1" applyFont="1" applyFill="1" applyBorder="1" applyAlignment="1" applyProtection="1">
      <alignment horizontal="right" vertical="top" wrapText="1"/>
    </xf>
    <xf numFmtId="0" fontId="27" fillId="0" borderId="1" xfId="92" applyFont="1" applyFill="1" applyBorder="1" applyAlignment="1" applyProtection="1">
      <alignment horizontal="left" vertical="top" wrapText="1"/>
    </xf>
    <xf numFmtId="4" fontId="31" fillId="0" borderId="1" xfId="93" applyNumberFormat="1" applyFont="1" applyFill="1" applyBorder="1" applyAlignment="1" applyProtection="1">
      <alignment horizontal="right" vertical="top" wrapText="1"/>
    </xf>
    <xf numFmtId="2" fontId="33" fillId="0" borderId="1" xfId="0" applyNumberFormat="1" applyFont="1" applyFill="1" applyBorder="1" applyAlignment="1" applyProtection="1">
      <alignment horizontal="center" vertical="top"/>
    </xf>
    <xf numFmtId="167" fontId="27" fillId="0" borderId="1" xfId="70" applyNumberFormat="1" applyFont="1" applyFill="1" applyBorder="1" applyAlignment="1" applyProtection="1">
      <alignment vertical="top"/>
    </xf>
    <xf numFmtId="167" fontId="27" fillId="0" borderId="1" xfId="70" applyNumberFormat="1" applyFont="1" applyFill="1" applyBorder="1" applyAlignment="1" applyProtection="1">
      <alignment horizontal="center" vertical="top"/>
    </xf>
    <xf numFmtId="0" fontId="27" fillId="0" borderId="1" xfId="70" applyFont="1" applyFill="1" applyBorder="1" applyProtection="1"/>
    <xf numFmtId="0" fontId="27" fillId="0" borderId="1" xfId="0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 applyProtection="1">
      <alignment vertical="top" wrapText="1"/>
    </xf>
    <xf numFmtId="0" fontId="26" fillId="0" borderId="1" xfId="0" applyFont="1" applyFill="1" applyBorder="1" applyAlignment="1" applyProtection="1">
      <alignment vertical="top" wrapText="1"/>
    </xf>
    <xf numFmtId="0" fontId="27" fillId="0" borderId="1" xfId="70" applyFont="1" applyBorder="1" applyProtection="1"/>
    <xf numFmtId="0" fontId="27" fillId="0" borderId="2" xfId="0" applyFont="1" applyFill="1" applyBorder="1" applyAlignment="1" applyProtection="1">
      <alignment vertical="top" wrapText="1"/>
    </xf>
    <xf numFmtId="167" fontId="27" fillId="0" borderId="2" xfId="70" applyNumberFormat="1" applyFont="1" applyFill="1" applyBorder="1" applyAlignment="1" applyProtection="1">
      <alignment vertical="center"/>
    </xf>
    <xf numFmtId="167" fontId="27" fillId="0" borderId="2" xfId="7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0" fontId="27" fillId="24" borderId="1" xfId="70" applyFont="1" applyFill="1" applyBorder="1" applyAlignment="1" applyProtection="1">
      <alignment horizontal="right"/>
    </xf>
    <xf numFmtId="0" fontId="26" fillId="24" borderId="1" xfId="70" applyFont="1" applyFill="1" applyBorder="1" applyAlignment="1" applyProtection="1">
      <alignment horizontal="center"/>
    </xf>
    <xf numFmtId="167" fontId="27" fillId="24" borderId="1" xfId="70" applyNumberFormat="1" applyFont="1" applyFill="1" applyBorder="1" applyProtection="1"/>
    <xf numFmtId="167" fontId="27" fillId="24" borderId="1" xfId="70" applyNumberFormat="1" applyFont="1" applyFill="1" applyBorder="1" applyAlignment="1" applyProtection="1">
      <alignment horizontal="center"/>
    </xf>
    <xf numFmtId="0" fontId="27" fillId="23" borderId="1" xfId="70" applyFont="1" applyFill="1" applyBorder="1" applyAlignment="1" applyProtection="1">
      <alignment horizontal="right"/>
    </xf>
    <xf numFmtId="0" fontId="27" fillId="0" borderId="1" xfId="70" applyFont="1" applyFill="1" applyBorder="1" applyAlignment="1" applyProtection="1">
      <alignment horizontal="right" vertical="top"/>
    </xf>
    <xf numFmtId="0" fontId="27" fillId="0" borderId="1" xfId="70" applyFont="1" applyFill="1" applyBorder="1" applyAlignment="1" applyProtection="1">
      <alignment horizontal="right"/>
    </xf>
    <xf numFmtId="0" fontId="27" fillId="0" borderId="1" xfId="70" applyFont="1" applyFill="1" applyBorder="1" applyAlignment="1" applyProtection="1">
      <alignment horizontal="left"/>
    </xf>
    <xf numFmtId="0" fontId="27" fillId="23" borderId="1" xfId="70" applyFont="1" applyFill="1" applyBorder="1" applyAlignment="1" applyProtection="1">
      <alignment horizontal="left"/>
    </xf>
    <xf numFmtId="0" fontId="26" fillId="24" borderId="1" xfId="70" applyFont="1" applyFill="1" applyBorder="1" applyAlignment="1" applyProtection="1">
      <alignment horizontal="right"/>
    </xf>
    <xf numFmtId="0" fontId="26" fillId="0" borderId="1" xfId="70" applyFont="1" applyFill="1" applyBorder="1" applyAlignment="1" applyProtection="1">
      <alignment horizontal="center"/>
    </xf>
    <xf numFmtId="168" fontId="26" fillId="23" borderId="1" xfId="70" applyNumberFormat="1" applyFont="1" applyFill="1" applyBorder="1" applyAlignment="1" applyProtection="1">
      <alignment horizontal="right"/>
    </xf>
    <xf numFmtId="0" fontId="32" fillId="23" borderId="1" xfId="0" applyFont="1" applyFill="1" applyBorder="1" applyAlignment="1" applyProtection="1">
      <alignment horizontal="right" vertical="center"/>
    </xf>
    <xf numFmtId="170" fontId="27" fillId="23" borderId="1" xfId="70" applyNumberFormat="1" applyFont="1" applyFill="1" applyBorder="1" applyProtection="1"/>
    <xf numFmtId="0" fontId="27" fillId="23" borderId="1" xfId="0" applyFont="1" applyFill="1" applyBorder="1" applyAlignment="1" applyProtection="1">
      <alignment horizontal="right" vertical="center"/>
    </xf>
    <xf numFmtId="168" fontId="27" fillId="23" borderId="1" xfId="70" applyNumberFormat="1" applyFont="1" applyFill="1" applyBorder="1" applyAlignment="1" applyProtection="1">
      <alignment horizontal="right"/>
    </xf>
    <xf numFmtId="0" fontId="27" fillId="23" borderId="1" xfId="0" applyFont="1" applyFill="1" applyBorder="1" applyAlignment="1" applyProtection="1">
      <alignment horizontal="right" vertical="center" wrapText="1"/>
    </xf>
    <xf numFmtId="170" fontId="27" fillId="23" borderId="1" xfId="70" applyNumberFormat="1" applyFont="1" applyFill="1" applyBorder="1" applyAlignment="1" applyProtection="1">
      <alignment vertical="center"/>
    </xf>
    <xf numFmtId="168" fontId="26" fillId="23" borderId="1" xfId="70" applyNumberFormat="1" applyFont="1" applyFill="1" applyBorder="1" applyAlignment="1" applyProtection="1">
      <alignment horizontal="right" vertical="center"/>
    </xf>
    <xf numFmtId="168" fontId="27" fillId="23" borderId="1" xfId="70" applyNumberFormat="1" applyFont="1" applyFill="1" applyBorder="1" applyAlignment="1" applyProtection="1">
      <alignment horizontal="center"/>
    </xf>
    <xf numFmtId="0" fontId="26" fillId="0" borderId="1" xfId="70" applyFont="1" applyFill="1" applyBorder="1" applyAlignment="1" applyProtection="1">
      <alignment horizontal="right"/>
    </xf>
    <xf numFmtId="0" fontId="27" fillId="23" borderId="1" xfId="70" applyFont="1" applyFill="1" applyBorder="1" applyProtection="1"/>
    <xf numFmtId="0" fontId="27" fillId="25" borderId="1" xfId="70" applyFont="1" applyFill="1" applyBorder="1" applyAlignment="1" applyProtection="1">
      <alignment horizontal="right"/>
    </xf>
    <xf numFmtId="0" fontId="26" fillId="25" borderId="1" xfId="70" applyFont="1" applyFill="1" applyBorder="1" applyAlignment="1" applyProtection="1">
      <alignment horizontal="right"/>
    </xf>
    <xf numFmtId="167" fontId="27" fillId="25" borderId="1" xfId="70" applyNumberFormat="1" applyFont="1" applyFill="1" applyBorder="1" applyProtection="1"/>
    <xf numFmtId="167" fontId="27" fillId="25" borderId="1" xfId="70" applyNumberFormat="1" applyFont="1" applyFill="1" applyBorder="1" applyAlignment="1" applyProtection="1">
      <alignment horizontal="center"/>
    </xf>
    <xf numFmtId="0" fontId="27" fillId="25" borderId="2" xfId="70" applyFont="1" applyFill="1" applyBorder="1" applyAlignment="1" applyProtection="1">
      <alignment horizontal="right"/>
    </xf>
    <xf numFmtId="0" fontId="26" fillId="25" borderId="2" xfId="70" applyFont="1" applyFill="1" applyBorder="1" applyAlignment="1" applyProtection="1">
      <alignment horizontal="right"/>
    </xf>
    <xf numFmtId="167" fontId="27" fillId="25" borderId="2" xfId="70" applyNumberFormat="1" applyFont="1" applyFill="1" applyBorder="1" applyProtection="1"/>
    <xf numFmtId="167" fontId="27" fillId="25" borderId="2" xfId="70" applyNumberFormat="1" applyFont="1" applyFill="1" applyBorder="1" applyAlignment="1" applyProtection="1">
      <alignment horizontal="center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52"/>
    <cellStyle name="Comma 3" xfId="53"/>
    <cellStyle name="Comma_alc. sanitario cayetano germosen" xfId="28"/>
    <cellStyle name="Euro" xfId="29"/>
    <cellStyle name="Explanatory Text" xfId="30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Good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Millares 10" xfId="68"/>
    <cellStyle name="Millares 10 2" xfId="71"/>
    <cellStyle name="Millares 11" xfId="85"/>
    <cellStyle name="Millares 2" xfId="54"/>
    <cellStyle name="Millares 2 2 2" xfId="82"/>
    <cellStyle name="Millares 3" xfId="55"/>
    <cellStyle name="Millares 3 2" xfId="72"/>
    <cellStyle name="Millares 3 3" xfId="69"/>
    <cellStyle name="Millares 4" xfId="49"/>
    <cellStyle name="Millares 4 2" xfId="75"/>
    <cellStyle name="Millares 5" xfId="56"/>
    <cellStyle name="Millares 5 2" xfId="76"/>
    <cellStyle name="Millares 5 3" xfId="90"/>
    <cellStyle name="Millares 5 3 2 2" xfId="93"/>
    <cellStyle name="Millares 6" xfId="57"/>
    <cellStyle name="Millares 7" xfId="50"/>
    <cellStyle name="Millares 7 2" xfId="84"/>
    <cellStyle name="Millares 8" xfId="58"/>
    <cellStyle name="Millares 9" xfId="59"/>
    <cellStyle name="Millares 9 2" xfId="74"/>
    <cellStyle name="No-definido" xfId="60"/>
    <cellStyle name="Normal" xfId="0" builtinId="0"/>
    <cellStyle name="Normal - Style1" xfId="61"/>
    <cellStyle name="Normal 10" xfId="88"/>
    <cellStyle name="Normal 10 2 2" xfId="91"/>
    <cellStyle name="Normal 2" xfId="51"/>
    <cellStyle name="Normal 2 2" xfId="62"/>
    <cellStyle name="Normal 2 2 2" xfId="73"/>
    <cellStyle name="Normal 2 3" xfId="70"/>
    <cellStyle name="Normal 2 4" xfId="77"/>
    <cellStyle name="Normal 2_07-09 presupu..." xfId="63"/>
    <cellStyle name="Normal 3" xfId="64"/>
    <cellStyle name="Normal 3 2" xfId="78"/>
    <cellStyle name="Normal 3 2 2" xfId="86"/>
    <cellStyle name="Normal 31_correccion de averia ac.hatillo prov.hato mayor oct.2011" xfId="81"/>
    <cellStyle name="Normal 4" xfId="65"/>
    <cellStyle name="Normal 45" xfId="89"/>
    <cellStyle name="Normal 5" xfId="83"/>
    <cellStyle name="Normal 5 2 2" xfId="92"/>
    <cellStyle name="Normal 8" xfId="79"/>
    <cellStyle name="Normal 9" xfId="80"/>
    <cellStyle name="Note" xfId="45"/>
    <cellStyle name="Output" xfId="46"/>
    <cellStyle name="Percent 2" xfId="66"/>
    <cellStyle name="Porcentaje 2" xfId="87"/>
    <cellStyle name="Porcentual 2" xfId="67"/>
    <cellStyle name="Title" xfId="47"/>
    <cellStyle name="Warning Text" xfId="48"/>
  </cellStyles>
  <dxfs count="0"/>
  <tableStyles count="0" defaultTableStyle="TableStyleMedium9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111</xdr:row>
      <xdr:rowOff>133350</xdr:rowOff>
    </xdr:from>
    <xdr:to>
      <xdr:col>1</xdr:col>
      <xdr:colOff>2114550</xdr:colOff>
      <xdr:row>111</xdr:row>
      <xdr:rowOff>133350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DBC52F12-8374-4F28-B5AA-B8C9CC01D1A2}"/>
            </a:ext>
          </a:extLst>
        </xdr:cNvPr>
        <xdr:cNvSpPr>
          <a:spLocks noChangeShapeType="1"/>
        </xdr:cNvSpPr>
      </xdr:nvSpPr>
      <xdr:spPr bwMode="auto">
        <a:xfrm>
          <a:off x="190500" y="24955500"/>
          <a:ext cx="247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371475</xdr:colOff>
      <xdr:row>111</xdr:row>
      <xdr:rowOff>152400</xdr:rowOff>
    </xdr:from>
    <xdr:to>
      <xdr:col>5</xdr:col>
      <xdr:colOff>904875</xdr:colOff>
      <xdr:row>111</xdr:row>
      <xdr:rowOff>152400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5BA95000-F531-460E-AE37-350EA883B3E6}"/>
            </a:ext>
          </a:extLst>
        </xdr:cNvPr>
        <xdr:cNvSpPr>
          <a:spLocks noChangeShapeType="1"/>
        </xdr:cNvSpPr>
      </xdr:nvSpPr>
      <xdr:spPr bwMode="auto">
        <a:xfrm>
          <a:off x="4419600" y="249745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161925</xdr:colOff>
      <xdr:row>121</xdr:row>
      <xdr:rowOff>133350</xdr:rowOff>
    </xdr:from>
    <xdr:to>
      <xdr:col>1</xdr:col>
      <xdr:colOff>2085975</xdr:colOff>
      <xdr:row>121</xdr:row>
      <xdr:rowOff>133350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A05A2BF9-6B81-46F8-B3E9-1D5A10F1EE93}"/>
            </a:ext>
          </a:extLst>
        </xdr:cNvPr>
        <xdr:cNvSpPr>
          <a:spLocks noChangeShapeType="1"/>
        </xdr:cNvSpPr>
      </xdr:nvSpPr>
      <xdr:spPr bwMode="auto">
        <a:xfrm>
          <a:off x="161925" y="26765250"/>
          <a:ext cx="247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121</xdr:row>
      <xdr:rowOff>133350</xdr:rowOff>
    </xdr:from>
    <xdr:to>
      <xdr:col>5</xdr:col>
      <xdr:colOff>790575</xdr:colOff>
      <xdr:row>121</xdr:row>
      <xdr:rowOff>133350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25EFB04B-C534-43A8-ADC2-AF9EDD07E88A}"/>
            </a:ext>
          </a:extLst>
        </xdr:cNvPr>
        <xdr:cNvSpPr>
          <a:spLocks noChangeShapeType="1"/>
        </xdr:cNvSpPr>
      </xdr:nvSpPr>
      <xdr:spPr bwMode="auto">
        <a:xfrm>
          <a:off x="4305300" y="267652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104775</xdr:colOff>
      <xdr:row>94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FE58463A-CD8B-4C0E-9A76-2616CE281D42}"/>
            </a:ext>
          </a:extLst>
        </xdr:cNvPr>
        <xdr:cNvSpPr txBox="1">
          <a:spLocks noChangeArrowheads="1"/>
        </xdr:cNvSpPr>
      </xdr:nvSpPr>
      <xdr:spPr bwMode="auto">
        <a:xfrm>
          <a:off x="12458700" y="214312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104775</xdr:colOff>
      <xdr:row>94</xdr:row>
      <xdr:rowOff>161925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87CC9C7-C91B-40C9-9963-77E6633819BD}"/>
            </a:ext>
          </a:extLst>
        </xdr:cNvPr>
        <xdr:cNvSpPr txBox="1">
          <a:spLocks noChangeArrowheads="1"/>
        </xdr:cNvSpPr>
      </xdr:nvSpPr>
      <xdr:spPr bwMode="auto">
        <a:xfrm>
          <a:off x="12458700" y="214312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104775</xdr:colOff>
      <xdr:row>94</xdr:row>
      <xdr:rowOff>161925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434CA7FA-3C77-4A63-80E6-18B38CBCECBD}"/>
            </a:ext>
          </a:extLst>
        </xdr:cNvPr>
        <xdr:cNvSpPr txBox="1">
          <a:spLocks noChangeArrowheads="1"/>
        </xdr:cNvSpPr>
      </xdr:nvSpPr>
      <xdr:spPr bwMode="auto">
        <a:xfrm>
          <a:off x="12458700" y="214312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104775</xdr:colOff>
      <xdr:row>94</xdr:row>
      <xdr:rowOff>161925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F84026E6-4AC8-43F8-A5F1-D2D8F6533961}"/>
            </a:ext>
          </a:extLst>
        </xdr:cNvPr>
        <xdr:cNvSpPr txBox="1">
          <a:spLocks noChangeArrowheads="1"/>
        </xdr:cNvSpPr>
      </xdr:nvSpPr>
      <xdr:spPr bwMode="auto">
        <a:xfrm>
          <a:off x="12458700" y="214312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104775</xdr:colOff>
      <xdr:row>94</xdr:row>
      <xdr:rowOff>161925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561FED1E-7210-4688-8B8B-8DBD58DF3063}"/>
            </a:ext>
          </a:extLst>
        </xdr:cNvPr>
        <xdr:cNvSpPr txBox="1">
          <a:spLocks noChangeArrowheads="1"/>
        </xdr:cNvSpPr>
      </xdr:nvSpPr>
      <xdr:spPr bwMode="auto">
        <a:xfrm>
          <a:off x="12458700" y="214312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104775</xdr:colOff>
      <xdr:row>94</xdr:row>
      <xdr:rowOff>161925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250C425C-E637-468F-96F9-9C87E13D5247}"/>
            </a:ext>
          </a:extLst>
        </xdr:cNvPr>
        <xdr:cNvSpPr txBox="1">
          <a:spLocks noChangeArrowheads="1"/>
        </xdr:cNvSpPr>
      </xdr:nvSpPr>
      <xdr:spPr bwMode="auto">
        <a:xfrm>
          <a:off x="12458700" y="214312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104775</xdr:colOff>
      <xdr:row>94</xdr:row>
      <xdr:rowOff>161925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A0D847-F607-4EDE-9586-FA79701B8865}"/>
            </a:ext>
          </a:extLst>
        </xdr:cNvPr>
        <xdr:cNvSpPr txBox="1">
          <a:spLocks noChangeArrowheads="1"/>
        </xdr:cNvSpPr>
      </xdr:nvSpPr>
      <xdr:spPr bwMode="auto">
        <a:xfrm>
          <a:off x="12458700" y="214312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dell2\Escritorio\Mis%20documentos\presupuestos%202006\85-06%20Reh.%20y%20Ampl.%20Ac.%20Imbert%20(2da.%20alternativa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YECTO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napa-fs02\Documents%20and%20Settings\JOEL\Mis%20documentos\Documents%20and%20Settings\Joel%20Francisco\Mis%20documentos\Documents%20and%20Settings\CLAUDIA\Mis%20documentos\TRABAJO%20CLAUDIA\Garibaldy%20Bautista%20(actualizaciones)\analisis%20el%20pino%20junumuc&#250;.xls?D0C0845F" TargetMode="External"/><Relationship Id="rId1" Type="http://schemas.openxmlformats.org/officeDocument/2006/relationships/externalLinkPath" Target="file:///\\D0C0845F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LISTADO INSUMOS DEL 2000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09"/>
  <sheetViews>
    <sheetView showGridLines="0" showZeros="0" tabSelected="1" view="pageBreakPreview" zoomScaleNormal="75" zoomScaleSheetLayoutView="100" workbookViewId="0">
      <selection activeCell="C13" sqref="C13"/>
    </sheetView>
  </sheetViews>
  <sheetFormatPr baseColWidth="10" defaultRowHeight="14.25" x14ac:dyDescent="0.2"/>
  <cols>
    <col min="1" max="1" width="8.28515625" style="2" customWidth="1"/>
    <col min="2" max="2" width="52.42578125" style="2" customWidth="1"/>
    <col min="3" max="3" width="10.28515625" style="2" customWidth="1"/>
    <col min="4" max="4" width="7.5703125" style="2" customWidth="1"/>
    <col min="5" max="5" width="13.5703125" style="2" customWidth="1"/>
    <col min="6" max="6" width="15.42578125" style="2" customWidth="1"/>
    <col min="7" max="7" width="16.140625" style="1" customWidth="1"/>
    <col min="8" max="8" width="13" style="1" bestFit="1" customWidth="1"/>
    <col min="9" max="9" width="12.85546875" style="1" bestFit="1" customWidth="1"/>
    <col min="10" max="10" width="11.5703125" style="1" bestFit="1" customWidth="1"/>
    <col min="11" max="11" width="14.140625" style="1" bestFit="1" customWidth="1"/>
    <col min="12" max="12" width="11.5703125" style="1" bestFit="1" customWidth="1"/>
    <col min="13" max="17" width="11.42578125" style="1"/>
    <col min="18" max="16384" width="11.42578125" style="2"/>
  </cols>
  <sheetData>
    <row r="1" spans="1:17" ht="15" x14ac:dyDescent="0.25">
      <c r="A1" s="32"/>
      <c r="B1" s="32"/>
      <c r="C1" s="32"/>
      <c r="D1" s="32"/>
      <c r="E1" s="32"/>
      <c r="F1" s="32"/>
    </row>
    <row r="2" spans="1:17" ht="15" x14ac:dyDescent="0.25">
      <c r="A2" s="32"/>
      <c r="B2" s="32"/>
      <c r="C2" s="32"/>
      <c r="D2" s="32"/>
      <c r="E2" s="32"/>
      <c r="F2" s="32"/>
    </row>
    <row r="3" spans="1:17" ht="15" x14ac:dyDescent="0.25">
      <c r="A3" s="32"/>
      <c r="B3" s="32"/>
      <c r="C3" s="32"/>
      <c r="D3" s="32"/>
      <c r="E3" s="32"/>
      <c r="F3" s="32"/>
    </row>
    <row r="4" spans="1:17" ht="15" x14ac:dyDescent="0.25">
      <c r="A4" s="32"/>
      <c r="B4" s="32"/>
      <c r="C4" s="32"/>
      <c r="D4" s="32"/>
      <c r="E4" s="32"/>
      <c r="F4" s="32"/>
    </row>
    <row r="5" spans="1:17" ht="15" x14ac:dyDescent="0.25">
      <c r="A5" s="28"/>
      <c r="B5" s="28"/>
      <c r="C5" s="28"/>
      <c r="D5" s="28"/>
      <c r="E5" s="28"/>
      <c r="F5" s="28"/>
    </row>
    <row r="6" spans="1:17" x14ac:dyDescent="0.2">
      <c r="A6" s="33"/>
      <c r="B6" s="34"/>
      <c r="C6" s="33"/>
      <c r="D6" s="33"/>
      <c r="E6" s="33"/>
      <c r="F6" s="33"/>
    </row>
    <row r="7" spans="1:17" x14ac:dyDescent="0.2">
      <c r="A7" s="35" t="s">
        <v>21</v>
      </c>
      <c r="B7" s="33" t="s">
        <v>23</v>
      </c>
      <c r="C7" s="33"/>
      <c r="D7" s="33"/>
      <c r="E7" s="33"/>
      <c r="F7" s="33"/>
      <c r="J7" s="3"/>
    </row>
    <row r="8" spans="1:17" x14ac:dyDescent="0.2">
      <c r="A8" s="36" t="s">
        <v>30</v>
      </c>
      <c r="B8" s="36"/>
      <c r="C8" s="36"/>
      <c r="D8" s="36"/>
      <c r="E8" s="36" t="s">
        <v>13</v>
      </c>
      <c r="F8" s="36"/>
      <c r="K8" s="3"/>
    </row>
    <row r="9" spans="1:17" s="1" customFormat="1" ht="15" x14ac:dyDescent="0.25">
      <c r="A9" s="37"/>
      <c r="B9" s="37"/>
      <c r="C9" s="37"/>
      <c r="D9" s="37"/>
      <c r="E9" s="37"/>
      <c r="F9" s="37"/>
    </row>
    <row r="10" spans="1:17" ht="15" x14ac:dyDescent="0.25">
      <c r="A10" s="61" t="s">
        <v>0</v>
      </c>
      <c r="B10" s="61" t="s">
        <v>1</v>
      </c>
      <c r="C10" s="61" t="s">
        <v>8</v>
      </c>
      <c r="D10" s="61" t="s">
        <v>2</v>
      </c>
      <c r="E10" s="38" t="s">
        <v>3</v>
      </c>
      <c r="F10" s="38" t="s">
        <v>4</v>
      </c>
    </row>
    <row r="11" spans="1:17" ht="15" x14ac:dyDescent="0.25">
      <c r="A11" s="62"/>
      <c r="B11" s="62"/>
      <c r="C11" s="62"/>
      <c r="D11" s="62"/>
      <c r="E11" s="39"/>
      <c r="F11" s="39"/>
    </row>
    <row r="12" spans="1:17" ht="15" x14ac:dyDescent="0.25">
      <c r="A12" s="63" t="s">
        <v>10</v>
      </c>
      <c r="B12" s="64" t="s">
        <v>24</v>
      </c>
      <c r="C12" s="65"/>
      <c r="D12" s="66"/>
      <c r="E12" s="40"/>
      <c r="F12" s="4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">
      <c r="A13" s="67"/>
      <c r="B13" s="68"/>
      <c r="C13" s="65"/>
      <c r="D13" s="66"/>
      <c r="E13" s="40"/>
      <c r="F13" s="40"/>
      <c r="G13" s="2"/>
      <c r="H13" s="2"/>
      <c r="I13" s="2"/>
      <c r="J13" s="2"/>
      <c r="M13" s="2"/>
      <c r="N13" s="2"/>
      <c r="O13" s="2"/>
      <c r="P13" s="2"/>
      <c r="Q13" s="2"/>
    </row>
    <row r="14" spans="1:17" ht="15" x14ac:dyDescent="0.2">
      <c r="A14" s="69">
        <v>1</v>
      </c>
      <c r="B14" s="70" t="s">
        <v>86</v>
      </c>
      <c r="C14" s="65"/>
      <c r="D14" s="66"/>
      <c r="E14" s="40"/>
      <c r="F14" s="40"/>
      <c r="G14" s="2"/>
      <c r="H14" s="2"/>
      <c r="I14" s="2"/>
      <c r="J14" s="2"/>
      <c r="M14" s="2"/>
      <c r="N14" s="2"/>
      <c r="O14" s="2"/>
      <c r="P14" s="2"/>
      <c r="Q14" s="2"/>
    </row>
    <row r="15" spans="1:17" x14ac:dyDescent="0.2">
      <c r="A15" s="71">
        <v>1.1000000000000001</v>
      </c>
      <c r="B15" s="72" t="s">
        <v>51</v>
      </c>
      <c r="C15" s="73">
        <v>14085</v>
      </c>
      <c r="D15" s="74" t="s">
        <v>12</v>
      </c>
      <c r="E15" s="42"/>
      <c r="F15" s="43">
        <f>+E15*C15</f>
        <v>0</v>
      </c>
      <c r="G15" s="4"/>
      <c r="H15" s="2"/>
      <c r="I15" s="5"/>
      <c r="J15" s="2"/>
      <c r="K15" s="3"/>
      <c r="M15" s="2"/>
      <c r="N15" s="2"/>
      <c r="O15" s="2"/>
      <c r="P15" s="2"/>
      <c r="Q15" s="2"/>
    </row>
    <row r="16" spans="1:17" x14ac:dyDescent="0.2">
      <c r="A16" s="71"/>
      <c r="B16" s="72"/>
      <c r="C16" s="73"/>
      <c r="D16" s="74"/>
      <c r="E16" s="42"/>
      <c r="F16" s="43">
        <f t="shared" ref="F16:F79" si="0">+E16*C16</f>
        <v>0</v>
      </c>
      <c r="G16" s="4"/>
      <c r="H16" s="2"/>
      <c r="I16" s="2"/>
      <c r="J16" s="2"/>
      <c r="K16" s="3"/>
      <c r="M16" s="2"/>
      <c r="N16" s="2"/>
      <c r="O16" s="2"/>
      <c r="P16" s="2"/>
      <c r="Q16" s="2"/>
    </row>
    <row r="17" spans="1:17" ht="15" x14ac:dyDescent="0.2">
      <c r="A17" s="69">
        <v>2</v>
      </c>
      <c r="B17" s="70" t="s">
        <v>15</v>
      </c>
      <c r="C17" s="73"/>
      <c r="D17" s="74"/>
      <c r="E17" s="42"/>
      <c r="F17" s="43">
        <f t="shared" si="0"/>
        <v>0</v>
      </c>
      <c r="G17" s="4"/>
      <c r="H17" s="2"/>
      <c r="I17" s="2"/>
      <c r="J17" s="2"/>
      <c r="K17" s="3"/>
      <c r="M17" s="2"/>
      <c r="N17" s="2"/>
      <c r="O17" s="2"/>
      <c r="P17" s="2"/>
      <c r="Q17" s="2"/>
    </row>
    <row r="18" spans="1:17" ht="16.5" x14ac:dyDescent="0.2">
      <c r="A18" s="71">
        <f>0.1+A17</f>
        <v>2.1</v>
      </c>
      <c r="B18" s="72" t="s">
        <v>52</v>
      </c>
      <c r="C18" s="73">
        <v>10093.93</v>
      </c>
      <c r="D18" s="75" t="s">
        <v>47</v>
      </c>
      <c r="E18" s="42"/>
      <c r="F18" s="43">
        <f t="shared" si="0"/>
        <v>0</v>
      </c>
      <c r="G18" s="4"/>
      <c r="H18" s="4"/>
      <c r="I18" s="6"/>
      <c r="J18" s="2"/>
      <c r="K18" s="3"/>
      <c r="M18" s="2"/>
      <c r="N18" s="2"/>
      <c r="O18" s="2"/>
      <c r="P18" s="2"/>
      <c r="Q18" s="2"/>
    </row>
    <row r="19" spans="1:17" ht="16.5" x14ac:dyDescent="0.2">
      <c r="A19" s="71">
        <f t="shared" ref="A19:A22" si="1">0.1+A18</f>
        <v>2.2000000000000002</v>
      </c>
      <c r="B19" s="72" t="s">
        <v>53</v>
      </c>
      <c r="C19" s="73">
        <v>9392.5</v>
      </c>
      <c r="D19" s="75" t="s">
        <v>48</v>
      </c>
      <c r="E19" s="42"/>
      <c r="F19" s="43">
        <f t="shared" si="0"/>
        <v>0</v>
      </c>
      <c r="G19" s="4"/>
      <c r="H19" s="4"/>
      <c r="I19" s="2"/>
      <c r="J19" s="2"/>
      <c r="K19" s="3"/>
      <c r="M19" s="2"/>
      <c r="N19" s="2"/>
      <c r="O19" s="2"/>
      <c r="P19" s="2"/>
      <c r="Q19" s="2"/>
    </row>
    <row r="20" spans="1:17" ht="16.5" x14ac:dyDescent="0.2">
      <c r="A20" s="71">
        <f t="shared" si="1"/>
        <v>2.2999999999999998</v>
      </c>
      <c r="B20" s="72" t="s">
        <v>54</v>
      </c>
      <c r="C20" s="73">
        <v>985.95</v>
      </c>
      <c r="D20" s="75" t="s">
        <v>47</v>
      </c>
      <c r="E20" s="42"/>
      <c r="F20" s="43">
        <f t="shared" si="0"/>
        <v>0</v>
      </c>
      <c r="G20" s="4"/>
      <c r="H20" s="2"/>
      <c r="I20" s="4"/>
      <c r="J20" s="2"/>
      <c r="K20" s="3"/>
      <c r="M20" s="2"/>
      <c r="N20" s="2"/>
      <c r="O20" s="2"/>
      <c r="P20" s="2"/>
      <c r="Q20" s="2"/>
    </row>
    <row r="21" spans="1:17" ht="42.75" x14ac:dyDescent="0.2">
      <c r="A21" s="71">
        <f t="shared" si="1"/>
        <v>2.4</v>
      </c>
      <c r="B21" s="76" t="s">
        <v>87</v>
      </c>
      <c r="C21" s="77">
        <v>8575.59</v>
      </c>
      <c r="D21" s="75" t="s">
        <v>47</v>
      </c>
      <c r="E21" s="43"/>
      <c r="F21" s="43">
        <f t="shared" si="0"/>
        <v>0</v>
      </c>
      <c r="G21" s="4"/>
      <c r="H21" s="4"/>
      <c r="I21" s="7"/>
      <c r="J21" s="2"/>
      <c r="K21" s="3"/>
      <c r="M21" s="2"/>
      <c r="N21" s="2"/>
      <c r="O21" s="2"/>
      <c r="P21" s="2"/>
      <c r="Q21" s="2"/>
    </row>
    <row r="22" spans="1:17" ht="28.5" x14ac:dyDescent="0.2">
      <c r="A22" s="71">
        <f t="shared" si="1"/>
        <v>2.5</v>
      </c>
      <c r="B22" s="78" t="s">
        <v>61</v>
      </c>
      <c r="C22" s="77">
        <v>1822.01</v>
      </c>
      <c r="D22" s="75" t="s">
        <v>47</v>
      </c>
      <c r="E22" s="43"/>
      <c r="F22" s="43">
        <f t="shared" si="0"/>
        <v>0</v>
      </c>
      <c r="G22" s="4"/>
      <c r="H22" s="2"/>
      <c r="I22" s="6"/>
      <c r="J22" s="2"/>
      <c r="K22" s="3"/>
      <c r="M22" s="2"/>
      <c r="N22" s="2"/>
      <c r="O22" s="2"/>
      <c r="P22" s="2"/>
      <c r="Q22" s="2"/>
    </row>
    <row r="23" spans="1:17" x14ac:dyDescent="0.2">
      <c r="A23" s="71"/>
      <c r="B23" s="72"/>
      <c r="C23" s="73"/>
      <c r="D23" s="74"/>
      <c r="E23" s="42"/>
      <c r="F23" s="43">
        <f t="shared" si="0"/>
        <v>0</v>
      </c>
      <c r="G23" s="4"/>
      <c r="H23" s="2"/>
      <c r="I23" s="2"/>
      <c r="J23" s="2"/>
      <c r="K23" s="3"/>
      <c r="M23" s="2"/>
      <c r="N23" s="2"/>
      <c r="O23" s="2"/>
      <c r="P23" s="2"/>
      <c r="Q23" s="2"/>
    </row>
    <row r="24" spans="1:17" ht="15" x14ac:dyDescent="0.2">
      <c r="A24" s="69">
        <v>3</v>
      </c>
      <c r="B24" s="70" t="s">
        <v>25</v>
      </c>
      <c r="C24" s="73"/>
      <c r="D24" s="74"/>
      <c r="E24" s="42"/>
      <c r="F24" s="43">
        <f t="shared" si="0"/>
        <v>0</v>
      </c>
      <c r="G24" s="4"/>
      <c r="H24" s="2"/>
      <c r="I24" s="2"/>
      <c r="J24" s="2"/>
      <c r="K24" s="3"/>
      <c r="M24" s="2"/>
      <c r="N24" s="2"/>
      <c r="O24" s="2"/>
      <c r="P24" s="2"/>
      <c r="Q24" s="2"/>
    </row>
    <row r="25" spans="1:17" x14ac:dyDescent="0.2">
      <c r="A25" s="71">
        <v>3.1</v>
      </c>
      <c r="B25" s="72" t="s">
        <v>55</v>
      </c>
      <c r="C25" s="73">
        <v>4839.8999999999996</v>
      </c>
      <c r="D25" s="74" t="s">
        <v>12</v>
      </c>
      <c r="E25" s="42"/>
      <c r="F25" s="43">
        <f t="shared" si="0"/>
        <v>0</v>
      </c>
      <c r="G25" s="4"/>
      <c r="H25" s="4"/>
      <c r="I25" s="4"/>
      <c r="J25" s="2"/>
      <c r="K25" s="3"/>
      <c r="M25" s="2"/>
      <c r="N25" s="2"/>
      <c r="O25" s="2"/>
      <c r="P25" s="2"/>
      <c r="Q25" s="2"/>
    </row>
    <row r="26" spans="1:17" x14ac:dyDescent="0.2">
      <c r="A26" s="71">
        <v>3.2</v>
      </c>
      <c r="B26" s="72" t="s">
        <v>56</v>
      </c>
      <c r="C26" s="73">
        <v>9526.7999999999993</v>
      </c>
      <c r="D26" s="74" t="s">
        <v>12</v>
      </c>
      <c r="E26" s="42"/>
      <c r="F26" s="43">
        <f t="shared" si="0"/>
        <v>0</v>
      </c>
      <c r="G26" s="4"/>
      <c r="H26" s="4"/>
      <c r="I26" s="4"/>
      <c r="J26" s="2"/>
      <c r="K26" s="3"/>
      <c r="M26" s="2"/>
      <c r="N26" s="2"/>
      <c r="O26" s="2"/>
      <c r="P26" s="2"/>
      <c r="Q26" s="2"/>
    </row>
    <row r="27" spans="1:17" x14ac:dyDescent="0.2">
      <c r="A27" s="71"/>
      <c r="B27" s="72"/>
      <c r="C27" s="73"/>
      <c r="D27" s="74"/>
      <c r="E27" s="42"/>
      <c r="F27" s="43">
        <f t="shared" si="0"/>
        <v>0</v>
      </c>
      <c r="G27" s="4"/>
      <c r="H27" s="2"/>
      <c r="I27" s="2"/>
      <c r="J27" s="2"/>
      <c r="K27" s="3"/>
      <c r="M27" s="2"/>
      <c r="N27" s="2"/>
      <c r="O27" s="2"/>
      <c r="P27" s="2"/>
      <c r="Q27" s="2"/>
    </row>
    <row r="28" spans="1:17" ht="15" x14ac:dyDescent="0.2">
      <c r="A28" s="69">
        <v>4</v>
      </c>
      <c r="B28" s="70" t="s">
        <v>26</v>
      </c>
      <c r="C28" s="73"/>
      <c r="D28" s="74"/>
      <c r="E28" s="42"/>
      <c r="F28" s="43">
        <f t="shared" si="0"/>
        <v>0</v>
      </c>
      <c r="G28" s="4"/>
      <c r="H28" s="2"/>
      <c r="I28" s="2"/>
      <c r="J28" s="2"/>
      <c r="K28" s="3"/>
      <c r="M28" s="2"/>
      <c r="N28" s="2"/>
      <c r="O28" s="2"/>
      <c r="P28" s="2"/>
      <c r="Q28" s="2"/>
    </row>
    <row r="29" spans="1:17" x14ac:dyDescent="0.2">
      <c r="A29" s="71">
        <v>4.0999999999999996</v>
      </c>
      <c r="B29" s="72" t="s">
        <v>57</v>
      </c>
      <c r="C29" s="73">
        <v>4839.8999999999996</v>
      </c>
      <c r="D29" s="74" t="s">
        <v>12</v>
      </c>
      <c r="E29" s="42"/>
      <c r="F29" s="43">
        <f t="shared" si="0"/>
        <v>0</v>
      </c>
      <c r="G29" s="4"/>
      <c r="H29" s="4"/>
      <c r="I29" s="4"/>
      <c r="J29" s="2"/>
      <c r="K29" s="3"/>
      <c r="M29" s="2"/>
      <c r="N29" s="2"/>
      <c r="O29" s="2"/>
      <c r="P29" s="2"/>
      <c r="Q29" s="2"/>
    </row>
    <row r="30" spans="1:17" x14ac:dyDescent="0.2">
      <c r="A30" s="71">
        <v>4.2</v>
      </c>
      <c r="B30" s="72" t="s">
        <v>58</v>
      </c>
      <c r="C30" s="73">
        <v>9526.7999999999993</v>
      </c>
      <c r="D30" s="74" t="s">
        <v>12</v>
      </c>
      <c r="E30" s="42"/>
      <c r="F30" s="43">
        <f t="shared" si="0"/>
        <v>0</v>
      </c>
      <c r="G30" s="4"/>
      <c r="H30" s="4"/>
      <c r="I30" s="4"/>
      <c r="J30" s="2"/>
      <c r="K30" s="3"/>
      <c r="M30" s="2"/>
      <c r="N30" s="2"/>
      <c r="O30" s="2"/>
      <c r="P30" s="2"/>
      <c r="Q30" s="2"/>
    </row>
    <row r="31" spans="1:17" x14ac:dyDescent="0.2">
      <c r="A31" s="71"/>
      <c r="B31" s="72"/>
      <c r="C31" s="73"/>
      <c r="D31" s="74"/>
      <c r="E31" s="42"/>
      <c r="F31" s="43">
        <f t="shared" si="0"/>
        <v>0</v>
      </c>
      <c r="G31" s="4"/>
      <c r="H31" s="4"/>
      <c r="I31" s="2"/>
      <c r="J31" s="2"/>
      <c r="K31" s="3"/>
      <c r="M31" s="2"/>
      <c r="N31" s="2"/>
      <c r="O31" s="2"/>
      <c r="P31" s="2"/>
      <c r="Q31" s="2"/>
    </row>
    <row r="32" spans="1:17" s="9" customFormat="1" ht="30" x14ac:dyDescent="0.2">
      <c r="A32" s="79">
        <v>5</v>
      </c>
      <c r="B32" s="80" t="s">
        <v>31</v>
      </c>
      <c r="C32" s="81"/>
      <c r="D32" s="82"/>
      <c r="E32" s="44"/>
      <c r="F32" s="43">
        <f t="shared" si="0"/>
        <v>0</v>
      </c>
      <c r="G32" s="8"/>
      <c r="H32" s="8"/>
      <c r="K32" s="10"/>
      <c r="L32" s="11"/>
    </row>
    <row r="33" spans="1:17" s="9" customFormat="1" x14ac:dyDescent="0.2">
      <c r="A33" s="83">
        <f>0.1+A32</f>
        <v>5.0999999999999996</v>
      </c>
      <c r="B33" s="84" t="s">
        <v>33</v>
      </c>
      <c r="C33" s="85">
        <v>1</v>
      </c>
      <c r="D33" s="82" t="s">
        <v>32</v>
      </c>
      <c r="E33" s="44"/>
      <c r="F33" s="43">
        <f t="shared" si="0"/>
        <v>0</v>
      </c>
      <c r="G33" s="8"/>
      <c r="H33" s="8"/>
      <c r="K33" s="10"/>
      <c r="L33" s="11"/>
    </row>
    <row r="34" spans="1:17" s="9" customFormat="1" x14ac:dyDescent="0.2">
      <c r="A34" s="83">
        <f t="shared" ref="A34:A41" si="2">0.1+A33</f>
        <v>5.2</v>
      </c>
      <c r="B34" s="84" t="s">
        <v>34</v>
      </c>
      <c r="C34" s="85">
        <v>13</v>
      </c>
      <c r="D34" s="82" t="s">
        <v>32</v>
      </c>
      <c r="E34" s="44"/>
      <c r="F34" s="43">
        <f t="shared" si="0"/>
        <v>0</v>
      </c>
      <c r="G34" s="8"/>
      <c r="H34" s="8"/>
      <c r="K34" s="10"/>
      <c r="L34" s="11"/>
    </row>
    <row r="35" spans="1:17" x14ac:dyDescent="0.2">
      <c r="A35" s="83">
        <f t="shared" si="2"/>
        <v>5.3</v>
      </c>
      <c r="B35" s="84" t="s">
        <v>35</v>
      </c>
      <c r="C35" s="86">
        <v>4</v>
      </c>
      <c r="D35" s="75" t="s">
        <v>32</v>
      </c>
      <c r="E35" s="42"/>
      <c r="F35" s="43">
        <f t="shared" si="0"/>
        <v>0</v>
      </c>
      <c r="G35" s="4"/>
      <c r="H35" s="4"/>
      <c r="I35" s="2"/>
      <c r="J35" s="2"/>
      <c r="K35" s="3"/>
      <c r="M35" s="2"/>
      <c r="N35" s="2"/>
      <c r="O35" s="2"/>
      <c r="P35" s="2"/>
      <c r="Q35" s="2"/>
    </row>
    <row r="36" spans="1:17" x14ac:dyDescent="0.2">
      <c r="A36" s="83">
        <f t="shared" si="2"/>
        <v>5.4</v>
      </c>
      <c r="B36" s="84" t="s">
        <v>36</v>
      </c>
      <c r="C36" s="86">
        <v>36</v>
      </c>
      <c r="D36" s="75" t="s">
        <v>32</v>
      </c>
      <c r="E36" s="42"/>
      <c r="F36" s="43">
        <f t="shared" si="0"/>
        <v>0</v>
      </c>
      <c r="G36" s="4"/>
      <c r="H36" s="4"/>
      <c r="I36" s="2"/>
      <c r="J36" s="2"/>
      <c r="K36" s="3"/>
      <c r="M36" s="2"/>
      <c r="N36" s="2"/>
      <c r="O36" s="2"/>
      <c r="P36" s="2"/>
      <c r="Q36" s="2"/>
    </row>
    <row r="37" spans="1:17" x14ac:dyDescent="0.2">
      <c r="A37" s="83">
        <f t="shared" si="2"/>
        <v>5.5</v>
      </c>
      <c r="B37" s="84" t="s">
        <v>37</v>
      </c>
      <c r="C37" s="87">
        <v>38</v>
      </c>
      <c r="D37" s="75" t="s">
        <v>32</v>
      </c>
      <c r="E37" s="42"/>
      <c r="F37" s="43">
        <f t="shared" si="0"/>
        <v>0</v>
      </c>
      <c r="G37" s="4"/>
      <c r="H37" s="4"/>
      <c r="I37" s="2"/>
      <c r="J37" s="2"/>
      <c r="K37" s="3"/>
      <c r="M37" s="2"/>
      <c r="N37" s="2"/>
      <c r="O37" s="2"/>
      <c r="P37" s="2"/>
      <c r="Q37" s="2"/>
    </row>
    <row r="38" spans="1:17" x14ac:dyDescent="0.2">
      <c r="A38" s="83">
        <f t="shared" si="2"/>
        <v>5.6</v>
      </c>
      <c r="B38" s="84" t="s">
        <v>38</v>
      </c>
      <c r="C38" s="87">
        <v>26</v>
      </c>
      <c r="D38" s="75" t="s">
        <v>32</v>
      </c>
      <c r="E38" s="42"/>
      <c r="F38" s="43">
        <f t="shared" si="0"/>
        <v>0</v>
      </c>
      <c r="G38" s="4"/>
      <c r="H38" s="4"/>
      <c r="I38" s="2"/>
      <c r="J38" s="2"/>
      <c r="K38" s="3"/>
      <c r="M38" s="2"/>
      <c r="N38" s="2"/>
      <c r="O38" s="2"/>
      <c r="P38" s="2"/>
      <c r="Q38" s="2"/>
    </row>
    <row r="39" spans="1:17" x14ac:dyDescent="0.2">
      <c r="A39" s="83">
        <f t="shared" si="2"/>
        <v>5.7</v>
      </c>
      <c r="B39" s="84" t="s">
        <v>39</v>
      </c>
      <c r="C39" s="87">
        <v>4</v>
      </c>
      <c r="D39" s="75" t="s">
        <v>32</v>
      </c>
      <c r="E39" s="42"/>
      <c r="F39" s="43">
        <f t="shared" si="0"/>
        <v>0</v>
      </c>
      <c r="G39" s="4"/>
      <c r="H39" s="4"/>
      <c r="I39" s="2"/>
      <c r="J39" s="2"/>
      <c r="K39" s="3"/>
      <c r="M39" s="2"/>
      <c r="N39" s="2"/>
      <c r="O39" s="2"/>
      <c r="P39" s="2"/>
      <c r="Q39" s="2"/>
    </row>
    <row r="40" spans="1:17" x14ac:dyDescent="0.2">
      <c r="A40" s="83">
        <f t="shared" si="2"/>
        <v>5.8</v>
      </c>
      <c r="B40" s="84" t="s">
        <v>40</v>
      </c>
      <c r="C40" s="87">
        <v>3</v>
      </c>
      <c r="D40" s="75" t="s">
        <v>32</v>
      </c>
      <c r="E40" s="42"/>
      <c r="F40" s="43">
        <f t="shared" si="0"/>
        <v>0</v>
      </c>
      <c r="G40" s="4"/>
      <c r="H40" s="4"/>
      <c r="I40" s="2"/>
      <c r="J40" s="2"/>
      <c r="K40" s="3"/>
      <c r="M40" s="2"/>
      <c r="N40" s="2"/>
      <c r="O40" s="2"/>
      <c r="P40" s="2"/>
      <c r="Q40" s="2"/>
    </row>
    <row r="41" spans="1:17" x14ac:dyDescent="0.2">
      <c r="A41" s="83">
        <f t="shared" si="2"/>
        <v>5.9</v>
      </c>
      <c r="B41" s="84" t="s">
        <v>50</v>
      </c>
      <c r="C41" s="86">
        <v>1</v>
      </c>
      <c r="D41" s="75" t="s">
        <v>32</v>
      </c>
      <c r="E41" s="42"/>
      <c r="F41" s="43">
        <f t="shared" si="0"/>
        <v>0</v>
      </c>
      <c r="G41" s="4"/>
      <c r="H41" s="4"/>
      <c r="I41" s="2"/>
      <c r="J41" s="2"/>
      <c r="K41" s="3"/>
      <c r="M41" s="2"/>
      <c r="N41" s="2"/>
      <c r="O41" s="2"/>
      <c r="P41" s="2"/>
      <c r="Q41" s="2"/>
    </row>
    <row r="42" spans="1:17" x14ac:dyDescent="0.2">
      <c r="A42" s="88">
        <v>5.0999999999999996</v>
      </c>
      <c r="B42" s="84" t="s">
        <v>41</v>
      </c>
      <c r="C42" s="86">
        <v>1</v>
      </c>
      <c r="D42" s="75" t="s">
        <v>32</v>
      </c>
      <c r="E42" s="42"/>
      <c r="F42" s="43">
        <f t="shared" si="0"/>
        <v>0</v>
      </c>
      <c r="G42" s="4"/>
      <c r="H42" s="4"/>
      <c r="I42" s="2"/>
      <c r="J42" s="2"/>
      <c r="K42" s="3"/>
      <c r="M42" s="2"/>
      <c r="N42" s="2"/>
      <c r="O42" s="2"/>
      <c r="P42" s="2"/>
      <c r="Q42" s="2"/>
    </row>
    <row r="43" spans="1:17" x14ac:dyDescent="0.2">
      <c r="A43" s="88">
        <f>0.01+A42</f>
        <v>5.1100000000000003</v>
      </c>
      <c r="B43" s="84" t="s">
        <v>42</v>
      </c>
      <c r="C43" s="86">
        <v>33</v>
      </c>
      <c r="D43" s="75" t="s">
        <v>32</v>
      </c>
      <c r="E43" s="42"/>
      <c r="F43" s="43">
        <f t="shared" si="0"/>
        <v>0</v>
      </c>
      <c r="G43" s="4"/>
      <c r="H43" s="4"/>
      <c r="I43" s="2"/>
      <c r="J43" s="2"/>
      <c r="K43" s="3"/>
      <c r="M43" s="2"/>
      <c r="N43" s="2"/>
      <c r="O43" s="2"/>
      <c r="P43" s="2"/>
      <c r="Q43" s="2"/>
    </row>
    <row r="44" spans="1:17" x14ac:dyDescent="0.2">
      <c r="A44" s="83">
        <f t="shared" ref="A44:A46" si="3">0.01+A43</f>
        <v>5.12</v>
      </c>
      <c r="B44" s="89" t="s">
        <v>43</v>
      </c>
      <c r="C44" s="73">
        <v>1</v>
      </c>
      <c r="D44" s="75" t="s">
        <v>32</v>
      </c>
      <c r="E44" s="42"/>
      <c r="F44" s="43">
        <f t="shared" si="0"/>
        <v>0</v>
      </c>
      <c r="G44" s="4"/>
      <c r="H44" s="4"/>
      <c r="I44" s="2"/>
      <c r="J44" s="2"/>
      <c r="K44" s="3"/>
      <c r="M44" s="2"/>
      <c r="N44" s="2"/>
      <c r="O44" s="2"/>
      <c r="P44" s="2"/>
      <c r="Q44" s="2"/>
    </row>
    <row r="45" spans="1:17" x14ac:dyDescent="0.2">
      <c r="A45" s="83">
        <f t="shared" si="3"/>
        <v>5.13</v>
      </c>
      <c r="B45" s="89" t="s">
        <v>44</v>
      </c>
      <c r="C45" s="73">
        <v>16</v>
      </c>
      <c r="D45" s="75" t="s">
        <v>32</v>
      </c>
      <c r="E45" s="42"/>
      <c r="F45" s="43">
        <f t="shared" si="0"/>
        <v>0</v>
      </c>
      <c r="G45" s="4"/>
      <c r="H45" s="4"/>
      <c r="I45" s="2"/>
      <c r="J45" s="2"/>
      <c r="K45" s="3"/>
      <c r="M45" s="2"/>
      <c r="N45" s="2"/>
      <c r="O45" s="2"/>
      <c r="P45" s="2"/>
      <c r="Q45" s="2"/>
    </row>
    <row r="46" spans="1:17" x14ac:dyDescent="0.2">
      <c r="A46" s="83">
        <f t="shared" si="3"/>
        <v>5.14</v>
      </c>
      <c r="B46" s="90" t="s">
        <v>46</v>
      </c>
      <c r="C46" s="73">
        <v>8.85</v>
      </c>
      <c r="D46" s="75" t="s">
        <v>45</v>
      </c>
      <c r="E46" s="42"/>
      <c r="F46" s="43">
        <f t="shared" si="0"/>
        <v>0</v>
      </c>
      <c r="G46" s="4"/>
      <c r="H46" s="4"/>
      <c r="I46" s="2"/>
      <c r="J46" s="2"/>
      <c r="K46" s="3"/>
      <c r="M46" s="2"/>
      <c r="N46" s="2"/>
      <c r="O46" s="2"/>
      <c r="P46" s="2"/>
      <c r="Q46" s="2"/>
    </row>
    <row r="47" spans="1:17" x14ac:dyDescent="0.2">
      <c r="A47" s="91"/>
      <c r="B47" s="92"/>
      <c r="C47" s="93"/>
      <c r="D47" s="94"/>
      <c r="E47" s="45"/>
      <c r="F47" s="43">
        <f t="shared" si="0"/>
        <v>0</v>
      </c>
      <c r="G47" s="4"/>
      <c r="H47" s="4"/>
      <c r="I47" s="2"/>
      <c r="J47" s="2"/>
      <c r="K47" s="3"/>
      <c r="M47" s="2"/>
      <c r="N47" s="2"/>
      <c r="O47" s="2"/>
      <c r="P47" s="2"/>
      <c r="Q47" s="2"/>
    </row>
    <row r="48" spans="1:17" ht="15" x14ac:dyDescent="0.2">
      <c r="A48" s="69">
        <v>6</v>
      </c>
      <c r="B48" s="95" t="s">
        <v>27</v>
      </c>
      <c r="C48" s="73"/>
      <c r="D48" s="74"/>
      <c r="E48" s="42"/>
      <c r="F48" s="43">
        <f t="shared" si="0"/>
        <v>0</v>
      </c>
      <c r="G48" s="4"/>
      <c r="H48" s="2"/>
      <c r="I48" s="2"/>
      <c r="J48" s="2"/>
      <c r="K48" s="3"/>
      <c r="M48" s="2"/>
      <c r="N48" s="2"/>
      <c r="O48" s="2"/>
      <c r="P48" s="2"/>
      <c r="Q48" s="2"/>
    </row>
    <row r="49" spans="1:17" ht="57" x14ac:dyDescent="0.2">
      <c r="A49" s="71">
        <f>0.1+A48</f>
        <v>6.1</v>
      </c>
      <c r="B49" s="76" t="s">
        <v>62</v>
      </c>
      <c r="C49" s="77">
        <v>3</v>
      </c>
      <c r="D49" s="75" t="s">
        <v>32</v>
      </c>
      <c r="E49" s="43"/>
      <c r="F49" s="43">
        <f t="shared" si="0"/>
        <v>0</v>
      </c>
      <c r="G49" s="4"/>
      <c r="H49" s="2"/>
      <c r="I49" s="2"/>
      <c r="J49" s="2"/>
      <c r="K49" s="3"/>
      <c r="M49" s="2"/>
      <c r="N49" s="2"/>
      <c r="O49" s="2"/>
      <c r="P49" s="2"/>
      <c r="Q49" s="2"/>
    </row>
    <row r="50" spans="1:17" ht="57" x14ac:dyDescent="0.2">
      <c r="A50" s="71">
        <v>6.2</v>
      </c>
      <c r="B50" s="76" t="s">
        <v>63</v>
      </c>
      <c r="C50" s="77">
        <v>3</v>
      </c>
      <c r="D50" s="75" t="s">
        <v>32</v>
      </c>
      <c r="E50" s="43"/>
      <c r="F50" s="43">
        <f t="shared" si="0"/>
        <v>0</v>
      </c>
      <c r="G50" s="4"/>
      <c r="H50" s="2"/>
      <c r="I50" s="2"/>
      <c r="J50" s="2"/>
      <c r="K50" s="3"/>
      <c r="M50" s="2"/>
      <c r="N50" s="2"/>
      <c r="O50" s="2"/>
      <c r="P50" s="2"/>
      <c r="Q50" s="2"/>
    </row>
    <row r="51" spans="1:17" x14ac:dyDescent="0.2">
      <c r="A51" s="71">
        <v>6.3</v>
      </c>
      <c r="B51" s="72" t="s">
        <v>64</v>
      </c>
      <c r="C51" s="73">
        <v>6</v>
      </c>
      <c r="D51" s="75" t="s">
        <v>32</v>
      </c>
      <c r="E51" s="42"/>
      <c r="F51" s="43">
        <f t="shared" si="0"/>
        <v>0</v>
      </c>
      <c r="G51" s="4"/>
      <c r="H51" s="2"/>
      <c r="I51" s="2"/>
      <c r="J51" s="2"/>
      <c r="K51" s="3"/>
      <c r="M51" s="2"/>
      <c r="N51" s="2"/>
      <c r="O51" s="2"/>
      <c r="P51" s="2"/>
      <c r="Q51" s="2"/>
    </row>
    <row r="52" spans="1:17" x14ac:dyDescent="0.2">
      <c r="A52" s="71"/>
      <c r="B52" s="72"/>
      <c r="C52" s="73"/>
      <c r="D52" s="74"/>
      <c r="E52" s="42"/>
      <c r="F52" s="43">
        <f t="shared" si="0"/>
        <v>0</v>
      </c>
      <c r="G52" s="4"/>
      <c r="H52" s="2"/>
      <c r="I52" s="2"/>
      <c r="J52" s="2"/>
      <c r="K52" s="3"/>
      <c r="M52" s="2"/>
      <c r="N52" s="2"/>
      <c r="O52" s="2"/>
      <c r="P52" s="2"/>
      <c r="Q52" s="2"/>
    </row>
    <row r="53" spans="1:17" ht="15" x14ac:dyDescent="0.2">
      <c r="A53" s="96">
        <v>7</v>
      </c>
      <c r="B53" s="97" t="s">
        <v>59</v>
      </c>
      <c r="C53" s="98"/>
      <c r="D53" s="99"/>
      <c r="E53" s="46"/>
      <c r="F53" s="43">
        <f t="shared" si="0"/>
        <v>0</v>
      </c>
      <c r="G53" s="4"/>
      <c r="H53" s="2"/>
      <c r="I53" s="2"/>
      <c r="J53" s="2"/>
      <c r="K53" s="3"/>
      <c r="M53" s="2"/>
      <c r="N53" s="2"/>
      <c r="O53" s="2"/>
      <c r="P53" s="2"/>
      <c r="Q53" s="2"/>
    </row>
    <row r="54" spans="1:17" ht="31.5" customHeight="1" x14ac:dyDescent="0.2">
      <c r="A54" s="100">
        <f t="shared" ref="A54:A55" si="4">+A53+0.1</f>
        <v>7.1</v>
      </c>
      <c r="B54" s="101" t="s">
        <v>88</v>
      </c>
      <c r="C54" s="102">
        <v>700</v>
      </c>
      <c r="D54" s="103" t="s">
        <v>32</v>
      </c>
      <c r="E54" s="47"/>
      <c r="F54" s="43">
        <f t="shared" si="0"/>
        <v>0</v>
      </c>
      <c r="G54" s="4"/>
      <c r="H54" s="2"/>
      <c r="I54" s="2"/>
      <c r="J54" s="2"/>
      <c r="K54" s="3"/>
      <c r="M54" s="2"/>
      <c r="N54" s="2"/>
      <c r="O54" s="2"/>
      <c r="P54" s="2"/>
      <c r="Q54" s="2"/>
    </row>
    <row r="55" spans="1:17" x14ac:dyDescent="0.2">
      <c r="A55" s="100">
        <f t="shared" si="4"/>
        <v>7.2</v>
      </c>
      <c r="B55" s="72" t="s">
        <v>60</v>
      </c>
      <c r="C55" s="73">
        <v>300</v>
      </c>
      <c r="D55" s="103" t="s">
        <v>32</v>
      </c>
      <c r="E55" s="42"/>
      <c r="F55" s="43">
        <f t="shared" si="0"/>
        <v>0</v>
      </c>
      <c r="G55" s="4"/>
      <c r="H55" s="2"/>
      <c r="I55" s="2"/>
      <c r="J55" s="2"/>
      <c r="K55" s="3"/>
      <c r="M55" s="2"/>
      <c r="N55" s="2"/>
      <c r="O55" s="2"/>
      <c r="P55" s="2"/>
      <c r="Q55" s="2"/>
    </row>
    <row r="56" spans="1:17" x14ac:dyDescent="0.2">
      <c r="A56" s="71"/>
      <c r="B56" s="72"/>
      <c r="C56" s="73"/>
      <c r="D56" s="74"/>
      <c r="E56" s="42"/>
      <c r="F56" s="43">
        <f t="shared" si="0"/>
        <v>0</v>
      </c>
      <c r="G56" s="4"/>
      <c r="H56" s="2"/>
      <c r="I56" s="2"/>
      <c r="J56" s="2"/>
      <c r="K56" s="3"/>
      <c r="M56" s="2"/>
      <c r="N56" s="2"/>
      <c r="O56" s="2"/>
      <c r="P56" s="2"/>
      <c r="Q56" s="2"/>
    </row>
    <row r="57" spans="1:17" ht="15" x14ac:dyDescent="0.2">
      <c r="A57" s="69">
        <v>8</v>
      </c>
      <c r="B57" s="70" t="s">
        <v>28</v>
      </c>
      <c r="C57" s="104"/>
      <c r="D57" s="105"/>
      <c r="E57" s="48"/>
      <c r="F57" s="43">
        <f t="shared" si="0"/>
        <v>0</v>
      </c>
      <c r="G57" s="4"/>
      <c r="H57" s="2"/>
      <c r="I57" s="2"/>
      <c r="J57" s="2"/>
      <c r="K57" s="3"/>
      <c r="M57" s="2"/>
      <c r="N57" s="2"/>
      <c r="O57" s="2"/>
      <c r="P57" s="2"/>
      <c r="Q57" s="2"/>
    </row>
    <row r="58" spans="1:17" x14ac:dyDescent="0.2">
      <c r="A58" s="71">
        <f>0.1+A57</f>
        <v>8.1</v>
      </c>
      <c r="B58" s="72" t="s">
        <v>57</v>
      </c>
      <c r="C58" s="104">
        <v>4775</v>
      </c>
      <c r="D58" s="105" t="s">
        <v>12</v>
      </c>
      <c r="E58" s="48"/>
      <c r="F58" s="43">
        <f t="shared" si="0"/>
        <v>0</v>
      </c>
      <c r="G58" s="4"/>
      <c r="H58" s="2"/>
      <c r="I58" s="2"/>
      <c r="J58" s="4"/>
      <c r="K58" s="3"/>
      <c r="M58" s="2"/>
      <c r="N58" s="2"/>
      <c r="O58" s="2"/>
      <c r="P58" s="2"/>
      <c r="Q58" s="2"/>
    </row>
    <row r="59" spans="1:17" x14ac:dyDescent="0.2">
      <c r="A59" s="71">
        <f>0.1+A58</f>
        <v>8.1999999999999993</v>
      </c>
      <c r="B59" s="72" t="s">
        <v>58</v>
      </c>
      <c r="C59" s="104">
        <v>9340</v>
      </c>
      <c r="D59" s="105" t="s">
        <v>12</v>
      </c>
      <c r="E59" s="48"/>
      <c r="F59" s="43">
        <f t="shared" si="0"/>
        <v>0</v>
      </c>
      <c r="G59" s="4"/>
      <c r="H59" s="2"/>
      <c r="I59" s="2"/>
      <c r="J59" s="4"/>
      <c r="K59" s="3"/>
      <c r="M59" s="2"/>
      <c r="N59" s="2"/>
      <c r="O59" s="2"/>
      <c r="P59" s="2"/>
      <c r="Q59" s="2"/>
    </row>
    <row r="60" spans="1:17" x14ac:dyDescent="0.2">
      <c r="A60" s="71"/>
      <c r="B60" s="72"/>
      <c r="C60" s="104"/>
      <c r="D60" s="105"/>
      <c r="E60" s="48"/>
      <c r="F60" s="43">
        <f t="shared" si="0"/>
        <v>0</v>
      </c>
      <c r="G60" s="4"/>
      <c r="H60" s="2"/>
      <c r="I60" s="2"/>
      <c r="J60" s="2"/>
      <c r="K60" s="3"/>
      <c r="M60" s="2"/>
      <c r="N60" s="2"/>
      <c r="O60" s="2"/>
      <c r="P60" s="2"/>
      <c r="Q60" s="2"/>
    </row>
    <row r="61" spans="1:17" ht="15" x14ac:dyDescent="0.2">
      <c r="A61" s="69">
        <v>9</v>
      </c>
      <c r="B61" s="70" t="s">
        <v>20</v>
      </c>
      <c r="C61" s="104"/>
      <c r="D61" s="105"/>
      <c r="E61" s="48"/>
      <c r="F61" s="43">
        <f t="shared" si="0"/>
        <v>0</v>
      </c>
      <c r="G61" s="4"/>
      <c r="H61" s="2"/>
      <c r="I61" s="2"/>
      <c r="J61" s="2"/>
      <c r="K61" s="3"/>
      <c r="M61" s="2"/>
      <c r="N61" s="2"/>
      <c r="O61" s="2"/>
      <c r="P61" s="2"/>
      <c r="Q61" s="2"/>
    </row>
    <row r="62" spans="1:17" ht="16.5" x14ac:dyDescent="0.2">
      <c r="A62" s="71">
        <f>0.1+A61</f>
        <v>9.1</v>
      </c>
      <c r="B62" s="72" t="s">
        <v>65</v>
      </c>
      <c r="C62" s="104">
        <v>66</v>
      </c>
      <c r="D62" s="74" t="s">
        <v>47</v>
      </c>
      <c r="E62" s="48"/>
      <c r="F62" s="43">
        <f t="shared" si="0"/>
        <v>0</v>
      </c>
      <c r="G62" s="4"/>
      <c r="H62" s="2"/>
      <c r="I62" s="2"/>
      <c r="J62" s="2"/>
      <c r="K62" s="3"/>
      <c r="M62" s="2"/>
      <c r="N62" s="2"/>
      <c r="O62" s="2"/>
      <c r="P62" s="2"/>
      <c r="Q62" s="2"/>
    </row>
    <row r="63" spans="1:17" ht="16.5" x14ac:dyDescent="0.2">
      <c r="A63" s="71">
        <f>0.1+A62</f>
        <v>9.1999999999999993</v>
      </c>
      <c r="B63" s="72" t="s">
        <v>66</v>
      </c>
      <c r="C63" s="104">
        <v>85.8</v>
      </c>
      <c r="D63" s="74" t="s">
        <v>47</v>
      </c>
      <c r="E63" s="48"/>
      <c r="F63" s="43">
        <f t="shared" si="0"/>
        <v>0</v>
      </c>
      <c r="G63" s="4"/>
      <c r="H63" s="2"/>
      <c r="I63" s="2"/>
      <c r="J63" s="2"/>
      <c r="K63" s="3"/>
      <c r="M63" s="2"/>
      <c r="N63" s="2"/>
      <c r="O63" s="2"/>
      <c r="P63" s="2"/>
      <c r="Q63" s="2"/>
    </row>
    <row r="64" spans="1:17" x14ac:dyDescent="0.2">
      <c r="A64" s="71"/>
      <c r="B64" s="72"/>
      <c r="C64" s="104"/>
      <c r="D64" s="105"/>
      <c r="E64" s="48"/>
      <c r="F64" s="43">
        <f t="shared" si="0"/>
        <v>0</v>
      </c>
      <c r="G64" s="4"/>
      <c r="H64" s="2"/>
      <c r="I64" s="2"/>
      <c r="J64" s="2"/>
      <c r="K64" s="3"/>
      <c r="M64" s="2"/>
      <c r="N64" s="2"/>
      <c r="O64" s="2"/>
      <c r="P64" s="2"/>
      <c r="Q64" s="2"/>
    </row>
    <row r="65" spans="1:17" ht="15" x14ac:dyDescent="0.2">
      <c r="A65" s="69">
        <v>10</v>
      </c>
      <c r="B65" s="70" t="s">
        <v>29</v>
      </c>
      <c r="C65" s="104"/>
      <c r="D65" s="105"/>
      <c r="E65" s="48"/>
      <c r="F65" s="43">
        <f t="shared" si="0"/>
        <v>0</v>
      </c>
      <c r="G65" s="4"/>
      <c r="H65" s="2"/>
      <c r="I65" s="2"/>
      <c r="J65" s="2"/>
      <c r="K65" s="3"/>
      <c r="M65" s="2"/>
      <c r="N65" s="2"/>
      <c r="O65" s="2"/>
      <c r="P65" s="2"/>
      <c r="Q65" s="2"/>
    </row>
    <row r="66" spans="1:17" ht="16.5" x14ac:dyDescent="0.2">
      <c r="A66" s="71">
        <f>0.1+A65</f>
        <v>10.1</v>
      </c>
      <c r="B66" s="72" t="s">
        <v>89</v>
      </c>
      <c r="C66" s="104">
        <v>600</v>
      </c>
      <c r="D66" s="74" t="s">
        <v>48</v>
      </c>
      <c r="E66" s="48"/>
      <c r="F66" s="43">
        <f t="shared" si="0"/>
        <v>0</v>
      </c>
      <c r="G66" s="4"/>
      <c r="H66" s="2"/>
      <c r="I66" s="4"/>
      <c r="J66" s="2"/>
      <c r="K66" s="3"/>
      <c r="M66" s="2"/>
      <c r="N66" s="2"/>
      <c r="O66" s="2"/>
      <c r="P66" s="2"/>
      <c r="Q66" s="2"/>
    </row>
    <row r="67" spans="1:17" x14ac:dyDescent="0.2">
      <c r="A67" s="71">
        <f>0.1+A66</f>
        <v>10.199999999999999</v>
      </c>
      <c r="B67" s="72" t="s">
        <v>67</v>
      </c>
      <c r="C67" s="104">
        <v>60</v>
      </c>
      <c r="D67" s="105" t="s">
        <v>12</v>
      </c>
      <c r="E67" s="48"/>
      <c r="F67" s="43">
        <f t="shared" si="0"/>
        <v>0</v>
      </c>
      <c r="G67" s="4"/>
      <c r="H67" s="2"/>
      <c r="I67" s="2"/>
      <c r="J67" s="2"/>
      <c r="K67" s="3"/>
      <c r="M67" s="2"/>
      <c r="N67" s="2"/>
      <c r="O67" s="2"/>
      <c r="P67" s="2"/>
      <c r="Q67" s="2"/>
    </row>
    <row r="68" spans="1:17" x14ac:dyDescent="0.2">
      <c r="A68" s="71"/>
      <c r="B68" s="72"/>
      <c r="C68" s="104"/>
      <c r="D68" s="105"/>
      <c r="E68" s="48"/>
      <c r="F68" s="43">
        <f t="shared" si="0"/>
        <v>0</v>
      </c>
      <c r="G68" s="4"/>
      <c r="H68" s="2"/>
      <c r="I68" s="2"/>
      <c r="J68" s="2"/>
      <c r="K68" s="3"/>
      <c r="M68" s="2"/>
      <c r="N68" s="2"/>
      <c r="O68" s="2"/>
      <c r="P68" s="2"/>
      <c r="Q68" s="2"/>
    </row>
    <row r="69" spans="1:17" ht="15" x14ac:dyDescent="0.2">
      <c r="A69" s="69">
        <v>11</v>
      </c>
      <c r="B69" s="70" t="s">
        <v>22</v>
      </c>
      <c r="C69" s="104"/>
      <c r="D69" s="105"/>
      <c r="E69" s="48"/>
      <c r="F69" s="43">
        <f t="shared" si="0"/>
        <v>0</v>
      </c>
      <c r="G69" s="4"/>
      <c r="H69" s="2"/>
      <c r="I69" s="2"/>
      <c r="J69" s="2"/>
      <c r="K69" s="3"/>
      <c r="M69" s="2"/>
      <c r="N69" s="2"/>
      <c r="O69" s="2"/>
      <c r="P69" s="2"/>
      <c r="Q69" s="2"/>
    </row>
    <row r="70" spans="1:17" x14ac:dyDescent="0.2">
      <c r="A70" s="71">
        <f>0.1+A69</f>
        <v>11.1</v>
      </c>
      <c r="B70" s="72" t="s">
        <v>68</v>
      </c>
      <c r="C70" s="104">
        <v>33960</v>
      </c>
      <c r="D70" s="105" t="s">
        <v>12</v>
      </c>
      <c r="E70" s="48"/>
      <c r="F70" s="43">
        <f t="shared" si="0"/>
        <v>0</v>
      </c>
      <c r="G70" s="4"/>
      <c r="H70" s="2"/>
      <c r="I70" s="2"/>
      <c r="J70" s="2"/>
      <c r="K70" s="3"/>
      <c r="M70" s="2"/>
      <c r="N70" s="2"/>
      <c r="O70" s="2"/>
      <c r="P70" s="2"/>
      <c r="Q70" s="2"/>
    </row>
    <row r="71" spans="1:17" ht="16.5" x14ac:dyDescent="0.2">
      <c r="A71" s="71">
        <f>0.1+A70</f>
        <v>11.2</v>
      </c>
      <c r="B71" s="106" t="s">
        <v>83</v>
      </c>
      <c r="C71" s="104">
        <v>11359.25</v>
      </c>
      <c r="D71" s="74" t="s">
        <v>48</v>
      </c>
      <c r="E71" s="48"/>
      <c r="F71" s="43">
        <f t="shared" si="0"/>
        <v>0</v>
      </c>
      <c r="G71" s="4"/>
      <c r="H71" s="2"/>
      <c r="I71" s="2"/>
      <c r="J71" s="2"/>
      <c r="K71" s="3"/>
      <c r="M71" s="2"/>
      <c r="N71" s="2"/>
      <c r="O71" s="2"/>
      <c r="P71" s="2"/>
      <c r="Q71" s="2"/>
    </row>
    <row r="72" spans="1:17" ht="28.5" x14ac:dyDescent="0.2">
      <c r="A72" s="71">
        <f t="shared" ref="A72:A75" si="5">0.1+A71</f>
        <v>11.3</v>
      </c>
      <c r="B72" s="76" t="s">
        <v>81</v>
      </c>
      <c r="C72" s="77">
        <v>763.26</v>
      </c>
      <c r="D72" s="75" t="s">
        <v>47</v>
      </c>
      <c r="E72" s="43"/>
      <c r="F72" s="43">
        <f t="shared" si="0"/>
        <v>0</v>
      </c>
      <c r="G72" s="4"/>
      <c r="H72" s="4"/>
      <c r="I72" s="2"/>
      <c r="J72" s="2"/>
      <c r="K72" s="3"/>
      <c r="M72" s="2"/>
      <c r="N72" s="2"/>
      <c r="O72" s="2"/>
      <c r="P72" s="2"/>
      <c r="Q72" s="2"/>
    </row>
    <row r="73" spans="1:17" ht="16.5" x14ac:dyDescent="0.2">
      <c r="A73" s="71">
        <f t="shared" si="5"/>
        <v>11.4</v>
      </c>
      <c r="B73" s="107" t="s">
        <v>90</v>
      </c>
      <c r="C73" s="104">
        <v>11359.25</v>
      </c>
      <c r="D73" s="74" t="s">
        <v>48</v>
      </c>
      <c r="E73" s="48"/>
      <c r="F73" s="43">
        <f t="shared" si="0"/>
        <v>0</v>
      </c>
      <c r="G73" s="4"/>
      <c r="H73" s="4"/>
      <c r="I73" s="2"/>
      <c r="J73" s="2"/>
      <c r="K73" s="3"/>
      <c r="M73" s="2"/>
      <c r="N73" s="2"/>
      <c r="O73" s="2"/>
      <c r="P73" s="2"/>
      <c r="Q73" s="2"/>
    </row>
    <row r="74" spans="1:17" ht="28.5" x14ac:dyDescent="0.2">
      <c r="A74" s="71">
        <f t="shared" si="5"/>
        <v>11.5</v>
      </c>
      <c r="B74" s="107" t="s">
        <v>82</v>
      </c>
      <c r="C74" s="77">
        <v>14199.06</v>
      </c>
      <c r="D74" s="74" t="s">
        <v>48</v>
      </c>
      <c r="E74" s="43"/>
      <c r="F74" s="43">
        <f t="shared" si="0"/>
        <v>0</v>
      </c>
      <c r="G74" s="4"/>
      <c r="H74" s="4"/>
      <c r="I74" s="4"/>
      <c r="J74" s="2"/>
      <c r="K74" s="3"/>
      <c r="M74" s="2"/>
      <c r="N74" s="2"/>
      <c r="O74" s="2"/>
      <c r="P74" s="2"/>
      <c r="Q74" s="2"/>
    </row>
    <row r="75" spans="1:17" ht="16.5" x14ac:dyDescent="0.2">
      <c r="A75" s="71">
        <f t="shared" si="5"/>
        <v>11.6</v>
      </c>
      <c r="B75" s="108" t="s">
        <v>69</v>
      </c>
      <c r="C75" s="104">
        <f>+C74*0.058*1.28*31</f>
        <v>32678.28</v>
      </c>
      <c r="D75" s="105" t="s">
        <v>49</v>
      </c>
      <c r="E75" s="48"/>
      <c r="F75" s="43">
        <f t="shared" si="0"/>
        <v>0</v>
      </c>
      <c r="G75" s="4"/>
      <c r="H75" s="4"/>
      <c r="I75" s="4"/>
      <c r="J75" s="2"/>
      <c r="K75" s="3"/>
      <c r="M75" s="2"/>
      <c r="N75" s="2"/>
      <c r="O75" s="2"/>
      <c r="P75" s="2"/>
      <c r="Q75" s="2"/>
    </row>
    <row r="76" spans="1:17" ht="15" x14ac:dyDescent="0.2">
      <c r="A76" s="69"/>
      <c r="B76" s="72"/>
      <c r="C76" s="104"/>
      <c r="D76" s="105"/>
      <c r="E76" s="48"/>
      <c r="F76" s="43">
        <f t="shared" si="0"/>
        <v>0</v>
      </c>
      <c r="G76" s="4"/>
      <c r="H76" s="4"/>
      <c r="I76" s="2"/>
      <c r="J76" s="2"/>
      <c r="M76" s="2"/>
      <c r="N76" s="2"/>
      <c r="O76" s="2"/>
      <c r="P76" s="2"/>
      <c r="Q76" s="2"/>
    </row>
    <row r="77" spans="1:17" ht="30" x14ac:dyDescent="0.2">
      <c r="A77" s="69">
        <v>12</v>
      </c>
      <c r="B77" s="109" t="s">
        <v>84</v>
      </c>
      <c r="C77" s="110"/>
      <c r="D77" s="110"/>
      <c r="E77" s="49"/>
      <c r="F77" s="43">
        <f t="shared" si="0"/>
        <v>0</v>
      </c>
      <c r="G77" s="4"/>
      <c r="H77" s="2"/>
      <c r="I77" s="2"/>
      <c r="J77" s="2"/>
      <c r="M77" s="2"/>
      <c r="N77" s="2"/>
      <c r="O77" s="2"/>
      <c r="P77" s="2"/>
      <c r="Q77" s="2"/>
    </row>
    <row r="78" spans="1:17" ht="57" x14ac:dyDescent="0.2">
      <c r="A78" s="91">
        <f>0.1+A77</f>
        <v>12.1</v>
      </c>
      <c r="B78" s="111" t="s">
        <v>91</v>
      </c>
      <c r="C78" s="112">
        <v>14085</v>
      </c>
      <c r="D78" s="113" t="s">
        <v>12</v>
      </c>
      <c r="E78" s="50"/>
      <c r="F78" s="43">
        <f t="shared" si="0"/>
        <v>0</v>
      </c>
      <c r="G78" s="4"/>
      <c r="H78" s="2"/>
      <c r="I78" s="2"/>
      <c r="J78" s="2"/>
      <c r="M78" s="2"/>
      <c r="N78" s="2"/>
      <c r="O78" s="2"/>
      <c r="P78" s="2"/>
      <c r="Q78" s="2"/>
    </row>
    <row r="79" spans="1:17" ht="28.5" x14ac:dyDescent="0.2">
      <c r="A79" s="71">
        <f>0.1+A78</f>
        <v>12.2</v>
      </c>
      <c r="B79" s="108" t="s">
        <v>70</v>
      </c>
      <c r="C79" s="77">
        <v>14085</v>
      </c>
      <c r="D79" s="75" t="s">
        <v>12</v>
      </c>
      <c r="E79" s="43"/>
      <c r="F79" s="43">
        <f t="shared" si="0"/>
        <v>0</v>
      </c>
      <c r="G79" s="4"/>
      <c r="H79" s="2"/>
      <c r="I79" s="2"/>
      <c r="J79" s="2"/>
      <c r="M79" s="2"/>
      <c r="N79" s="2"/>
      <c r="O79" s="2"/>
      <c r="P79" s="2"/>
      <c r="Q79" s="2"/>
    </row>
    <row r="80" spans="1:17" ht="15" x14ac:dyDescent="0.2">
      <c r="A80" s="69"/>
      <c r="B80" s="114"/>
      <c r="C80" s="77"/>
      <c r="D80" s="75"/>
      <c r="E80" s="43"/>
      <c r="F80" s="43">
        <f t="shared" ref="F80:F87" si="6">+E80*C80</f>
        <v>0</v>
      </c>
      <c r="G80" s="4"/>
      <c r="H80" s="2"/>
      <c r="I80" s="2"/>
      <c r="J80" s="2"/>
      <c r="M80" s="2"/>
      <c r="N80" s="2"/>
      <c r="O80" s="2"/>
      <c r="P80" s="2"/>
      <c r="Q80" s="2"/>
    </row>
    <row r="81" spans="1:17" ht="15" x14ac:dyDescent="0.2">
      <c r="A81" s="69">
        <v>14</v>
      </c>
      <c r="B81" s="115" t="s">
        <v>16</v>
      </c>
      <c r="C81" s="104">
        <v>14085</v>
      </c>
      <c r="D81" s="105" t="s">
        <v>12</v>
      </c>
      <c r="E81" s="48"/>
      <c r="F81" s="43">
        <f t="shared" si="6"/>
        <v>0</v>
      </c>
      <c r="G81" s="4"/>
      <c r="H81" s="2"/>
      <c r="I81" s="2"/>
      <c r="J81" s="2"/>
      <c r="M81" s="2"/>
      <c r="N81" s="2"/>
      <c r="O81" s="2"/>
      <c r="P81" s="2"/>
      <c r="Q81" s="2"/>
    </row>
    <row r="82" spans="1:17" ht="15" x14ac:dyDescent="0.25">
      <c r="A82" s="116"/>
      <c r="B82" s="117" t="s">
        <v>17</v>
      </c>
      <c r="C82" s="118"/>
      <c r="D82" s="119"/>
      <c r="E82" s="51"/>
      <c r="F82" s="51">
        <f>SUM(F15:F81)</f>
        <v>0</v>
      </c>
      <c r="G82" s="4"/>
      <c r="H82" s="2"/>
      <c r="I82" s="2"/>
      <c r="J82" s="2"/>
      <c r="M82" s="2"/>
      <c r="N82" s="2"/>
      <c r="O82" s="2"/>
      <c r="P82" s="2"/>
      <c r="Q82" s="2"/>
    </row>
    <row r="83" spans="1:17" x14ac:dyDescent="0.2">
      <c r="A83" s="120"/>
      <c r="B83" s="67"/>
      <c r="C83" s="65"/>
      <c r="D83" s="66"/>
      <c r="E83" s="40"/>
      <c r="F83" s="43"/>
      <c r="G83" s="2"/>
      <c r="H83" s="2"/>
      <c r="I83" s="2"/>
      <c r="J83" s="2"/>
      <c r="M83" s="2"/>
      <c r="N83" s="2"/>
      <c r="O83" s="2"/>
      <c r="P83" s="2"/>
      <c r="Q83" s="2"/>
    </row>
    <row r="84" spans="1:17" ht="15" x14ac:dyDescent="0.25">
      <c r="A84" s="63" t="s">
        <v>18</v>
      </c>
      <c r="B84" s="64" t="s">
        <v>9</v>
      </c>
      <c r="C84" s="65"/>
      <c r="D84" s="66"/>
      <c r="E84" s="40"/>
      <c r="F84" s="43">
        <f t="shared" si="6"/>
        <v>0</v>
      </c>
      <c r="G84" s="2"/>
      <c r="H84" s="2"/>
      <c r="I84" s="2"/>
      <c r="J84" s="2"/>
      <c r="M84" s="2"/>
      <c r="N84" s="2"/>
      <c r="O84" s="2"/>
      <c r="P84" s="2"/>
      <c r="Q84" s="2"/>
    </row>
    <row r="85" spans="1:17" ht="57" x14ac:dyDescent="0.2">
      <c r="A85" s="121">
        <v>1</v>
      </c>
      <c r="B85" s="76" t="s">
        <v>92</v>
      </c>
      <c r="C85" s="77">
        <v>4</v>
      </c>
      <c r="D85" s="75" t="s">
        <v>32</v>
      </c>
      <c r="E85" s="43"/>
      <c r="F85" s="43">
        <f t="shared" si="6"/>
        <v>0</v>
      </c>
      <c r="G85" s="12"/>
    </row>
    <row r="86" spans="1:17" x14ac:dyDescent="0.2">
      <c r="A86" s="121"/>
      <c r="B86" s="76"/>
      <c r="C86" s="77"/>
      <c r="D86" s="75"/>
      <c r="E86" s="43"/>
      <c r="F86" s="43">
        <f t="shared" si="6"/>
        <v>0</v>
      </c>
      <c r="G86" s="12"/>
    </row>
    <row r="87" spans="1:17" x14ac:dyDescent="0.2">
      <c r="A87" s="122">
        <v>2</v>
      </c>
      <c r="B87" s="123" t="s">
        <v>93</v>
      </c>
      <c r="C87" s="73">
        <v>10</v>
      </c>
      <c r="D87" s="74" t="s">
        <v>85</v>
      </c>
      <c r="E87" s="42"/>
      <c r="F87" s="43">
        <f t="shared" si="6"/>
        <v>0</v>
      </c>
      <c r="G87" s="4"/>
      <c r="H87" s="2"/>
      <c r="I87" s="2"/>
      <c r="J87" s="2"/>
      <c r="M87" s="2"/>
      <c r="N87" s="2"/>
      <c r="O87" s="2"/>
      <c r="P87" s="2"/>
      <c r="Q87" s="2"/>
    </row>
    <row r="88" spans="1:17" ht="15" x14ac:dyDescent="0.25">
      <c r="A88" s="116"/>
      <c r="B88" s="117" t="s">
        <v>19</v>
      </c>
      <c r="C88" s="118"/>
      <c r="D88" s="119"/>
      <c r="E88" s="51"/>
      <c r="F88" s="52">
        <f>SUM(F84:F87)</f>
        <v>0</v>
      </c>
      <c r="G88" s="4"/>
      <c r="H88" s="2"/>
      <c r="I88" s="2"/>
      <c r="J88" s="2"/>
      <c r="M88" s="2"/>
      <c r="N88" s="2"/>
      <c r="O88" s="2"/>
      <c r="P88" s="2"/>
      <c r="Q88" s="2"/>
    </row>
    <row r="89" spans="1:17" x14ac:dyDescent="0.2">
      <c r="A89" s="120"/>
      <c r="B89" s="124"/>
      <c r="C89" s="65"/>
      <c r="D89" s="66"/>
      <c r="E89" s="40"/>
      <c r="F89" s="40"/>
      <c r="G89" s="2"/>
      <c r="H89" s="2"/>
      <c r="I89" s="2"/>
      <c r="J89" s="2"/>
      <c r="M89" s="2"/>
      <c r="N89" s="2"/>
      <c r="O89" s="2"/>
      <c r="P89" s="2"/>
      <c r="Q89" s="2"/>
    </row>
    <row r="90" spans="1:17" ht="15" x14ac:dyDescent="0.25">
      <c r="A90" s="116"/>
      <c r="B90" s="125" t="s">
        <v>11</v>
      </c>
      <c r="C90" s="118"/>
      <c r="D90" s="119"/>
      <c r="E90" s="51"/>
      <c r="F90" s="52">
        <f>+F88+F82</f>
        <v>0</v>
      </c>
      <c r="G90" s="4"/>
      <c r="H90" s="2"/>
      <c r="I90" s="2"/>
      <c r="J90" s="2"/>
      <c r="M90" s="2"/>
      <c r="N90" s="2"/>
      <c r="O90" s="2"/>
      <c r="P90" s="2"/>
      <c r="Q90" s="2"/>
    </row>
    <row r="91" spans="1:17" ht="15" x14ac:dyDescent="0.25">
      <c r="A91" s="116"/>
      <c r="B91" s="125" t="s">
        <v>11</v>
      </c>
      <c r="C91" s="118"/>
      <c r="D91" s="119"/>
      <c r="E91" s="51"/>
      <c r="F91" s="52">
        <f>+F90</f>
        <v>0</v>
      </c>
      <c r="G91" s="2"/>
      <c r="H91" s="2"/>
      <c r="I91" s="2"/>
      <c r="J91" s="2"/>
      <c r="M91" s="2"/>
      <c r="N91" s="2"/>
      <c r="O91" s="2"/>
      <c r="P91" s="2"/>
      <c r="Q91" s="2"/>
    </row>
    <row r="92" spans="1:17" s="24" customFormat="1" ht="15" x14ac:dyDescent="0.25">
      <c r="A92" s="122"/>
      <c r="B92" s="126"/>
      <c r="C92" s="73"/>
      <c r="D92" s="74"/>
      <c r="E92" s="42"/>
      <c r="F92" s="53"/>
      <c r="K92" s="26"/>
      <c r="L92" s="26"/>
    </row>
    <row r="93" spans="1:17" ht="15" x14ac:dyDescent="0.25">
      <c r="A93" s="127"/>
      <c r="B93" s="128" t="s">
        <v>71</v>
      </c>
      <c r="C93" s="129">
        <v>0.03</v>
      </c>
      <c r="D93" s="127"/>
      <c r="E93" s="54"/>
      <c r="F93" s="40">
        <f>+$F$91*C93</f>
        <v>0</v>
      </c>
      <c r="G93" s="2"/>
      <c r="H93" s="2"/>
      <c r="I93" s="2"/>
      <c r="J93" s="2"/>
      <c r="L93" s="2"/>
      <c r="M93" s="2"/>
      <c r="N93" s="2"/>
      <c r="O93" s="2"/>
      <c r="P93" s="2"/>
      <c r="Q93" s="2"/>
    </row>
    <row r="94" spans="1:17" ht="15" x14ac:dyDescent="0.25">
      <c r="A94" s="127"/>
      <c r="B94" s="128" t="s">
        <v>72</v>
      </c>
      <c r="C94" s="129">
        <v>0.1</v>
      </c>
      <c r="D94" s="127"/>
      <c r="E94" s="54"/>
      <c r="F94" s="40">
        <f t="shared" ref="F94:F103" si="7">+$F$91*C94</f>
        <v>0</v>
      </c>
      <c r="G94" s="2"/>
      <c r="H94" s="2"/>
      <c r="I94" s="2"/>
      <c r="J94" s="2"/>
      <c r="L94" s="2"/>
      <c r="M94" s="2"/>
      <c r="N94" s="2"/>
      <c r="O94" s="2"/>
      <c r="P94" s="2"/>
      <c r="Q94" s="2"/>
    </row>
    <row r="95" spans="1:17" ht="15" x14ac:dyDescent="0.25">
      <c r="A95" s="127"/>
      <c r="B95" s="128" t="s">
        <v>73</v>
      </c>
      <c r="C95" s="129">
        <v>0.04</v>
      </c>
      <c r="D95" s="127"/>
      <c r="E95" s="54"/>
      <c r="F95" s="40">
        <f t="shared" si="7"/>
        <v>0</v>
      </c>
      <c r="G95" s="2"/>
      <c r="H95" s="2"/>
      <c r="I95" s="2"/>
      <c r="J95" s="2"/>
      <c r="L95" s="2"/>
      <c r="M95" s="2"/>
      <c r="N95" s="2"/>
      <c r="O95" s="2"/>
      <c r="P95" s="2"/>
      <c r="Q95" s="2"/>
    </row>
    <row r="96" spans="1:17" ht="15" x14ac:dyDescent="0.25">
      <c r="A96" s="127"/>
      <c r="B96" s="128" t="s">
        <v>74</v>
      </c>
      <c r="C96" s="129">
        <v>0.05</v>
      </c>
      <c r="D96" s="127"/>
      <c r="E96" s="54"/>
      <c r="F96" s="40">
        <f t="shared" si="7"/>
        <v>0</v>
      </c>
      <c r="G96" s="2"/>
      <c r="H96" s="2"/>
      <c r="I96" s="2"/>
      <c r="J96" s="2"/>
      <c r="L96" s="2"/>
      <c r="M96" s="2"/>
      <c r="N96" s="2"/>
      <c r="O96" s="2"/>
      <c r="P96" s="2"/>
      <c r="Q96" s="2"/>
    </row>
    <row r="97" spans="1:17" ht="15" x14ac:dyDescent="0.25">
      <c r="A97" s="127"/>
      <c r="B97" s="128" t="s">
        <v>75</v>
      </c>
      <c r="C97" s="129">
        <v>4.4999999999999998E-2</v>
      </c>
      <c r="D97" s="127"/>
      <c r="E97" s="54"/>
      <c r="F97" s="40">
        <f t="shared" si="7"/>
        <v>0</v>
      </c>
      <c r="G97" s="2"/>
      <c r="H97" s="2"/>
      <c r="I97" s="2"/>
      <c r="J97" s="2"/>
      <c r="L97" s="2"/>
      <c r="M97" s="2"/>
      <c r="N97" s="2"/>
      <c r="O97" s="2"/>
      <c r="P97" s="2"/>
      <c r="Q97" s="2"/>
    </row>
    <row r="98" spans="1:17" ht="15" x14ac:dyDescent="0.25">
      <c r="A98" s="127"/>
      <c r="B98" s="128" t="s">
        <v>76</v>
      </c>
      <c r="C98" s="129">
        <v>0.01</v>
      </c>
      <c r="D98" s="127"/>
      <c r="E98" s="54"/>
      <c r="F98" s="40">
        <f t="shared" si="7"/>
        <v>0</v>
      </c>
      <c r="G98" s="2"/>
      <c r="H98" s="2"/>
      <c r="I98" s="2"/>
      <c r="J98" s="2"/>
      <c r="L98" s="2"/>
      <c r="M98" s="2"/>
      <c r="N98" s="2"/>
      <c r="O98" s="2"/>
      <c r="P98" s="2"/>
      <c r="Q98" s="2"/>
    </row>
    <row r="99" spans="1:17" ht="15" x14ac:dyDescent="0.25">
      <c r="A99" s="127"/>
      <c r="B99" s="130" t="s">
        <v>77</v>
      </c>
      <c r="C99" s="129">
        <v>0.18</v>
      </c>
      <c r="D99" s="127"/>
      <c r="E99" s="54"/>
      <c r="F99" s="40">
        <f>+$F$94*C99</f>
        <v>0</v>
      </c>
      <c r="G99" s="2"/>
      <c r="H99" s="2"/>
      <c r="I99" s="2"/>
      <c r="J99" s="2"/>
      <c r="L99" s="2"/>
      <c r="M99" s="2"/>
      <c r="N99" s="2"/>
      <c r="O99" s="2"/>
      <c r="P99" s="2"/>
      <c r="Q99" s="2"/>
    </row>
    <row r="100" spans="1:17" ht="15" x14ac:dyDescent="0.25">
      <c r="A100" s="127"/>
      <c r="B100" s="131" t="s">
        <v>14</v>
      </c>
      <c r="C100" s="129">
        <v>1E-3</v>
      </c>
      <c r="D100" s="127"/>
      <c r="E100" s="54"/>
      <c r="F100" s="40">
        <f t="shared" si="7"/>
        <v>0</v>
      </c>
      <c r="G100" s="2"/>
      <c r="H100" s="2"/>
      <c r="I100" s="2"/>
      <c r="J100" s="2"/>
      <c r="L100" s="2"/>
      <c r="M100" s="2"/>
      <c r="N100" s="2"/>
      <c r="O100" s="2"/>
      <c r="P100" s="2"/>
      <c r="Q100" s="2"/>
    </row>
    <row r="101" spans="1:17" ht="15" x14ac:dyDescent="0.25">
      <c r="A101" s="127"/>
      <c r="B101" s="128" t="s">
        <v>80</v>
      </c>
      <c r="C101" s="129">
        <v>0.05</v>
      </c>
      <c r="D101" s="127"/>
      <c r="E101" s="54"/>
      <c r="F101" s="40">
        <f t="shared" si="7"/>
        <v>0</v>
      </c>
      <c r="G101" s="2"/>
      <c r="H101" s="13"/>
      <c r="I101" s="2"/>
      <c r="J101" s="2"/>
      <c r="L101" s="2"/>
      <c r="M101" s="2"/>
      <c r="N101" s="2"/>
      <c r="O101" s="2"/>
      <c r="P101" s="2"/>
      <c r="Q101" s="2"/>
    </row>
    <row r="102" spans="1:17" ht="28.5" x14ac:dyDescent="0.25">
      <c r="A102" s="127"/>
      <c r="B102" s="132" t="s">
        <v>79</v>
      </c>
      <c r="C102" s="133">
        <v>0.03</v>
      </c>
      <c r="D102" s="134"/>
      <c r="E102" s="55"/>
      <c r="F102" s="40">
        <f t="shared" si="7"/>
        <v>0</v>
      </c>
      <c r="G102" s="2"/>
      <c r="H102" s="13"/>
      <c r="I102" s="2"/>
      <c r="J102" s="2"/>
      <c r="L102" s="23"/>
      <c r="M102" s="2"/>
      <c r="N102" s="2"/>
      <c r="O102" s="2"/>
      <c r="P102" s="2"/>
      <c r="Q102" s="2"/>
    </row>
    <row r="103" spans="1:17" ht="15" x14ac:dyDescent="0.25">
      <c r="A103" s="127"/>
      <c r="B103" s="128" t="s">
        <v>78</v>
      </c>
      <c r="C103" s="129">
        <v>0.1</v>
      </c>
      <c r="D103" s="135"/>
      <c r="E103" s="56"/>
      <c r="F103" s="40">
        <f t="shared" si="7"/>
        <v>0</v>
      </c>
      <c r="G103" s="2"/>
      <c r="H103" s="13"/>
      <c r="I103" s="4"/>
      <c r="J103" s="4"/>
      <c r="L103" s="2"/>
      <c r="M103" s="2"/>
      <c r="N103" s="2"/>
      <c r="O103" s="2"/>
      <c r="P103" s="2"/>
      <c r="Q103" s="2"/>
    </row>
    <row r="104" spans="1:17" s="24" customFormat="1" ht="15" x14ac:dyDescent="0.25">
      <c r="A104" s="106"/>
      <c r="B104" s="136" t="s">
        <v>5</v>
      </c>
      <c r="C104" s="73"/>
      <c r="D104" s="74"/>
      <c r="E104" s="42"/>
      <c r="F104" s="53">
        <f>SUM(F93:F103)</f>
        <v>0</v>
      </c>
      <c r="H104" s="25"/>
      <c r="I104" s="25"/>
      <c r="K104" s="26"/>
      <c r="L104" s="26"/>
    </row>
    <row r="105" spans="1:17" ht="15" x14ac:dyDescent="0.25">
      <c r="A105" s="137"/>
      <c r="B105" s="63"/>
      <c r="C105" s="65"/>
      <c r="D105" s="66"/>
      <c r="E105" s="40"/>
      <c r="F105" s="41"/>
      <c r="G105" s="2"/>
      <c r="H105" s="2"/>
      <c r="I105" s="2"/>
      <c r="J105" s="2"/>
      <c r="M105" s="2"/>
      <c r="N105" s="2"/>
      <c r="O105" s="2"/>
      <c r="P105" s="2"/>
      <c r="Q105" s="2"/>
    </row>
    <row r="106" spans="1:17" ht="15" x14ac:dyDescent="0.25">
      <c r="A106" s="138"/>
      <c r="B106" s="139" t="s">
        <v>6</v>
      </c>
      <c r="C106" s="140"/>
      <c r="D106" s="141"/>
      <c r="E106" s="57"/>
      <c r="F106" s="58">
        <f>+F104+F91</f>
        <v>0</v>
      </c>
      <c r="G106" s="2"/>
      <c r="H106" s="4"/>
      <c r="I106" s="2"/>
      <c r="J106" s="2"/>
      <c r="M106" s="2"/>
      <c r="N106" s="2"/>
      <c r="O106" s="2"/>
      <c r="P106" s="2"/>
      <c r="Q106" s="2"/>
    </row>
    <row r="107" spans="1:17" ht="15" x14ac:dyDescent="0.25">
      <c r="A107" s="142"/>
      <c r="B107" s="143" t="s">
        <v>7</v>
      </c>
      <c r="C107" s="144"/>
      <c r="D107" s="145"/>
      <c r="E107" s="59"/>
      <c r="F107" s="60">
        <f>+F106</f>
        <v>0</v>
      </c>
      <c r="G107" s="2"/>
      <c r="H107" s="2"/>
      <c r="I107" s="2"/>
      <c r="J107" s="2"/>
      <c r="M107" s="2"/>
      <c r="N107" s="2"/>
      <c r="O107" s="2"/>
      <c r="P107" s="2"/>
      <c r="Q107" s="2"/>
    </row>
    <row r="108" spans="1:17" ht="15" x14ac:dyDescent="0.25">
      <c r="A108" s="14"/>
      <c r="B108" s="15"/>
      <c r="C108" s="16"/>
      <c r="D108" s="17"/>
      <c r="E108" s="18"/>
      <c r="F108" s="19"/>
      <c r="G108" s="2"/>
      <c r="H108" s="2"/>
      <c r="I108" s="2"/>
      <c r="J108" s="2"/>
      <c r="M108" s="2"/>
      <c r="N108" s="2"/>
      <c r="O108" s="2"/>
      <c r="P108" s="2"/>
      <c r="Q108" s="2"/>
    </row>
    <row r="109" spans="1:17" ht="15" x14ac:dyDescent="0.25">
      <c r="A109" s="14"/>
      <c r="B109" s="15"/>
      <c r="C109" s="16"/>
      <c r="D109" s="17"/>
      <c r="E109" s="18"/>
      <c r="F109" s="19"/>
      <c r="G109" s="2"/>
      <c r="H109" s="2"/>
      <c r="I109" s="2"/>
      <c r="J109" s="2"/>
      <c r="M109" s="2"/>
      <c r="N109" s="2"/>
      <c r="O109" s="2"/>
      <c r="P109" s="2"/>
      <c r="Q109" s="2"/>
    </row>
    <row r="110" spans="1:17" x14ac:dyDescent="0.2">
      <c r="A110" s="14"/>
      <c r="B110" s="14"/>
      <c r="C110" s="30"/>
      <c r="D110" s="30"/>
      <c r="E110" s="30"/>
      <c r="F110" s="30"/>
      <c r="G110" s="2"/>
      <c r="H110" s="2"/>
      <c r="I110" s="2"/>
      <c r="J110" s="2"/>
      <c r="M110" s="2"/>
      <c r="N110" s="2"/>
      <c r="O110" s="2"/>
      <c r="P110" s="2"/>
      <c r="Q110" s="2"/>
    </row>
    <row r="111" spans="1:17" x14ac:dyDescent="0.2">
      <c r="A111" s="14"/>
      <c r="B111" s="14"/>
      <c r="C111" s="27"/>
      <c r="D111" s="27"/>
      <c r="E111" s="27"/>
      <c r="F111" s="27"/>
      <c r="G111" s="2"/>
      <c r="H111" s="2"/>
      <c r="I111" s="2"/>
      <c r="J111" s="2"/>
      <c r="M111" s="2"/>
      <c r="N111" s="2"/>
      <c r="O111" s="2"/>
      <c r="P111" s="2"/>
      <c r="Q111" s="2"/>
    </row>
    <row r="112" spans="1:17" x14ac:dyDescent="0.2">
      <c r="A112" s="14"/>
      <c r="B112" s="29"/>
      <c r="C112" s="14"/>
      <c r="D112" s="14"/>
      <c r="E112" s="20"/>
      <c r="F112" s="27"/>
      <c r="G112" s="2"/>
      <c r="H112" s="2"/>
      <c r="I112" s="2"/>
      <c r="J112" s="2"/>
      <c r="M112" s="2"/>
      <c r="N112" s="2"/>
      <c r="O112" s="2"/>
      <c r="P112" s="2"/>
      <c r="Q112" s="2"/>
    </row>
    <row r="113" spans="1:17" x14ac:dyDescent="0.2">
      <c r="A113" s="29"/>
      <c r="B113" s="14"/>
      <c r="C113" s="30"/>
      <c r="D113" s="30"/>
      <c r="E113" s="30"/>
      <c r="F113" s="30"/>
      <c r="G113" s="2"/>
      <c r="H113" s="2"/>
      <c r="I113" s="2"/>
      <c r="J113" s="2"/>
      <c r="M113" s="2"/>
      <c r="N113" s="2"/>
      <c r="O113" s="2"/>
      <c r="P113" s="2"/>
      <c r="Q113" s="2"/>
    </row>
    <row r="114" spans="1:17" x14ac:dyDescent="0.2">
      <c r="A114" s="14"/>
      <c r="B114" s="14"/>
      <c r="C114" s="31"/>
      <c r="D114" s="31"/>
      <c r="E114" s="31"/>
      <c r="F114" s="31"/>
      <c r="G114" s="2"/>
      <c r="H114" s="2"/>
      <c r="I114" s="2"/>
      <c r="J114" s="2"/>
      <c r="M114" s="2"/>
      <c r="N114" s="2"/>
      <c r="O114" s="2"/>
      <c r="P114" s="2"/>
      <c r="Q114" s="2"/>
    </row>
    <row r="115" spans="1:17" x14ac:dyDescent="0.2">
      <c r="A115" s="14"/>
      <c r="B115" s="14"/>
      <c r="C115" s="14"/>
      <c r="D115" s="14"/>
      <c r="E115" s="18"/>
      <c r="F115" s="16"/>
      <c r="G115" s="2"/>
      <c r="H115" s="2"/>
      <c r="I115" s="2"/>
      <c r="J115" s="2"/>
      <c r="M115" s="2"/>
      <c r="N115" s="2"/>
      <c r="O115" s="2"/>
      <c r="P115" s="2"/>
      <c r="Q115" s="2"/>
    </row>
    <row r="116" spans="1:17" x14ac:dyDescent="0.2">
      <c r="A116" s="14"/>
      <c r="B116" s="14"/>
      <c r="C116" s="14"/>
      <c r="D116" s="14"/>
      <c r="E116" s="18"/>
      <c r="F116" s="16"/>
      <c r="G116" s="2"/>
      <c r="H116" s="2"/>
      <c r="I116" s="2"/>
      <c r="J116" s="2"/>
      <c r="M116" s="2"/>
      <c r="N116" s="2"/>
      <c r="O116" s="2"/>
      <c r="P116" s="2"/>
      <c r="Q116" s="2"/>
    </row>
    <row r="117" spans="1:17" x14ac:dyDescent="0.2">
      <c r="A117" s="14"/>
      <c r="B117" s="14"/>
      <c r="C117" s="14"/>
      <c r="D117" s="14"/>
      <c r="E117" s="18"/>
      <c r="F117" s="16"/>
      <c r="G117" s="2"/>
      <c r="H117" s="2"/>
      <c r="I117" s="2"/>
      <c r="J117" s="2"/>
      <c r="M117" s="2"/>
      <c r="N117" s="2"/>
      <c r="O117" s="2"/>
      <c r="P117" s="2"/>
      <c r="Q117" s="2"/>
    </row>
    <row r="118" spans="1:17" x14ac:dyDescent="0.2">
      <c r="A118" s="14"/>
      <c r="B118" s="14"/>
      <c r="C118" s="14"/>
      <c r="D118" s="14"/>
      <c r="E118" s="18"/>
      <c r="F118" s="16"/>
      <c r="G118" s="2"/>
      <c r="H118" s="2"/>
      <c r="I118" s="2"/>
      <c r="J118" s="2"/>
      <c r="M118" s="2"/>
      <c r="N118" s="2"/>
      <c r="O118" s="2"/>
      <c r="P118" s="2"/>
      <c r="Q118" s="2"/>
    </row>
    <row r="119" spans="1:17" x14ac:dyDescent="0.2">
      <c r="A119" s="14"/>
      <c r="B119" s="14"/>
      <c r="C119" s="14"/>
      <c r="D119" s="14"/>
      <c r="E119" s="18"/>
      <c r="F119" s="14"/>
      <c r="G119" s="2"/>
      <c r="H119" s="2"/>
      <c r="I119" s="2"/>
      <c r="J119" s="2"/>
      <c r="M119" s="2"/>
      <c r="N119" s="2"/>
      <c r="O119" s="2"/>
      <c r="P119" s="2"/>
      <c r="Q119" s="2"/>
    </row>
    <row r="120" spans="1:17" x14ac:dyDescent="0.2">
      <c r="A120" s="14"/>
      <c r="B120" s="14"/>
      <c r="C120" s="14"/>
      <c r="D120" s="14"/>
      <c r="E120" s="18"/>
      <c r="F120" s="14"/>
      <c r="G120" s="2"/>
      <c r="H120" s="2"/>
      <c r="I120" s="2"/>
      <c r="J120" s="2"/>
      <c r="M120" s="2"/>
      <c r="N120" s="2"/>
      <c r="O120" s="2"/>
      <c r="P120" s="2"/>
      <c r="Q120" s="2"/>
    </row>
    <row r="121" spans="1:17" x14ac:dyDescent="0.2">
      <c r="A121" s="14"/>
      <c r="B121" s="14"/>
      <c r="C121" s="14"/>
      <c r="D121" s="14"/>
      <c r="E121" s="18"/>
      <c r="F121" s="14"/>
      <c r="G121" s="2"/>
      <c r="H121" s="2"/>
      <c r="I121" s="2"/>
      <c r="J121" s="2"/>
      <c r="M121" s="2"/>
      <c r="N121" s="2"/>
      <c r="O121" s="2"/>
      <c r="P121" s="2"/>
      <c r="Q121" s="2"/>
    </row>
    <row r="122" spans="1:17" x14ac:dyDescent="0.2">
      <c r="A122" s="14"/>
      <c r="B122" s="29"/>
      <c r="C122" s="14"/>
      <c r="D122" s="14"/>
      <c r="E122" s="20"/>
      <c r="F122" s="27"/>
    </row>
    <row r="123" spans="1:17" x14ac:dyDescent="0.2">
      <c r="A123" s="21"/>
      <c r="B123" s="14"/>
      <c r="C123" s="30"/>
      <c r="D123" s="30"/>
      <c r="E123" s="30"/>
      <c r="F123" s="30"/>
    </row>
    <row r="124" spans="1:17" x14ac:dyDescent="0.2">
      <c r="A124" s="14"/>
      <c r="B124" s="14"/>
      <c r="C124" s="30"/>
      <c r="D124" s="30"/>
      <c r="E124" s="30"/>
      <c r="F124" s="30"/>
    </row>
    <row r="125" spans="1:17" ht="15" x14ac:dyDescent="0.25">
      <c r="A125" s="14"/>
      <c r="B125" s="15"/>
      <c r="C125" s="16"/>
      <c r="D125" s="17"/>
      <c r="E125" s="18"/>
      <c r="F125" s="19"/>
    </row>
    <row r="126" spans="1:17" x14ac:dyDescent="0.2">
      <c r="A126" s="22"/>
      <c r="B126" s="22"/>
      <c r="C126" s="22"/>
      <c r="D126" s="22"/>
      <c r="E126" s="22"/>
      <c r="F126" s="22"/>
    </row>
    <row r="127" spans="1:17" x14ac:dyDescent="0.2">
      <c r="A127" s="22"/>
      <c r="B127" s="22"/>
      <c r="C127" s="22"/>
      <c r="D127" s="22"/>
      <c r="E127" s="22"/>
      <c r="F127" s="22"/>
    </row>
    <row r="128" spans="1:17" x14ac:dyDescent="0.2">
      <c r="A128" s="22"/>
      <c r="B128" s="22"/>
      <c r="C128" s="22"/>
      <c r="D128" s="22"/>
      <c r="E128" s="22"/>
      <c r="F128" s="22"/>
    </row>
    <row r="129" spans="1:6" x14ac:dyDescent="0.2">
      <c r="A129" s="22"/>
      <c r="B129" s="22"/>
      <c r="C129" s="22"/>
      <c r="D129" s="22"/>
      <c r="E129" s="22"/>
      <c r="F129" s="22"/>
    </row>
    <row r="130" spans="1:6" x14ac:dyDescent="0.2">
      <c r="A130" s="22"/>
      <c r="B130" s="22"/>
      <c r="C130" s="22"/>
      <c r="D130" s="22"/>
      <c r="E130" s="22"/>
      <c r="F130" s="22"/>
    </row>
    <row r="131" spans="1:6" x14ac:dyDescent="0.2">
      <c r="A131" s="22"/>
      <c r="B131" s="22"/>
      <c r="C131" s="22"/>
      <c r="D131" s="22"/>
      <c r="E131" s="22"/>
      <c r="F131" s="22"/>
    </row>
    <row r="132" spans="1:6" x14ac:dyDescent="0.2">
      <c r="A132" s="22"/>
      <c r="B132" s="22"/>
      <c r="C132" s="22"/>
      <c r="D132" s="22"/>
      <c r="E132" s="22"/>
      <c r="F132" s="22"/>
    </row>
    <row r="133" spans="1:6" x14ac:dyDescent="0.2">
      <c r="A133" s="22"/>
      <c r="B133" s="22"/>
      <c r="C133" s="22"/>
      <c r="D133" s="22"/>
      <c r="E133" s="22"/>
      <c r="F133" s="22"/>
    </row>
    <row r="134" spans="1:6" x14ac:dyDescent="0.2">
      <c r="A134" s="22"/>
      <c r="B134" s="22"/>
      <c r="C134" s="22"/>
      <c r="D134" s="22"/>
      <c r="E134" s="22"/>
      <c r="F134" s="22"/>
    </row>
    <row r="135" spans="1:6" x14ac:dyDescent="0.2">
      <c r="A135" s="22"/>
      <c r="B135" s="22"/>
      <c r="C135" s="22"/>
      <c r="D135" s="22"/>
      <c r="E135" s="22"/>
      <c r="F135" s="22"/>
    </row>
    <row r="136" spans="1:6" x14ac:dyDescent="0.2">
      <c r="A136" s="22"/>
      <c r="B136" s="22"/>
      <c r="C136" s="22"/>
      <c r="D136" s="22"/>
      <c r="E136" s="22"/>
      <c r="F136" s="22"/>
    </row>
    <row r="137" spans="1:6" x14ac:dyDescent="0.2">
      <c r="A137" s="22"/>
      <c r="B137" s="22"/>
      <c r="C137" s="22"/>
      <c r="D137" s="22"/>
      <c r="E137" s="22"/>
      <c r="F137" s="22"/>
    </row>
    <row r="138" spans="1:6" x14ac:dyDescent="0.2">
      <c r="A138" s="22"/>
      <c r="B138" s="22"/>
      <c r="C138" s="22"/>
      <c r="D138" s="22"/>
      <c r="E138" s="22"/>
      <c r="F138" s="22"/>
    </row>
    <row r="139" spans="1:6" x14ac:dyDescent="0.2">
      <c r="A139" s="22"/>
      <c r="B139" s="22"/>
      <c r="C139" s="22"/>
      <c r="D139" s="22"/>
      <c r="E139" s="22"/>
      <c r="F139" s="22"/>
    </row>
    <row r="140" spans="1:6" x14ac:dyDescent="0.2">
      <c r="A140" s="22"/>
      <c r="B140" s="22"/>
      <c r="C140" s="22"/>
      <c r="D140" s="22"/>
      <c r="E140" s="22"/>
      <c r="F140" s="22"/>
    </row>
    <row r="141" spans="1:6" x14ac:dyDescent="0.2">
      <c r="A141" s="22"/>
      <c r="B141" s="22"/>
      <c r="C141" s="22"/>
      <c r="D141" s="22"/>
      <c r="E141" s="22"/>
      <c r="F141" s="22"/>
    </row>
    <row r="142" spans="1:6" x14ac:dyDescent="0.2">
      <c r="A142" s="22"/>
      <c r="B142" s="22"/>
      <c r="C142" s="22"/>
      <c r="D142" s="22"/>
      <c r="E142" s="22"/>
      <c r="F142" s="22"/>
    </row>
    <row r="143" spans="1:6" x14ac:dyDescent="0.2">
      <c r="A143" s="22"/>
      <c r="B143" s="22"/>
      <c r="C143" s="22"/>
      <c r="D143" s="22"/>
      <c r="E143" s="22"/>
      <c r="F143" s="22"/>
    </row>
    <row r="144" spans="1:6" x14ac:dyDescent="0.2">
      <c r="A144" s="22"/>
      <c r="B144" s="22"/>
      <c r="C144" s="22"/>
      <c r="D144" s="22"/>
      <c r="E144" s="22"/>
      <c r="F144" s="22"/>
    </row>
    <row r="145" spans="1:6" x14ac:dyDescent="0.2">
      <c r="A145" s="22"/>
      <c r="B145" s="22"/>
      <c r="C145" s="22"/>
      <c r="D145" s="22"/>
      <c r="E145" s="22"/>
      <c r="F145" s="22"/>
    </row>
    <row r="146" spans="1:6" x14ac:dyDescent="0.2">
      <c r="A146" s="22"/>
      <c r="B146" s="22"/>
      <c r="C146" s="22"/>
      <c r="D146" s="22"/>
      <c r="E146" s="22"/>
      <c r="F146" s="22"/>
    </row>
    <row r="147" spans="1:6" x14ac:dyDescent="0.2">
      <c r="A147" s="22"/>
      <c r="B147" s="22"/>
      <c r="C147" s="22"/>
      <c r="D147" s="22"/>
      <c r="E147" s="22"/>
      <c r="F147" s="22"/>
    </row>
    <row r="148" spans="1:6" x14ac:dyDescent="0.2">
      <c r="A148" s="22"/>
      <c r="B148" s="22"/>
      <c r="C148" s="22"/>
      <c r="D148" s="22"/>
      <c r="E148" s="22"/>
      <c r="F148" s="22"/>
    </row>
    <row r="149" spans="1:6" x14ac:dyDescent="0.2">
      <c r="A149" s="22"/>
      <c r="B149" s="22"/>
      <c r="C149" s="22"/>
      <c r="D149" s="22"/>
      <c r="E149" s="22"/>
      <c r="F149" s="22"/>
    </row>
    <row r="150" spans="1:6" x14ac:dyDescent="0.2">
      <c r="A150" s="22"/>
      <c r="B150" s="22"/>
      <c r="C150" s="22"/>
      <c r="D150" s="22"/>
      <c r="E150" s="22"/>
      <c r="F150" s="22"/>
    </row>
    <row r="654" spans="1:6" s="1" customFormat="1" x14ac:dyDescent="0.2">
      <c r="A654" s="2"/>
      <c r="B654" s="2"/>
      <c r="C654" s="2"/>
      <c r="D654" s="2"/>
      <c r="E654" s="2"/>
      <c r="F654" s="2"/>
    </row>
    <row r="655" spans="1:6" s="1" customFormat="1" x14ac:dyDescent="0.2">
      <c r="A655" s="2"/>
      <c r="B655" s="2"/>
      <c r="C655" s="2"/>
      <c r="D655" s="2"/>
      <c r="E655" s="2"/>
      <c r="F655" s="2"/>
    </row>
    <row r="656" spans="1:6" s="1" customFormat="1" x14ac:dyDescent="0.2">
      <c r="A656" s="2"/>
      <c r="B656" s="2"/>
      <c r="C656" s="2"/>
      <c r="D656" s="2"/>
      <c r="E656" s="2"/>
      <c r="F656" s="2"/>
    </row>
    <row r="657" spans="1:6" s="1" customFormat="1" x14ac:dyDescent="0.2">
      <c r="A657" s="2"/>
      <c r="B657" s="2"/>
      <c r="C657" s="2"/>
      <c r="D657" s="2"/>
      <c r="E657" s="2"/>
      <c r="F657" s="2"/>
    </row>
    <row r="658" spans="1:6" s="1" customFormat="1" x14ac:dyDescent="0.2">
      <c r="A658" s="2"/>
      <c r="B658" s="2"/>
      <c r="C658" s="2"/>
      <c r="D658" s="2"/>
      <c r="E658" s="2"/>
      <c r="F658" s="2"/>
    </row>
    <row r="659" spans="1:6" s="1" customFormat="1" x14ac:dyDescent="0.2">
      <c r="A659" s="2"/>
      <c r="B659" s="2"/>
      <c r="C659" s="2"/>
      <c r="D659" s="2"/>
      <c r="E659" s="2"/>
      <c r="F659" s="2"/>
    </row>
    <row r="660" spans="1:6" s="1" customFormat="1" x14ac:dyDescent="0.2">
      <c r="A660" s="2"/>
      <c r="B660" s="2"/>
      <c r="C660" s="2"/>
      <c r="D660" s="2"/>
      <c r="E660" s="2"/>
      <c r="F660" s="2"/>
    </row>
    <row r="661" spans="1:6" s="1" customFormat="1" x14ac:dyDescent="0.2">
      <c r="A661" s="2"/>
      <c r="B661" s="2"/>
      <c r="C661" s="2"/>
      <c r="D661" s="2"/>
      <c r="E661" s="2"/>
      <c r="F661" s="2"/>
    </row>
    <row r="662" spans="1:6" s="1" customFormat="1" x14ac:dyDescent="0.2">
      <c r="A662" s="2"/>
      <c r="B662" s="2"/>
      <c r="C662" s="2"/>
      <c r="D662" s="2"/>
      <c r="E662" s="2"/>
      <c r="F662" s="2"/>
    </row>
    <row r="663" spans="1:6" s="1" customFormat="1" x14ac:dyDescent="0.2">
      <c r="A663" s="2"/>
      <c r="B663" s="2"/>
      <c r="C663" s="2"/>
      <c r="D663" s="2"/>
      <c r="E663" s="2"/>
      <c r="F663" s="2"/>
    </row>
    <row r="664" spans="1:6" s="1" customFormat="1" x14ac:dyDescent="0.2">
      <c r="A664" s="2"/>
      <c r="B664" s="2"/>
      <c r="C664" s="2"/>
      <c r="D664" s="2"/>
      <c r="E664" s="2"/>
      <c r="F664" s="2"/>
    </row>
    <row r="665" spans="1:6" s="1" customFormat="1" x14ac:dyDescent="0.2">
      <c r="A665" s="2"/>
      <c r="B665" s="2"/>
      <c r="C665" s="2"/>
      <c r="D665" s="2"/>
      <c r="E665" s="2"/>
      <c r="F665" s="2"/>
    </row>
    <row r="666" spans="1:6" s="1" customFormat="1" x14ac:dyDescent="0.2">
      <c r="A666" s="2"/>
      <c r="B666" s="2"/>
      <c r="C666" s="2"/>
      <c r="D666" s="2"/>
      <c r="E666" s="2"/>
      <c r="F666" s="2"/>
    </row>
    <row r="667" spans="1:6" s="1" customFormat="1" x14ac:dyDescent="0.2">
      <c r="A667" s="2"/>
      <c r="B667" s="2"/>
      <c r="C667" s="2"/>
      <c r="D667" s="2"/>
      <c r="E667" s="2"/>
      <c r="F667" s="2"/>
    </row>
    <row r="668" spans="1:6" s="1" customFormat="1" x14ac:dyDescent="0.2">
      <c r="A668" s="2"/>
      <c r="B668" s="2"/>
      <c r="C668" s="2"/>
      <c r="D668" s="2"/>
      <c r="E668" s="2"/>
      <c r="F668" s="2"/>
    </row>
    <row r="669" spans="1:6" s="1" customFormat="1" x14ac:dyDescent="0.2">
      <c r="A669" s="2"/>
      <c r="B669" s="2"/>
      <c r="C669" s="2"/>
      <c r="D669" s="2"/>
      <c r="E669" s="2"/>
      <c r="F669" s="2"/>
    </row>
    <row r="670" spans="1:6" s="1" customFormat="1" x14ac:dyDescent="0.2">
      <c r="A670" s="2"/>
      <c r="B670" s="2"/>
      <c r="C670" s="2"/>
      <c r="D670" s="2"/>
      <c r="E670" s="2"/>
      <c r="F670" s="2"/>
    </row>
    <row r="671" spans="1:6" s="1" customFormat="1" x14ac:dyDescent="0.2">
      <c r="A671" s="2"/>
      <c r="B671" s="2"/>
      <c r="C671" s="2"/>
      <c r="D671" s="2"/>
      <c r="E671" s="2"/>
      <c r="F671" s="2"/>
    </row>
    <row r="672" spans="1:6" s="1" customFormat="1" x14ac:dyDescent="0.2">
      <c r="A672" s="2"/>
      <c r="B672" s="2"/>
      <c r="C672" s="2"/>
      <c r="D672" s="2"/>
      <c r="E672" s="2"/>
      <c r="F672" s="2"/>
    </row>
    <row r="673" spans="1:6" s="1" customFormat="1" x14ac:dyDescent="0.2">
      <c r="A673" s="2"/>
      <c r="B673" s="2"/>
      <c r="C673" s="2"/>
      <c r="D673" s="2"/>
      <c r="E673" s="2"/>
      <c r="F673" s="2"/>
    </row>
    <row r="674" spans="1:6" s="1" customFormat="1" x14ac:dyDescent="0.2">
      <c r="A674" s="2"/>
      <c r="B674" s="2"/>
      <c r="C674" s="2"/>
      <c r="D674" s="2"/>
      <c r="E674" s="2"/>
      <c r="F674" s="2"/>
    </row>
    <row r="675" spans="1:6" s="1" customFormat="1" x14ac:dyDescent="0.2">
      <c r="A675" s="2"/>
      <c r="B675" s="2"/>
      <c r="C675" s="2"/>
      <c r="D675" s="2"/>
      <c r="E675" s="2"/>
      <c r="F675" s="2"/>
    </row>
    <row r="676" spans="1:6" s="1" customFormat="1" x14ac:dyDescent="0.2">
      <c r="A676" s="2"/>
      <c r="B676" s="2"/>
      <c r="C676" s="2"/>
      <c r="D676" s="2"/>
      <c r="E676" s="2"/>
      <c r="F676" s="2"/>
    </row>
    <row r="677" spans="1:6" s="1" customFormat="1" x14ac:dyDescent="0.2">
      <c r="A677" s="2"/>
      <c r="B677" s="2"/>
      <c r="C677" s="2"/>
      <c r="D677" s="2"/>
      <c r="E677" s="2"/>
      <c r="F677" s="2"/>
    </row>
    <row r="678" spans="1:6" s="1" customFormat="1" x14ac:dyDescent="0.2">
      <c r="A678" s="2"/>
      <c r="B678" s="2"/>
      <c r="C678" s="2"/>
      <c r="D678" s="2"/>
      <c r="E678" s="2"/>
      <c r="F678" s="2"/>
    </row>
    <row r="679" spans="1:6" s="1" customFormat="1" x14ac:dyDescent="0.2">
      <c r="A679" s="2"/>
      <c r="B679" s="2"/>
      <c r="C679" s="2"/>
      <c r="D679" s="2"/>
      <c r="E679" s="2"/>
      <c r="F679" s="2"/>
    </row>
    <row r="680" spans="1:6" s="1" customFormat="1" x14ac:dyDescent="0.2">
      <c r="A680" s="2"/>
      <c r="B680" s="2"/>
      <c r="C680" s="2"/>
      <c r="D680" s="2"/>
      <c r="E680" s="2"/>
      <c r="F680" s="2"/>
    </row>
    <row r="681" spans="1:6" s="1" customFormat="1" x14ac:dyDescent="0.2">
      <c r="A681" s="2"/>
      <c r="B681" s="2"/>
      <c r="C681" s="2"/>
      <c r="D681" s="2"/>
      <c r="E681" s="2"/>
      <c r="F681" s="2"/>
    </row>
    <row r="682" spans="1:6" s="1" customFormat="1" x14ac:dyDescent="0.2">
      <c r="A682" s="2"/>
      <c r="B682" s="2"/>
      <c r="C682" s="2"/>
      <c r="D682" s="2"/>
      <c r="E682" s="2"/>
      <c r="F682" s="2"/>
    </row>
    <row r="683" spans="1:6" s="1" customFormat="1" x14ac:dyDescent="0.2">
      <c r="A683" s="2"/>
      <c r="B683" s="2"/>
      <c r="C683" s="2"/>
      <c r="D683" s="2"/>
      <c r="E683" s="2"/>
      <c r="F683" s="2"/>
    </row>
    <row r="684" spans="1:6" s="1" customFormat="1" x14ac:dyDescent="0.2">
      <c r="A684" s="2"/>
      <c r="B684" s="2"/>
      <c r="C684" s="2"/>
      <c r="D684" s="2"/>
      <c r="E684" s="2"/>
      <c r="F684" s="2"/>
    </row>
    <row r="685" spans="1:6" s="1" customFormat="1" x14ac:dyDescent="0.2">
      <c r="A685" s="2"/>
      <c r="B685" s="2"/>
      <c r="C685" s="2"/>
      <c r="D685" s="2"/>
      <c r="E685" s="2"/>
      <c r="F685" s="2"/>
    </row>
    <row r="686" spans="1:6" s="1" customFormat="1" x14ac:dyDescent="0.2">
      <c r="A686" s="2"/>
      <c r="B686" s="2"/>
      <c r="C686" s="2"/>
      <c r="D686" s="2"/>
      <c r="E686" s="2"/>
      <c r="F686" s="2"/>
    </row>
    <row r="687" spans="1:6" s="1" customFormat="1" x14ac:dyDescent="0.2">
      <c r="A687" s="2"/>
      <c r="B687" s="2"/>
      <c r="C687" s="2"/>
      <c r="D687" s="2"/>
      <c r="E687" s="2"/>
      <c r="F687" s="2"/>
    </row>
    <row r="688" spans="1:6" s="1" customFormat="1" x14ac:dyDescent="0.2">
      <c r="A688" s="2"/>
      <c r="B688" s="2"/>
      <c r="C688" s="2"/>
      <c r="D688" s="2"/>
      <c r="E688" s="2"/>
      <c r="F688" s="2"/>
    </row>
    <row r="689" spans="1:6" s="1" customFormat="1" x14ac:dyDescent="0.2">
      <c r="A689" s="2"/>
      <c r="B689" s="2"/>
      <c r="C689" s="2"/>
      <c r="D689" s="2"/>
      <c r="E689" s="2"/>
      <c r="F689" s="2"/>
    </row>
    <row r="690" spans="1:6" s="1" customFormat="1" x14ac:dyDescent="0.2">
      <c r="A690" s="2"/>
      <c r="B690" s="2"/>
      <c r="C690" s="2"/>
      <c r="D690" s="2"/>
      <c r="E690" s="2"/>
      <c r="F690" s="2"/>
    </row>
    <row r="691" spans="1:6" s="1" customFormat="1" x14ac:dyDescent="0.2">
      <c r="A691" s="2"/>
      <c r="B691" s="2"/>
      <c r="C691" s="2"/>
      <c r="D691" s="2"/>
      <c r="E691" s="2"/>
      <c r="F691" s="2"/>
    </row>
    <row r="692" spans="1:6" s="1" customFormat="1" x14ac:dyDescent="0.2">
      <c r="A692" s="2"/>
      <c r="B692" s="2"/>
      <c r="C692" s="2"/>
      <c r="D692" s="2"/>
      <c r="E692" s="2"/>
      <c r="F692" s="2"/>
    </row>
    <row r="693" spans="1:6" s="1" customFormat="1" x14ac:dyDescent="0.2">
      <c r="A693" s="2"/>
      <c r="B693" s="2"/>
      <c r="C693" s="2"/>
      <c r="D693" s="2"/>
      <c r="E693" s="2"/>
      <c r="F693" s="2"/>
    </row>
    <row r="694" spans="1:6" s="1" customFormat="1" x14ac:dyDescent="0.2">
      <c r="A694" s="2"/>
      <c r="B694" s="2"/>
      <c r="C694" s="2"/>
      <c r="D694" s="2"/>
      <c r="E694" s="2"/>
      <c r="F694" s="2"/>
    </row>
    <row r="695" spans="1:6" s="1" customFormat="1" x14ac:dyDescent="0.2">
      <c r="A695" s="2"/>
      <c r="B695" s="2"/>
      <c r="C695" s="2"/>
      <c r="D695" s="2"/>
      <c r="E695" s="2"/>
      <c r="F695" s="2"/>
    </row>
    <row r="696" spans="1:6" s="1" customFormat="1" x14ac:dyDescent="0.2">
      <c r="A696" s="2"/>
      <c r="B696" s="2"/>
      <c r="C696" s="2"/>
      <c r="D696" s="2"/>
      <c r="E696" s="2"/>
      <c r="F696" s="2"/>
    </row>
    <row r="697" spans="1:6" s="1" customFormat="1" x14ac:dyDescent="0.2">
      <c r="A697" s="2"/>
      <c r="B697" s="2"/>
      <c r="C697" s="2"/>
      <c r="D697" s="2"/>
      <c r="E697" s="2"/>
      <c r="F697" s="2"/>
    </row>
    <row r="698" spans="1:6" s="1" customFormat="1" x14ac:dyDescent="0.2">
      <c r="A698" s="2"/>
      <c r="B698" s="2"/>
      <c r="C698" s="2"/>
      <c r="D698" s="2"/>
      <c r="E698" s="2"/>
      <c r="F698" s="2"/>
    </row>
    <row r="699" spans="1:6" s="1" customFormat="1" x14ac:dyDescent="0.2">
      <c r="A699" s="2"/>
      <c r="B699" s="2"/>
      <c r="C699" s="2"/>
      <c r="D699" s="2"/>
      <c r="E699" s="2"/>
      <c r="F699" s="2"/>
    </row>
    <row r="700" spans="1:6" s="1" customFormat="1" x14ac:dyDescent="0.2">
      <c r="A700" s="2"/>
      <c r="B700" s="2"/>
      <c r="C700" s="2"/>
      <c r="D700" s="2"/>
      <c r="E700" s="2"/>
      <c r="F700" s="2"/>
    </row>
    <row r="701" spans="1:6" s="1" customFormat="1" x14ac:dyDescent="0.2">
      <c r="A701" s="2"/>
      <c r="B701" s="2"/>
      <c r="C701" s="2"/>
      <c r="D701" s="2"/>
      <c r="E701" s="2"/>
      <c r="F701" s="2"/>
    </row>
    <row r="702" spans="1:6" s="1" customFormat="1" x14ac:dyDescent="0.2">
      <c r="A702" s="2"/>
      <c r="B702" s="2"/>
      <c r="C702" s="2"/>
      <c r="D702" s="2"/>
      <c r="E702" s="2"/>
      <c r="F702" s="2"/>
    </row>
    <row r="703" spans="1:6" s="1" customFormat="1" x14ac:dyDescent="0.2">
      <c r="A703" s="2"/>
      <c r="B703" s="2"/>
      <c r="C703" s="2"/>
      <c r="D703" s="2"/>
      <c r="E703" s="2"/>
      <c r="F703" s="2"/>
    </row>
    <row r="704" spans="1:6" s="1" customFormat="1" x14ac:dyDescent="0.2">
      <c r="A704" s="2"/>
      <c r="B704" s="2"/>
      <c r="C704" s="2"/>
      <c r="D704" s="2"/>
      <c r="E704" s="2"/>
      <c r="F704" s="2"/>
    </row>
    <row r="705" spans="1:6" s="1" customFormat="1" x14ac:dyDescent="0.2">
      <c r="A705" s="2"/>
      <c r="B705" s="2"/>
      <c r="C705" s="2"/>
      <c r="D705" s="2"/>
      <c r="E705" s="2"/>
      <c r="F705" s="2"/>
    </row>
    <row r="706" spans="1:6" s="1" customFormat="1" x14ac:dyDescent="0.2">
      <c r="A706" s="2"/>
      <c r="B706" s="2"/>
      <c r="C706" s="2"/>
      <c r="D706" s="2"/>
      <c r="E706" s="2"/>
      <c r="F706" s="2"/>
    </row>
    <row r="707" spans="1:6" s="1" customFormat="1" x14ac:dyDescent="0.2">
      <c r="A707" s="2"/>
      <c r="B707" s="2"/>
      <c r="C707" s="2"/>
      <c r="D707" s="2"/>
      <c r="E707" s="2"/>
      <c r="F707" s="2"/>
    </row>
    <row r="708" spans="1:6" s="1" customFormat="1" x14ac:dyDescent="0.2">
      <c r="A708" s="2"/>
      <c r="B708" s="2"/>
      <c r="C708" s="2"/>
      <c r="D708" s="2"/>
      <c r="E708" s="2"/>
      <c r="F708" s="2"/>
    </row>
    <row r="709" spans="1:6" s="1" customFormat="1" x14ac:dyDescent="0.2">
      <c r="A709" s="2"/>
      <c r="B709" s="2"/>
      <c r="C709" s="2"/>
      <c r="D709" s="2"/>
      <c r="E709" s="2"/>
      <c r="F709" s="2"/>
    </row>
  </sheetData>
  <sheetProtection algorithmName="SHA-512" hashValue="jxox4fl661UFgd3CPfGQU+vn3R75QNW6lE9Ds8bMFXw0Ercit4xCyatn8oOL78zNYy9ml86X4080Wa5M+2NDMg==" saltValue="8OtXt66jo3LGTHYi4yCWFQ==" spinCount="100000" sheet="1" objects="1" scenarios="1"/>
  <mergeCells count="10">
    <mergeCell ref="C113:F113"/>
    <mergeCell ref="C114:F114"/>
    <mergeCell ref="C123:F123"/>
    <mergeCell ref="C124:F124"/>
    <mergeCell ref="A1:F1"/>
    <mergeCell ref="A2:F2"/>
    <mergeCell ref="A3:F3"/>
    <mergeCell ref="A4:F4"/>
    <mergeCell ref="A9:F9"/>
    <mergeCell ref="C110:F110"/>
  </mergeCells>
  <printOptions horizontalCentered="1"/>
  <pageMargins left="0.39370078740157483" right="0.19685039370078741" top="0.59055118110236227" bottom="0.19685039370078741" header="0.19685039370078741" footer="0.59055118110236227"/>
  <pageSetup scale="86" fitToWidth="0" fitToHeight="0" orientation="portrait" r:id="rId1"/>
  <headerFooter alignWithMargins="0">
    <oddFooter>&amp;C&amp;8&amp;P - &amp;N&amp;R&amp;8RECONSTRUCCIÓN DE REDES AC POSTRER RÍO</oddFooter>
  </headerFooter>
  <rowBreaks count="2" manualBreakCount="2">
    <brk id="47" max="5" man="1"/>
    <brk id="7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D9009035C0884FB7E4DC9763ED0797" ma:contentTypeVersion="9" ma:contentTypeDescription="Crear nuevo documento." ma:contentTypeScope="" ma:versionID="6bf2c74175d214a5cdacbfe025eb2972">
  <xsd:schema xmlns:xsd="http://www.w3.org/2001/XMLSchema" xmlns:xs="http://www.w3.org/2001/XMLSchema" xmlns:p="http://schemas.microsoft.com/office/2006/metadata/properties" xmlns:ns2="728b4156-a6f7-41ed-9944-f01b0a09d4f8" xmlns:ns3="35b9b9da-668d-450b-bd57-deb2d84c97b9" targetNamespace="http://schemas.microsoft.com/office/2006/metadata/properties" ma:root="true" ma:fieldsID="e589569c8d988256771d3e4018d0e628" ns2:_="" ns3:_="">
    <xsd:import namespace="728b4156-a6f7-41ed-9944-f01b0a09d4f8"/>
    <xsd:import namespace="35b9b9da-668d-450b-bd57-deb2d84c9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b4156-a6f7-41ed-9944-f01b0a09d4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9b9da-668d-450b-bd57-deb2d84c9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FE7519-B490-4607-AEE3-ABB3E87BA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b4156-a6f7-41ed-9944-f01b0a09d4f8"/>
    <ds:schemaRef ds:uri="35b9b9da-668d-450b-bd57-deb2d84c9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20DA25-DE64-4CD5-ACDD-7C7F6D8A82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D8FA29-632D-4226-B29B-FB7BFE22F0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LIMPIO POSTER RIO list</vt:lpstr>
      <vt:lpstr>'PRES. LIMPIO POSTER RIO list'!Área_de_impresión</vt:lpstr>
      <vt:lpstr>'PRES. LIMPIO POSTER RIO list'!Títulos_a_imprimir</vt:lpstr>
    </vt:vector>
  </TitlesOfParts>
  <Company>INAPA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Federico Otilio De La Cruz Beltré</cp:lastModifiedBy>
  <cp:lastPrinted>2021-11-04T15:47:04Z</cp:lastPrinted>
  <dcterms:created xsi:type="dcterms:W3CDTF">2000-07-13T16:24:23Z</dcterms:created>
  <dcterms:modified xsi:type="dcterms:W3CDTF">2021-11-10T17:57:04Z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0x0101004ED9009035C0884FB7E4DC9763ED0797</vt:lpwstr>
  </property>
</Properties>
</file>