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4. Obras\2. Metas Fisico-Financieras\"/>
    </mc:Choice>
  </mc:AlternateContent>
  <bookViews>
    <workbookView xWindow="0" yWindow="0" windowWidth="28800" windowHeight="10800" activeTab="3"/>
  </bookViews>
  <sheets>
    <sheet name="Programa 11" sheetId="1" r:id="rId1"/>
    <sheet name="Programa 12" sheetId="2" r:id="rId2"/>
    <sheet name="Programa 13" sheetId="3" r:id="rId3"/>
    <sheet name="Programa 14" sheetId="6" r:id="rId4"/>
    <sheet name="Historial de Cambios" sheetId="4" state="hidden" r:id="rId5"/>
    <sheet name="Validacion datos" sheetId="5" state="hidden" r:id="rId6"/>
  </sheets>
  <definedNames>
    <definedName name="_xlnm.Print_Area" localSheetId="1">'Programa 12'!$B$1:$K$73</definedName>
  </definedNames>
  <calcPr calcId="162913"/>
</workbook>
</file>

<file path=xl/calcChain.xml><?xml version="1.0" encoding="utf-8"?>
<calcChain xmlns="http://schemas.openxmlformats.org/spreadsheetml/2006/main">
  <c r="J46" i="6" l="1"/>
  <c r="J47" i="6"/>
  <c r="J45" i="6"/>
  <c r="G45" i="3" l="1"/>
  <c r="E45" i="3"/>
  <c r="H47" i="2" l="1"/>
  <c r="H46" i="2"/>
  <c r="G45" i="1"/>
  <c r="I39" i="1" l="1"/>
  <c r="I47" i="6" l="1"/>
  <c r="I46" i="6"/>
  <c r="D45" i="3" l="1"/>
  <c r="D45" i="1"/>
  <c r="I45" i="6" l="1"/>
  <c r="I39" i="6"/>
  <c r="J45" i="3" l="1"/>
  <c r="I45" i="3"/>
  <c r="I39" i="3"/>
  <c r="K47" i="2"/>
  <c r="J47" i="2"/>
  <c r="K46" i="2"/>
  <c r="J46" i="2"/>
  <c r="J40" i="2"/>
  <c r="J45" i="1"/>
  <c r="I45" i="1"/>
</calcChain>
</file>

<file path=xl/sharedStrings.xml><?xml version="1.0" encoding="utf-8"?>
<sst xmlns="http://schemas.openxmlformats.org/spreadsheetml/2006/main" count="464" uniqueCount="278">
  <si>
    <t>Código</t>
  </si>
  <si>
    <t>Documento Relacionado</t>
  </si>
  <si>
    <t>Fecha Versión</t>
  </si>
  <si>
    <t>Versión</t>
  </si>
  <si>
    <t>DEC-FOR013</t>
  </si>
  <si>
    <t>I -Información Institucional</t>
  </si>
  <si>
    <t>I.I - Completar los datos requeridos sobre la institución</t>
  </si>
  <si>
    <t>Capítulo</t>
  </si>
  <si>
    <t xml:space="preserve"> 6112 INSTITUTO NACIONAL DE AGUAS POTABLES Y ALCANTARILLADOS</t>
  </si>
  <si>
    <t>Subcapítulo</t>
  </si>
  <si>
    <t>01 INSTITUTO NACIONAL DE AGUAS POTABLES Y ALCANTARILLADOS</t>
  </si>
  <si>
    <t>Unidad Ejecutora</t>
  </si>
  <si>
    <t>0001 INSTITUTO NACIONAL DE AGUAS POTABLES Y ALCANTARILLADOS</t>
  </si>
  <si>
    <t>Misión</t>
  </si>
  <si>
    <t>Contribuir a la salud calidad de vida de la población bajo nuestra jurisdicción a través de la prestación de los servicios de agua potable y saneamiento, conforme a lo establecido en la política del Sistema de gestión.</t>
  </si>
  <si>
    <t>Visión</t>
  </si>
  <si>
    <t>Ser una institución líder por la calidad de los servicios de agua potable y saneamiento, brindados a la población bajo nuestra jurisdicción con una gestión innovadora, eficaz, eficiente, transparente y que impulsa el desarrollo del país.</t>
  </si>
  <si>
    <t>II. Contribución a la Estrategia Nacional de Desarrollo</t>
  </si>
  <si>
    <t>Eje estratégico:</t>
  </si>
  <si>
    <t>DESARROLLO SOCIAL</t>
  </si>
  <si>
    <t>AMPLIAR Y GARANTIZA LA COBERTURA Y CONTINUIDAD DE AGUA POTABLE</t>
  </si>
  <si>
    <t>Objetivo general:</t>
  </si>
  <si>
    <t>Vivienda digna en entornos saludables</t>
  </si>
  <si>
    <t>OE1: Incrementar y garantizar la producción de agua potable de manera continua y con los niveles de presión adecuadas.</t>
  </si>
  <si>
    <t>Objetivo(s) específico(s):</t>
  </si>
  <si>
    <t>2.5.2</t>
  </si>
  <si>
    <t>Garantizar el acceso universal a servicios de agua potable y saneamiento, provistos con calidad y eficiencia</t>
  </si>
  <si>
    <t>OES1:Incrementar la construcción de infraestructura de producción de agua potable en territorios con baja capacidad instalada</t>
  </si>
  <si>
    <t>Línea(s) de acción: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</si>
  <si>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</si>
  <si>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>1.1.1.1: Impulsar la inversión en construcción en S.A.A.P. mediante Planes Anuales y Plurianuales de Inversión Pública basados en la identificación de zonas con baja capacidad instalada.</t>
  </si>
  <si>
    <t>III. Información del Programa</t>
  </si>
  <si>
    <t>Nombre:</t>
  </si>
  <si>
    <t>Abastecimiento de Agua Potable</t>
  </si>
  <si>
    <t>Descripción: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</si>
  <si>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</si>
  <si>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alibri Light"/>
        <family val="2"/>
      </rPr>
      <t xml:space="preserve"> </t>
    </r>
  </si>
  <si>
    <t>Residentes en el área de jurisdicción del INAPA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</si>
  <si>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</si>
  <si>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</si>
  <si>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</si>
  <si>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</si>
  <si>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</si>
  <si>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</si>
  <si>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</si>
  <si>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</si>
  <si>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</si>
  <si>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</si>
  <si>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</si>
  <si>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</si>
  <si>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Física
(A)</t>
  </si>
  <si>
    <t>Financiera
(B)</t>
  </si>
  <si>
    <t>Física
(C )</t>
  </si>
  <si>
    <t>Financiera
(D)</t>
  </si>
  <si>
    <t>Física 
(C)</t>
  </si>
  <si>
    <t>Financiera 
 (D)</t>
  </si>
  <si>
    <t>Física %
 E=C/A</t>
  </si>
  <si>
    <t>Financiero % 
F=D/B</t>
  </si>
  <si>
    <t>7691- Residentes de las provincias bajo la jurisdicción del INAPA con producción de agua potable a través de la red pública</t>
  </si>
  <si>
    <t>M3 de agua producida</t>
  </si>
  <si>
    <t xml:space="preserve">Este producto tiene meta de aumentar un 10% con respecto al año 2020, por lo que seria un 2.5% por trimestre. </t>
  </si>
  <si>
    <t>V. Análisis de los Logros y Desviaciones</t>
  </si>
  <si>
    <t>V.I - Información de Logros y Desviaciones por Producto</t>
  </si>
  <si>
    <t xml:space="preserve">Producto: </t>
  </si>
  <si>
    <t>Residentes de las provincias bajo la jurisdicción del INAPA con producción de agua potable a través de la red pública</t>
  </si>
  <si>
    <t xml:space="preserve">Descripción del producto: </t>
  </si>
  <si>
    <r>
      <rPr>
        <sz val="11"/>
        <color rgb="FF000000"/>
        <rFont val="Calibri"/>
        <family val="2"/>
      </rPr>
      <t xml:space="preserve">Agua potable suministrada a través de un sistema de acueducto.                                                                                                          </t>
    </r>
  </si>
  <si>
    <t>Logros alcanzados:</t>
  </si>
  <si>
    <t>Causas y justificación del desvío: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</si>
  <si>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</si>
  <si>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</si>
  <si>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color theme="1"/>
        <rFont val="Calibri Light"/>
        <family val="2"/>
      </rPr>
      <t>Nota:</t>
    </r>
    <r>
      <rPr>
        <sz val="10"/>
        <color theme="1"/>
        <rFont val="Calibri Light"/>
        <family val="2"/>
      </rPr>
      <t xml:space="preserve"> llenar un formulario por programa</t>
    </r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</si>
  <si>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</si>
  <si>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</si>
  <si>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</si>
  <si>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7688-Residentes de las provincias bajo la jurisdicción del INAPA con servicio de recolección de agua residual a través de la red de alcantarillado.</t>
  </si>
  <si>
    <t>M3 de aguas residuales recolectadas</t>
  </si>
  <si>
    <t>7689- Residentes de las provincias bajo el área de jurisdicción del INAPA con aguas residuales tratadas y vertidas al medio ambiente conforme a los parámetros establecidos por las normas.</t>
  </si>
  <si>
    <t>M3 de aguas residuales tratadas</t>
  </si>
  <si>
    <r>
      <rPr>
        <b/>
        <sz val="11"/>
        <color rgb="FF000000"/>
        <rFont val="Calibri Light"/>
        <family val="2"/>
      </rPr>
      <t xml:space="preserve">02. </t>
    </r>
    <r>
      <rPr>
        <sz val="11"/>
        <color rgb="FF000000"/>
        <rFont val="Calibri Light"/>
        <family val="2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</rPr>
      <t xml:space="preserve">              03. </t>
    </r>
    <r>
      <rPr>
        <sz val="11"/>
        <color rgb="FF000000"/>
        <rFont val="Calibri Light"/>
        <family val="2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</si>
  <si>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</si>
  <si>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</si>
  <si>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</si>
  <si>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</si>
  <si>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</si>
  <si>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</si>
  <si>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Física 
(E)</t>
  </si>
  <si>
    <t>Financiera 
 (F)</t>
  </si>
  <si>
    <t>7690- Residentes de las provincias bajo jurisdicción del INAPA reciben atención a las solicitudes de servicios comerciales, reclamos y denuncias</t>
  </si>
  <si>
    <t>Clientes/usuarios atendidos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</si>
  <si>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</si>
  <si>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</si>
  <si>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VI. Oportunidades de Mejora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</si>
  <si>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llenar un formulario por programa</t>
    </r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</si>
  <si>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</si>
  <si>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</si>
  <si>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</si>
  <si>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</si>
  <si>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</si>
  <si>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</si>
  <si>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</si>
  <si>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28/03/2019</t>
  </si>
  <si>
    <t>Todas</t>
  </si>
  <si>
    <t>Creación del Documento</t>
  </si>
  <si>
    <t>Patria Sención
Encargada Dpto. Empresas Públicas Financieras
Manuel de Jesús
Encargado Dpto. Empresas Públicas No Financieras</t>
  </si>
  <si>
    <t>César De la Cruz
Encargado Dpto. Evaluación del Gasto</t>
  </si>
  <si>
    <t>Eje</t>
  </si>
  <si>
    <t>DESARROLLO INSTITUCIONAL</t>
  </si>
  <si>
    <t>DESARROLLO PRODUCTIVO</t>
  </si>
  <si>
    <t>DESARROLLO SOSTENIBLE</t>
  </si>
  <si>
    <t>Objetivo General</t>
  </si>
  <si>
    <t>Objetivo Específico</t>
  </si>
  <si>
    <t>Administración pública transparente, eficiente y orientada</t>
  </si>
  <si>
    <t>1.1.1</t>
  </si>
  <si>
    <t>Estructurar una administración pública eficiente que actúe con honestidad, transparencia y rendición de cuentas y se oriente a la obtención de resultados en beneficio de la sociedad y del desarrollo nacional y local</t>
  </si>
  <si>
    <t>Imperio de la ley y seguridad ciudadana</t>
  </si>
  <si>
    <t>1.1.2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</si>
  <si>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</si>
  <si>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</si>
  <si>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</si>
  <si>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</si>
  <si>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</si>
  <si>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</si>
  <si>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</si>
  <si>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Educación de calidad para todos y todas</t>
  </si>
  <si>
    <t>1.3.1</t>
  </si>
  <si>
    <t>Promover la calidad de la democracia, sus principios, instituciones y procedimientos, facilitando la participación institucional y organizada de la población y el ejercicio responsable de los derechos y deberes ciudadanos</t>
  </si>
  <si>
    <t>Salud y seguridad social integral</t>
  </si>
  <si>
    <t>1.3.2</t>
  </si>
  <si>
    <t>Promover la consolidación del sistema electoral y de partidos políticos para garantizar la actuación responsable, democrática y transparente de los actores e instituciones del sistema político</t>
  </si>
  <si>
    <t>Igualdad de derechos y oportunidades</t>
  </si>
  <si>
    <t>1.3.3</t>
  </si>
  <si>
    <t>Fortalecer las capacidades de control y fiscalización del Congreso Nacional para proteger los recursos públicos y asegurar su uso eficiente, eficaz y transparente</t>
  </si>
  <si>
    <t>Cohesión territorial</t>
  </si>
  <si>
    <t>1.4.1</t>
  </si>
  <si>
    <t>Garantizar la defensa de los intereses nacionales en los espacios terrestre, marítimo y aéreo</t>
  </si>
  <si>
    <t>1.4.2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</si>
  <si>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</si>
  <si>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</si>
  <si>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</si>
  <si>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</si>
  <si>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</si>
  <si>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</si>
  <si>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</si>
  <si>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</si>
  <si>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</si>
  <si>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</si>
  <si>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</si>
  <si>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</si>
  <si>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</si>
  <si>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</si>
  <si>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</si>
  <si>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</si>
  <si>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</si>
  <si>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</si>
  <si>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</si>
  <si>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Estructura productiva sectorial y territorialmente adecuada, integrada competitivamente a la economía global y que aprovecha las oportunidades del mercado local.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</si>
  <si>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</si>
  <si>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</si>
  <si>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</si>
  <si>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</si>
  <si>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</si>
  <si>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</si>
  <si>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</si>
  <si>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Proteger a los niños, niñas, adolescentes y jóvenes desde la primera infancia para propiciar su desarrollo integral e inclusión social</t>
  </si>
  <si>
    <t>Adecuada adaptación al cambio climático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</si>
  <si>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</si>
  <si>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</si>
  <si>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</si>
  <si>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</si>
  <si>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</si>
  <si>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Ordenar los flujos migratorios conforme a las necesidades del desarrollo nacional</t>
  </si>
  <si>
    <t>2.3.8</t>
  </si>
  <si>
    <t>Promover y proteger los derechos de la población dominicana en el exterior y propiciar la conservación de su identidad nacional</t>
  </si>
  <si>
    <t>2.4.1</t>
  </si>
  <si>
    <t>Integrar la dimensión de la cohesión territorial en el diseño y la gestión de las políticas públicas</t>
  </si>
  <si>
    <t>2.4.2</t>
  </si>
  <si>
    <t>Reducir la disparidad urbano-rural e interregional en el acceso a servicios y oportunidades económicas, mediante la promoción de un desarrollo territorial ordenado e inclusivo</t>
  </si>
  <si>
    <t>2.4.3</t>
  </si>
  <si>
    <t>Promover el desarrollo sostenible de la zona fronteriza</t>
  </si>
  <si>
    <t>2.5.1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</si>
  <si>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</si>
  <si>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</si>
  <si>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</si>
  <si>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</si>
  <si>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</si>
  <si>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</si>
  <si>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</si>
  <si>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</si>
  <si>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Garantizar la sostenibilidad macroeconómica</t>
  </si>
  <si>
    <t>3.1.2</t>
  </si>
  <si>
    <t>Consolidar una gestión de las finanzas públicas sostenible, que asigne los recursos en función de las prioridades del desarrollo nacional y propicie una distribución equitativa de la renta nacional</t>
  </si>
  <si>
    <t>3.1.3</t>
  </si>
  <si>
    <t>Consolidar un sistema financiero eficiente, solvente y profundo que apoye la generación de ahorro y su canalización al desarrollo productivo</t>
  </si>
  <si>
    <t>3.2.1</t>
  </si>
  <si>
    <t>Asegurar un suministro confiable de electricidad, a precios competitivos y en condiciones de sostenibilidad financiera y ambiental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</si>
  <si>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</si>
  <si>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</si>
  <si>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</si>
  <si>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</si>
  <si>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</si>
  <si>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</si>
  <si>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</si>
  <si>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</si>
  <si>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</si>
  <si>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Fortalecer el sistema nacional de ciencia, tecnoloíia e innovación para dea respuestas a las demandas económicas, sociales y culturales de la nación y propiciar la inserción en la sociedad y economía del conocimiento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</si>
  <si>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</si>
  <si>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</si>
  <si>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</si>
  <si>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</si>
  <si>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</si>
  <si>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Convertir al país en un centro logístico regional, aprovechando sus ventajas de localización geográfica</t>
  </si>
  <si>
    <t>3.4.1</t>
  </si>
  <si>
    <t>Propiciar mayores niveles de inversión, tanto nacional como extranjera, en actividades de alto valor agregado y capacidad de generación de empleo decente</t>
  </si>
  <si>
    <t>3.4.2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</si>
  <si>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</si>
  <si>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</si>
  <si>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</si>
  <si>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</si>
  <si>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</si>
  <si>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</si>
  <si>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</si>
  <si>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</si>
  <si>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</si>
  <si>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</si>
  <si>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</si>
  <si>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</si>
  <si>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Apoyar la competitividad, diversificación y sostenibilidad del sector turismo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</si>
  <si>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</si>
  <si>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</si>
  <si>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</si>
  <si>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</si>
  <si>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</si>
  <si>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Promover la producción y el consumo sostenibles</t>
  </si>
  <si>
    <t>4.1.3</t>
  </si>
  <si>
    <t>Desarrollar una gestión integral de desechos, sustancias contaminantes y fuentes de contaminación</t>
  </si>
  <si>
    <t>4.1.4</t>
  </si>
  <si>
    <t>Gestionar el recurso agua de manera eficiente y sostenible, para garantizar la seguridad hídrica</t>
  </si>
  <si>
    <t>4.2.1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</si>
  <si>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</si>
  <si>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4.3.1</t>
  </si>
  <si>
    <t>Reducir la vulnerabilidad, avanzar en la adaptación a los efectos del cambio climático y contribuir a la mitigación de sus causas</t>
  </si>
  <si>
    <t xml:space="preserve">02. Agua residual recolectada por medio de un sistema de alcantarillado sanitario convencional        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</si>
  <si>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r>
      <t xml:space="preserve">Logros alcanzados del producto </t>
    </r>
    <r>
      <rPr>
        <sz val="11"/>
        <color theme="1"/>
        <rFont val="Calibri"/>
        <family val="2"/>
      </rPr>
      <t>7688-Residentes de las provincias bajo la jurisdicción del INAPA</t>
    </r>
    <r>
      <rPr>
        <b/>
        <sz val="11"/>
        <color theme="1"/>
        <rFont val="Calibri"/>
        <family val="2"/>
      </rPr>
      <t xml:space="preserve"> con servicio de recolección de agua residual a través de la red de alcantarillado.</t>
    </r>
  </si>
  <si>
    <r>
      <t xml:space="preserve">Causas y justificación del desvío </t>
    </r>
    <r>
      <rPr>
        <sz val="11"/>
        <color theme="1"/>
        <rFont val="Calibri"/>
        <family val="2"/>
      </rPr>
      <t>7688-Residentes de las provincias bajo la jurisdicción del INAPA con</t>
    </r>
    <r>
      <rPr>
        <b/>
        <sz val="11"/>
        <color theme="1"/>
        <rFont val="Calibri"/>
        <family val="2"/>
      </rPr>
      <t xml:space="preserve"> servicio de recolección de agua residual a través de la red de alcantarillado:</t>
    </r>
  </si>
  <si>
    <r>
      <t xml:space="preserve">Logros alcanzados del producto </t>
    </r>
    <r>
      <rPr>
        <sz val="11"/>
        <color theme="1"/>
        <rFont val="Calibri"/>
        <family val="2"/>
      </rPr>
      <t>7689- Residentes de las provincias bajo el área de jurisdicción del INAPA</t>
    </r>
    <r>
      <rPr>
        <b/>
        <sz val="11"/>
        <color theme="1"/>
        <rFont val="Calibri"/>
        <family val="2"/>
      </rPr>
      <t xml:space="preserve"> con aguas residuales tratadas y vertidas al medio ambiente conforme a los parámetros establecidos por las normas.</t>
    </r>
  </si>
  <si>
    <r>
      <t xml:space="preserve">Causas y justificación del desvío </t>
    </r>
    <r>
      <rPr>
        <sz val="11"/>
        <color theme="1"/>
        <rFont val="Calibri"/>
        <family val="2"/>
      </rPr>
      <t>7689- Residentes de las provincias bajo el área de jurisdicción del INAPA con</t>
    </r>
    <r>
      <rPr>
        <b/>
        <sz val="11"/>
        <color theme="1"/>
        <rFont val="Calibri"/>
        <family val="2"/>
      </rPr>
      <t xml:space="preserve"> aguas residuales tratadas y vertidas al medio ambiente conforme a los parámetros establecidos por las normas.</t>
    </r>
  </si>
  <si>
    <t>Lineamientos para la Ejecución Presupuestaria de las Empresas Públicas no Financieras e Instituciones Públicas Financieras para el ejercicio 2024</t>
  </si>
  <si>
    <t>Incremento de la cobertura y la calidad en los servicios del agua</t>
  </si>
  <si>
    <t>7848-Residentes de los sectores de las APS con servicio de suministro de agua potable</t>
  </si>
  <si>
    <t>Numero de viviendas con suministro de agua</t>
  </si>
  <si>
    <t>7850-Residentes de los sectores de las APS con facturación de servicio de suministro de agua potable</t>
  </si>
  <si>
    <t>Cantidad de usuarios que pagan su factura</t>
  </si>
  <si>
    <t>Numero de viviendas con acometidas a la red de alcantarillado</t>
  </si>
  <si>
    <t>7849-Residentes de los sectores de las APS con servicio de red de alcantarillado</t>
  </si>
  <si>
    <r>
      <t xml:space="preserve">Logros alcanzados del producto, </t>
    </r>
    <r>
      <rPr>
        <sz val="11"/>
        <color rgb="FF000000"/>
        <rFont val="Calibri"/>
        <family val="2"/>
      </rPr>
      <t>7849-Residentes de los sectores de las APS con servicio de red de alcantarillado</t>
    </r>
  </si>
  <si>
    <r>
      <t xml:space="preserve">Logros alcanzados del producto, </t>
    </r>
    <r>
      <rPr>
        <sz val="11"/>
        <color rgb="FF000000"/>
        <rFont val="Calibri"/>
        <family val="2"/>
      </rPr>
      <t>7848-Residentes de los sectores de las APS con servicio de suministro de agua potable</t>
    </r>
  </si>
  <si>
    <r>
      <t xml:space="preserve">Logros alcanzados del producto, </t>
    </r>
    <r>
      <rPr>
        <sz val="11"/>
        <color rgb="FF000000"/>
        <rFont val="Calibri"/>
        <family val="2"/>
      </rPr>
      <t>7850-Residentes de los sectores de las APS con facturación de servicio de suministro de agua potable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</si>
  <si>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7849-Residentes de los sectores de las APS con servicio de red de alcantarillado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</si>
  <si>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7848-Residentes de los sectores de las APS con servicio de suministro de agua potable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</si>
  <si>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7850-Residentes de los sectores de las APS con facturación de servicio de suministro de agua potable</t>
    </r>
  </si>
  <si>
    <t>Esta en el Departamento de Compras el proceso para iniciar la incorporacion de usuarios al sistema de alcantarillado (Orden de servicio Interconexiones intradomiciliatias)</t>
  </si>
  <si>
    <t>Esta en proceso la generacion de una adenda a un contrato para la contruccion de la estacion de bombeo planificada en el sector la cotonera, para el cumpliento de la meta establecida.</t>
  </si>
  <si>
    <t>Eficientizar los procesos de compras para la adquisición de los materiales, herramientas, servicios  y equipos necesarios para el cumplimiento de las metas establecidas.</t>
  </si>
  <si>
    <t xml:space="preserve">Más de 500,000 habitantes beneficiados con los trabajos de:      
-Rehabilitación obra de toma colapsad acueducto Cambita, provincia San Cristobal.
-Sustitución de 70 ml  linea de conducción de acero a PVC, por problemas de colmatación, acueducto Hostos, provincia Duarte.  
-Construcción obra de toma provisional y sustitución línea de Aducción de Ø8” de Hormigón a PVC, Acueducto Don Juan, Provincia Monte Plata.
-Rehabilitación obra de toma Ac. Padre las Casas, provincia Azua.
</t>
  </si>
  <si>
    <t xml:space="preserve">Eficientizar los procesos de adquisición de los materiales, herramientas y equipos necesarios para realizar los trabajos de  rehabilitacion de los sistemas, aplicando a los suplidores la ley de compras y contrataciones en lo que tiene que ver con la entrega tiempo de los bienes y servicios requeridos.  </t>
  </si>
  <si>
    <t xml:space="preserve">1.   Como aporte para el incremento de la producción de agua colectada, la Dirección de Operaciones ha colaborado con la limpieza de registros, lineas colectoras y nuevas conexiones a la red de alcantarillado   
                                                                                                                                                                  </t>
  </si>
  <si>
    <t xml:space="preserve">Para este trimestre se logro lo programado debido a los esfuerzos del personal existente, aunque para continuar con los trabajos de limpieza de Plantas de tratamiento de Aguas Residuales y pintura en general; falta la Asignación de Recursos (Humano, Financieros  y Transporte). </t>
  </si>
  <si>
    <t>1. describir lo plasmado en el presupuesto físico (qué se propuso obtener en base a la meta y recursos a emplear: 6 Monitoreos.                  
2. describir qué se alcanzó en base a lo planteado en el punto anterior, en términos de recursos financieros ejecutados y producción de bienes y/o servicios lograda; así como el porcentaje ejecutado con respecto a lo presupuestado: Se alcanzó el 100% de los muestreos planteados ya que se ejecutaron 6 monitoreos a planta ).</t>
  </si>
  <si>
    <t xml:space="preserve">1. Falta la asignacion de recursos: (financiero y Tranporte)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</si>
  <si>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(registrar las oportunidades de mejora identificadas:  Para Monitorear semanalmente la calidad del agua que se descarga de las plantas y cuerpos receptores, disponer de los recursos oportunos ( 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Recursos: humanos, Financieros y Transporte. </t>
  </si>
  <si>
    <t>En el trimestre, se procesaron y registraron 641 interacciones de solicitud de servicios comerciales (641), reclamos y denuncias (400), alcanzando un 90.13% cumplimiento</t>
  </si>
  <si>
    <t>Nuevo sistema de gestión comercial carece módulo de Atención al Cliente. Procesamiento hecho a través de otros sistemas. Prueba y error sistema JIRA</t>
  </si>
  <si>
    <t>Durante el trimestre, fueron entrados al nuevo sistema comercial un total de 707 nuevos contratos, los cuales ya están facturando.</t>
  </si>
  <si>
    <t xml:space="preserve">Informe de Evaluación Semestral de las Metas Físicas-Financieras </t>
  </si>
  <si>
    <t>Programación Semestral</t>
  </si>
  <si>
    <t>Ejecución Semestral</t>
  </si>
  <si>
    <t>Informe de Evaluación Semestral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</si>
</sst>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[$-10409]#,##0.00;\-#,##0.00"/>
    <numFmt numFmtId="167" formatCode="[$-10409]0.00%"/>
    <numFmt numFmtId="168" formatCode="_-* #,##0.00_-;\-* #,##0.00_-;_-* &quot;-&quot;??_-;_-@"/>
  </numFmts>
  <fonts count="36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383838"/>
      <name val="Calibri"/>
      <family val="2"/>
    </font>
    <font>
      <sz val="12"/>
      <color rgb="FF000000"/>
      <name val="Calibri Light"/>
      <family val="2"/>
    </font>
    <font>
      <b/>
      <sz val="11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FFFFFF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27" fillId="0" borderId="0" applyFont="0" applyFill="0" applyBorder="0" applyAlignment="0" applyProtection="0"/>
    <xf numFmtId="0" fontId="29" fillId="0" borderId="69"/>
    <xf numFmtId="43" fontId="29" fillId="0" borderId="69" applyFont="0" applyFill="0" applyBorder="0" applyAlignment="0" applyProtection="0"/>
    <xf numFmtId="0" fontId="29" fillId="0" borderId="69"/>
    <xf numFmtId="0" fontId="35" fillId="0" borderId="69"/>
    <xf numFmtId="43" fontId="27" fillId="0" borderId="69" applyFont="0" applyFill="0" applyBorder="0" applyAlignment="0" applyProtection="0"/>
    <xf numFmtId="0" fontId="27" fillId="0" borderId="69"/>
    <xf numFmtId="43" fontId="27" fillId="0" borderId="69" applyFont="0" applyFill="0" applyBorder="0" applyAlignment="0" applyProtection="0"/>
    <xf numFmtId="0" fontId="27" fillId="0" borderId="69"/>
    <xf numFmtId="0" fontId="35" fillId="0" borderId="69"/>
    <xf numFmtId="0" fontId="35" fillId="0" borderId="69"/>
    <xf numFmtId="0" fontId="35" fillId="0" borderId="69"/>
  </cellStyleXfs>
  <cellXfs count="331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0" fillId="0" borderId="0" xfId="0" applyFont="1"/>
    <xf numFmtId="0" fontId="11" fillId="0" borderId="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49" fontId="4" fillId="0" borderId="26" xfId="0" applyNumberFormat="1" applyFont="1" applyBorder="1"/>
    <xf numFmtId="0" fontId="4" fillId="0" borderId="5" xfId="0" applyFont="1" applyBorder="1"/>
    <xf numFmtId="0" fontId="4" fillId="0" borderId="25" xfId="0" applyFont="1" applyBorder="1"/>
    <xf numFmtId="0" fontId="4" fillId="6" borderId="26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30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43" fontId="10" fillId="0" borderId="0" xfId="0" applyNumberFormat="1" applyFont="1" applyAlignment="1">
      <alignment horizontal="left"/>
    </xf>
    <xf numFmtId="43" fontId="10" fillId="0" borderId="0" xfId="0" applyNumberFormat="1" applyFont="1"/>
    <xf numFmtId="39" fontId="10" fillId="0" borderId="36" xfId="0" applyNumberFormat="1" applyFont="1" applyBorder="1" applyAlignment="1">
      <alignment horizontal="left" vertical="center" wrapText="1" readingOrder="1"/>
    </xf>
    <xf numFmtId="39" fontId="10" fillId="0" borderId="37" xfId="0" applyNumberFormat="1" applyFont="1" applyBorder="1" applyAlignment="1">
      <alignment horizontal="left" vertical="center" wrapText="1" readingOrder="1"/>
    </xf>
    <xf numFmtId="39" fontId="10" fillId="0" borderId="35" xfId="0" applyNumberFormat="1" applyFont="1" applyBorder="1" applyAlignment="1">
      <alignment horizontal="left" vertical="center" wrapText="1" readingOrder="1"/>
    </xf>
    <xf numFmtId="9" fontId="10" fillId="0" borderId="0" xfId="0" applyNumberFormat="1" applyFont="1"/>
    <xf numFmtId="4" fontId="10" fillId="0" borderId="0" xfId="0" applyNumberFormat="1" applyFont="1"/>
    <xf numFmtId="39" fontId="4" fillId="0" borderId="0" xfId="0" applyNumberFormat="1" applyFont="1"/>
    <xf numFmtId="39" fontId="10" fillId="0" borderId="0" xfId="0" applyNumberFormat="1" applyFont="1"/>
    <xf numFmtId="0" fontId="4" fillId="0" borderId="46" xfId="0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10" fontId="10" fillId="0" borderId="46" xfId="0" applyNumberFormat="1" applyFont="1" applyBorder="1" applyAlignment="1">
      <alignment horizontal="center" vertical="center" wrapText="1" readingOrder="1"/>
    </xf>
    <xf numFmtId="39" fontId="12" fillId="0" borderId="0" xfId="0" applyNumberFormat="1" applyFont="1" applyAlignment="1">
      <alignment vertical="center" wrapText="1"/>
    </xf>
    <xf numFmtId="39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48" xfId="0" applyFont="1" applyBorder="1" applyAlignment="1">
      <alignment vertical="top" wrapText="1"/>
    </xf>
    <xf numFmtId="43" fontId="4" fillId="0" borderId="0" xfId="0" applyNumberFormat="1" applyFont="1"/>
    <xf numFmtId="0" fontId="9" fillId="0" borderId="52" xfId="0" applyFont="1" applyBorder="1" applyAlignment="1">
      <alignment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4" fillId="0" borderId="52" xfId="0" applyFont="1" applyBorder="1"/>
    <xf numFmtId="0" fontId="4" fillId="0" borderId="30" xfId="0" applyFont="1" applyBorder="1"/>
    <xf numFmtId="0" fontId="11" fillId="0" borderId="52" xfId="0" applyFont="1" applyBorder="1"/>
    <xf numFmtId="0" fontId="4" fillId="0" borderId="29" xfId="0" applyFont="1" applyBorder="1"/>
    <xf numFmtId="0" fontId="9" fillId="0" borderId="52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9" fillId="7" borderId="63" xfId="0" applyFont="1" applyFill="1" applyBorder="1" applyAlignment="1">
      <alignment horizontal="center" vertical="center" wrapText="1" readingOrder="1"/>
    </xf>
    <xf numFmtId="0" fontId="9" fillId="7" borderId="42" xfId="0" applyFont="1" applyFill="1" applyBorder="1" applyAlignment="1">
      <alignment horizontal="center" vertical="center" wrapText="1" readingOrder="1"/>
    </xf>
    <xf numFmtId="0" fontId="9" fillId="7" borderId="43" xfId="0" applyFont="1" applyFill="1" applyBorder="1" applyAlignment="1">
      <alignment horizontal="center" vertical="center" wrapText="1" readingOrder="1"/>
    </xf>
    <xf numFmtId="0" fontId="9" fillId="7" borderId="64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7" fontId="10" fillId="0" borderId="46" xfId="0" applyNumberFormat="1" applyFont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6" fontId="10" fillId="0" borderId="0" xfId="0" applyNumberFormat="1" applyFont="1"/>
    <xf numFmtId="43" fontId="10" fillId="0" borderId="0" xfId="0" applyNumberFormat="1" applyFont="1" applyAlignment="1">
      <alignment vertical="center"/>
    </xf>
    <xf numFmtId="0" fontId="9" fillId="9" borderId="67" xfId="0" applyFont="1" applyFill="1" applyBorder="1" applyAlignment="1">
      <alignment vertical="center" wrapText="1"/>
    </xf>
    <xf numFmtId="0" fontId="4" fillId="0" borderId="59" xfId="0" applyFont="1" applyBorder="1"/>
    <xf numFmtId="0" fontId="10" fillId="9" borderId="69" xfId="0" applyFont="1" applyFill="1" applyBorder="1" applyAlignment="1">
      <alignment horizontal="left" vertical="center"/>
    </xf>
    <xf numFmtId="0" fontId="9" fillId="0" borderId="70" xfId="0" applyFont="1" applyBorder="1" applyAlignment="1">
      <alignment vertical="top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horizontal="left" vertical="center"/>
    </xf>
    <xf numFmtId="10" fontId="10" fillId="8" borderId="46" xfId="0" applyNumberFormat="1" applyFont="1" applyFill="1" applyBorder="1" applyAlignment="1">
      <alignment horizontal="center" vertical="center" wrapText="1" readingOrder="1"/>
    </xf>
    <xf numFmtId="167" fontId="10" fillId="8" borderId="46" xfId="0" applyNumberFormat="1" applyFont="1" applyFill="1" applyBorder="1" applyAlignment="1">
      <alignment horizontal="center" vertical="center" wrapText="1" readingOrder="1"/>
    </xf>
    <xf numFmtId="43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7" fillId="4" borderId="77" xfId="0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49" fontId="18" fillId="0" borderId="80" xfId="0" applyNumberFormat="1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 wrapText="1"/>
    </xf>
    <xf numFmtId="0" fontId="10" fillId="0" borderId="81" xfId="0" applyFont="1" applyBorder="1"/>
    <xf numFmtId="0" fontId="11" fillId="0" borderId="81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1" xfId="0" applyFont="1" applyBorder="1" applyAlignment="1">
      <alignment vertical="center" wrapText="1"/>
    </xf>
    <xf numFmtId="0" fontId="11" fillId="0" borderId="81" xfId="0" applyFont="1" applyBorder="1"/>
    <xf numFmtId="0" fontId="11" fillId="0" borderId="0" xfId="0" applyFont="1"/>
    <xf numFmtId="0" fontId="10" fillId="0" borderId="0" xfId="0" applyFont="1" applyAlignment="1">
      <alignment vertical="center" wrapText="1"/>
    </xf>
    <xf numFmtId="0" fontId="4" fillId="6" borderId="2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0" fontId="0" fillId="0" borderId="0" xfId="0" applyFont="1" applyAlignment="1"/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 wrapText="1"/>
    </xf>
    <xf numFmtId="0" fontId="0" fillId="0" borderId="0" xfId="0" applyFont="1" applyAlignment="1"/>
    <xf numFmtId="43" fontId="4" fillId="0" borderId="46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0" fontId="10" fillId="0" borderId="69" xfId="0" applyFont="1" applyFill="1" applyBorder="1" applyAlignment="1">
      <alignment horizontal="left" vertical="center"/>
    </xf>
    <xf numFmtId="0" fontId="10" fillId="0" borderId="0" xfId="0" applyFont="1" applyFill="1"/>
    <xf numFmtId="43" fontId="10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3" fillId="0" borderId="25" xfId="0" applyFont="1" applyBorder="1"/>
    <xf numFmtId="43" fontId="3" fillId="0" borderId="35" xfId="1" applyFont="1" applyBorder="1" applyAlignment="1">
      <alignment readingOrder="1"/>
    </xf>
    <xf numFmtId="0" fontId="4" fillId="0" borderId="26" xfId="0" applyFont="1" applyBorder="1" applyAlignment="1">
      <alignment horizontal="center" vertical="center" wrapText="1"/>
    </xf>
    <xf numFmtId="43" fontId="3" fillId="0" borderId="61" xfId="1" applyFont="1" applyBorder="1" applyAlignment="1">
      <alignment vertical="center" wrapText="1" readingOrder="1"/>
    </xf>
    <xf numFmtId="0" fontId="3" fillId="0" borderId="46" xfId="0" applyFont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 wrapText="1"/>
    </xf>
    <xf numFmtId="43" fontId="3" fillId="0" borderId="46" xfId="0" applyNumberFormat="1" applyFont="1" applyBorder="1" applyAlignment="1">
      <alignment horizontal="center" vertical="center" wrapText="1"/>
    </xf>
    <xf numFmtId="39" fontId="3" fillId="0" borderId="36" xfId="0" applyNumberFormat="1" applyFont="1" applyBorder="1" applyAlignment="1">
      <alignment horizontal="left" vertical="center" wrapText="1" readingOrder="1"/>
    </xf>
    <xf numFmtId="39" fontId="3" fillId="0" borderId="35" xfId="0" applyNumberFormat="1" applyFont="1" applyBorder="1" applyAlignment="1">
      <alignment horizontal="left" vertical="center" wrapText="1" readingOrder="1"/>
    </xf>
    <xf numFmtId="0" fontId="3" fillId="0" borderId="5" xfId="0" applyFont="1" applyBorder="1"/>
    <xf numFmtId="0" fontId="3" fillId="0" borderId="0" xfId="0" applyFont="1"/>
    <xf numFmtId="0" fontId="33" fillId="7" borderId="41" xfId="0" applyFont="1" applyFill="1" applyBorder="1" applyAlignment="1">
      <alignment horizontal="center" vertical="center" wrapText="1" readingOrder="1"/>
    </xf>
    <xf numFmtId="0" fontId="33" fillId="7" borderId="42" xfId="0" applyFont="1" applyFill="1" applyBorder="1" applyAlignment="1">
      <alignment horizontal="center" vertical="center" wrapText="1" readingOrder="1"/>
    </xf>
    <xf numFmtId="0" fontId="33" fillId="7" borderId="43" xfId="0" applyFont="1" applyFill="1" applyBorder="1" applyAlignment="1">
      <alignment horizontal="center" vertical="center" wrapText="1" readingOrder="1"/>
    </xf>
    <xf numFmtId="0" fontId="33" fillId="7" borderId="44" xfId="0" applyFont="1" applyFill="1" applyBorder="1" applyAlignment="1">
      <alignment horizontal="center" vertical="center" wrapText="1" readingOrder="1"/>
    </xf>
    <xf numFmtId="0" fontId="3" fillId="0" borderId="45" xfId="0" applyFont="1" applyBorder="1" applyAlignment="1">
      <alignment horizontal="left" vertical="center" wrapText="1"/>
    </xf>
    <xf numFmtId="165" fontId="34" fillId="0" borderId="82" xfId="1" applyNumberFormat="1" applyFont="1" applyFill="1" applyBorder="1" applyAlignment="1">
      <alignment horizontal="center" vertical="center"/>
    </xf>
    <xf numFmtId="10" fontId="3" fillId="0" borderId="46" xfId="0" applyNumberFormat="1" applyFont="1" applyBorder="1" applyAlignment="1">
      <alignment horizontal="center" vertical="center" wrapText="1" readingOrder="1"/>
    </xf>
    <xf numFmtId="167" fontId="3" fillId="0" borderId="47" xfId="0" applyNumberFormat="1" applyFont="1" applyBorder="1" applyAlignment="1">
      <alignment horizontal="center" vertical="center" wrapText="1" readingOrder="1"/>
    </xf>
    <xf numFmtId="0" fontId="31" fillId="7" borderId="42" xfId="0" applyFont="1" applyFill="1" applyBorder="1" applyAlignment="1">
      <alignment horizontal="center" vertical="center" wrapText="1" readingOrder="1"/>
    </xf>
    <xf numFmtId="0" fontId="31" fillId="7" borderId="43" xfId="0" applyFont="1" applyFill="1" applyBorder="1" applyAlignment="1">
      <alignment horizontal="center" vertical="center" wrapText="1" readingOrder="1"/>
    </xf>
    <xf numFmtId="0" fontId="3" fillId="0" borderId="26" xfId="0" applyFont="1" applyBorder="1" applyAlignment="1">
      <alignment horizontal="center" vertical="center" wrapText="1"/>
    </xf>
    <xf numFmtId="10" fontId="3" fillId="8" borderId="46" xfId="0" applyNumberFormat="1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43" fontId="3" fillId="0" borderId="36" xfId="1" applyFont="1" applyBorder="1" applyAlignment="1">
      <alignment vertical="center" wrapText="1" readingOrder="1"/>
    </xf>
    <xf numFmtId="43" fontId="3" fillId="0" borderId="39" xfId="1" applyFont="1" applyBorder="1" applyAlignment="1">
      <alignment vertical="center" wrapText="1" readingOrder="1"/>
    </xf>
    <xf numFmtId="43" fontId="3" fillId="0" borderId="35" xfId="1" applyFont="1" applyBorder="1" applyAlignment="1">
      <alignment vertical="center" wrapText="1" readingOrder="1"/>
    </xf>
    <xf numFmtId="43" fontId="4" fillId="0" borderId="0" xfId="1" applyFont="1"/>
    <xf numFmtId="43" fontId="10" fillId="0" borderId="0" xfId="1" applyFont="1"/>
    <xf numFmtId="43" fontId="3" fillId="0" borderId="46" xfId="0" applyNumberFormat="1" applyFont="1" applyFill="1" applyBorder="1" applyAlignment="1">
      <alignment horizontal="center" vertical="center" wrapText="1"/>
    </xf>
    <xf numFmtId="166" fontId="3" fillId="0" borderId="46" xfId="0" applyNumberFormat="1" applyFont="1" applyFill="1" applyBorder="1" applyAlignment="1">
      <alignment horizontal="center" vertical="center" wrapText="1" readingOrder="1"/>
    </xf>
    <xf numFmtId="43" fontId="30" fillId="0" borderId="46" xfId="4" applyNumberFormat="1" applyFont="1" applyFill="1" applyBorder="1" applyAlignment="1">
      <alignment horizontal="center" vertical="center" wrapText="1"/>
    </xf>
    <xf numFmtId="168" fontId="10" fillId="0" borderId="46" xfId="0" applyNumberFormat="1" applyFont="1" applyFill="1" applyBorder="1" applyAlignment="1">
      <alignment horizontal="center" vertical="center" wrapText="1" readingOrder="1"/>
    </xf>
    <xf numFmtId="43" fontId="10" fillId="0" borderId="46" xfId="0" applyNumberFormat="1" applyFont="1" applyFill="1" applyBorder="1" applyAlignment="1">
      <alignment horizontal="center" vertical="center" wrapText="1" readingOrder="1"/>
    </xf>
    <xf numFmtId="43" fontId="10" fillId="0" borderId="46" xfId="0" applyNumberFormat="1" applyFont="1" applyFill="1" applyBorder="1" applyAlignment="1">
      <alignment horizontal="center" vertical="center" wrapText="1"/>
    </xf>
    <xf numFmtId="166" fontId="10" fillId="0" borderId="46" xfId="0" applyNumberFormat="1" applyFont="1" applyFill="1" applyBorder="1" applyAlignment="1">
      <alignment horizontal="center" vertical="center" wrapText="1" readingOrder="1"/>
    </xf>
    <xf numFmtId="165" fontId="3" fillId="0" borderId="82" xfId="0" applyNumberFormat="1" applyFont="1" applyFill="1" applyBorder="1" applyAlignment="1">
      <alignment horizontal="center" vertical="center" wrapText="1"/>
    </xf>
    <xf numFmtId="4" fontId="34" fillId="0" borderId="82" xfId="0" applyNumberFormat="1" applyFont="1" applyFill="1" applyBorder="1" applyAlignment="1">
      <alignment vertical="center"/>
    </xf>
    <xf numFmtId="43" fontId="3" fillId="0" borderId="29" xfId="0" applyNumberFormat="1" applyFont="1" applyFill="1" applyBorder="1" applyAlignment="1">
      <alignment horizontal="center" vertical="center" wrapText="1"/>
    </xf>
    <xf numFmtId="43" fontId="3" fillId="0" borderId="82" xfId="0" applyNumberFormat="1" applyFont="1" applyFill="1" applyBorder="1" applyAlignment="1">
      <alignment horizontal="center" vertical="center" wrapText="1"/>
    </xf>
    <xf numFmtId="165" fontId="4" fillId="0" borderId="82" xfId="0" applyNumberFormat="1" applyFont="1" applyFill="1" applyBorder="1" applyAlignment="1">
      <alignment horizontal="center" vertical="center" wrapText="1"/>
    </xf>
    <xf numFmtId="43" fontId="4" fillId="0" borderId="82" xfId="0" applyNumberFormat="1" applyFont="1" applyFill="1" applyBorder="1" applyAlignment="1">
      <alignment horizontal="center" vertical="center" wrapText="1"/>
    </xf>
    <xf numFmtId="43" fontId="4" fillId="0" borderId="29" xfId="0" applyNumberFormat="1" applyFont="1" applyFill="1" applyBorder="1" applyAlignment="1">
      <alignment horizontal="center" vertical="center" wrapText="1"/>
    </xf>
    <xf numFmtId="43" fontId="10" fillId="0" borderId="46" xfId="1" applyFont="1" applyFill="1" applyBorder="1" applyAlignment="1">
      <alignment horizontal="center" vertical="center" wrapText="1" readingOrder="1"/>
    </xf>
    <xf numFmtId="0" fontId="4" fillId="0" borderId="26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8" fillId="5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/>
    <xf numFmtId="0" fontId="31" fillId="7" borderId="36" xfId="0" applyFont="1" applyFill="1" applyBorder="1" applyAlignment="1">
      <alignment horizontal="center" vertical="center" wrapText="1" readingOrder="1"/>
    </xf>
    <xf numFmtId="0" fontId="3" fillId="0" borderId="40" xfId="0" applyFont="1" applyBorder="1"/>
    <xf numFmtId="0" fontId="8" fillId="5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/>
    <xf numFmtId="0" fontId="4" fillId="10" borderId="32" xfId="0" applyFont="1" applyFill="1" applyBorder="1" applyAlignment="1">
      <alignment horizontal="left" vertical="center" wrapText="1"/>
    </xf>
    <xf numFmtId="0" fontId="4" fillId="10" borderId="33" xfId="0" applyFont="1" applyFill="1" applyBorder="1" applyAlignment="1">
      <alignment horizontal="left" vertical="center" wrapText="1"/>
    </xf>
    <xf numFmtId="0" fontId="10" fillId="0" borderId="69" xfId="5" applyFont="1" applyFill="1" applyAlignment="1">
      <alignment horizontal="left" vertical="center" wrapText="1"/>
    </xf>
    <xf numFmtId="0" fontId="0" fillId="0" borderId="69" xfId="5" applyFont="1" applyFill="1" applyAlignment="1"/>
    <xf numFmtId="0" fontId="3" fillId="0" borderId="25" xfId="5" applyFont="1" applyFill="1" applyBorder="1"/>
    <xf numFmtId="0" fontId="4" fillId="0" borderId="12" xfId="10" applyFont="1" applyFill="1" applyBorder="1" applyAlignment="1">
      <alignment horizontal="left" vertical="center" wrapText="1"/>
    </xf>
    <xf numFmtId="0" fontId="3" fillId="0" borderId="13" xfId="10" applyFont="1" applyFill="1" applyBorder="1"/>
    <xf numFmtId="0" fontId="3" fillId="0" borderId="14" xfId="10" applyFont="1" applyFill="1" applyBorder="1"/>
    <xf numFmtId="39" fontId="3" fillId="0" borderId="34" xfId="0" applyNumberFormat="1" applyFont="1" applyBorder="1" applyAlignment="1">
      <alignment horizontal="center" vertical="center" wrapText="1" readingOrder="1"/>
    </xf>
    <xf numFmtId="0" fontId="3" fillId="0" borderId="35" xfId="0" applyFont="1" applyBorder="1"/>
    <xf numFmtId="39" fontId="3" fillId="0" borderId="36" xfId="0" applyNumberFormat="1" applyFont="1" applyBorder="1" applyAlignment="1">
      <alignment horizontal="center" vertical="center" wrapText="1" readingOrder="1"/>
    </xf>
    <xf numFmtId="0" fontId="3" fillId="0" borderId="37" xfId="0" applyFont="1" applyBorder="1"/>
    <xf numFmtId="10" fontId="3" fillId="8" borderId="36" xfId="0" applyNumberFormat="1" applyFont="1" applyFill="1" applyBorder="1" applyAlignment="1">
      <alignment horizontal="center" vertical="center" wrapText="1" readingOrder="1"/>
    </xf>
    <xf numFmtId="0" fontId="32" fillId="5" borderId="6" xfId="0" applyFont="1" applyFill="1" applyBorder="1" applyAlignment="1">
      <alignment horizontal="left" vertical="center"/>
    </xf>
    <xf numFmtId="0" fontId="31" fillId="7" borderId="39" xfId="0" applyFont="1" applyFill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7" fillId="4" borderId="22" xfId="0" applyFont="1" applyFill="1" applyBorder="1" applyAlignment="1">
      <alignment horizontal="left" vertical="center"/>
    </xf>
    <xf numFmtId="0" fontId="3" fillId="0" borderId="23" xfId="0" applyFont="1" applyBorder="1"/>
    <xf numFmtId="0" fontId="3" fillId="0" borderId="24" xfId="0" applyFont="1" applyBorder="1"/>
    <xf numFmtId="0" fontId="31" fillId="7" borderId="34" xfId="0" applyFont="1" applyFill="1" applyBorder="1" applyAlignment="1">
      <alignment horizontal="center" vertical="center" wrapText="1" readingOrder="1"/>
    </xf>
    <xf numFmtId="0" fontId="3" fillId="0" borderId="38" xfId="0" applyFont="1" applyBorder="1"/>
    <xf numFmtId="0" fontId="4" fillId="6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5" xfId="0" applyFont="1" applyBorder="1" applyAlignment="1">
      <alignment horizontal="center"/>
    </xf>
    <xf numFmtId="49" fontId="10" fillId="0" borderId="26" xfId="0" quotePrefix="1" applyNumberFormat="1" applyFont="1" applyBorder="1" applyAlignment="1">
      <alignment horizontal="left" vertical="center" wrapText="1"/>
    </xf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4" fillId="3" borderId="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7" fillId="4" borderId="57" xfId="0" applyFont="1" applyFill="1" applyBorder="1" applyAlignment="1">
      <alignment horizontal="left" vertical="center"/>
    </xf>
    <xf numFmtId="0" fontId="3" fillId="0" borderId="58" xfId="0" applyFont="1" applyBorder="1"/>
    <xf numFmtId="0" fontId="11" fillId="0" borderId="52" xfId="0" applyFont="1" applyBorder="1" applyAlignment="1">
      <alignment horizontal="left" vertical="center" wrapText="1"/>
    </xf>
    <xf numFmtId="0" fontId="3" fillId="0" borderId="30" xfId="0" applyFont="1" applyBorder="1"/>
    <xf numFmtId="0" fontId="4" fillId="10" borderId="59" xfId="0" applyFont="1" applyFill="1" applyBorder="1" applyAlignment="1">
      <alignment horizontal="left" vertical="center" wrapText="1"/>
    </xf>
    <xf numFmtId="0" fontId="4" fillId="10" borderId="60" xfId="0" applyFont="1" applyFill="1" applyBorder="1" applyAlignment="1">
      <alignment horizontal="left" vertical="center" wrapText="1"/>
    </xf>
    <xf numFmtId="0" fontId="10" fillId="9" borderId="68" xfId="0" applyFont="1" applyFill="1" applyBorder="1" applyAlignment="1">
      <alignment horizontal="left" vertical="center"/>
    </xf>
    <xf numFmtId="0" fontId="9" fillId="7" borderId="36" xfId="0" applyFont="1" applyFill="1" applyBorder="1" applyAlignment="1">
      <alignment horizontal="center" vertical="center" wrapText="1" readingOrder="1"/>
    </xf>
    <xf numFmtId="0" fontId="3" fillId="0" borderId="62" xfId="0" applyFont="1" applyBorder="1"/>
    <xf numFmtId="0" fontId="15" fillId="4" borderId="65" xfId="0" applyFont="1" applyFill="1" applyBorder="1" applyAlignment="1">
      <alignment horizontal="left" vertical="center"/>
    </xf>
    <xf numFmtId="0" fontId="3" fillId="0" borderId="66" xfId="0" applyFont="1" applyBorder="1"/>
    <xf numFmtId="0" fontId="11" fillId="5" borderId="57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10" fontId="10" fillId="8" borderId="36" xfId="0" applyNumberFormat="1" applyFont="1" applyFill="1" applyBorder="1" applyAlignment="1">
      <alignment horizontal="center" vertical="center" wrapText="1" readingOrder="1"/>
    </xf>
    <xf numFmtId="0" fontId="15" fillId="4" borderId="57" xfId="0" applyFont="1" applyFill="1" applyBorder="1" applyAlignment="1">
      <alignment horizontal="left" vertical="center"/>
    </xf>
    <xf numFmtId="0" fontId="11" fillId="7" borderId="39" xfId="0" applyFont="1" applyFill="1" applyBorder="1" applyAlignment="1">
      <alignment horizontal="center" vertical="center" wrapText="1" readingOrder="1"/>
    </xf>
    <xf numFmtId="0" fontId="11" fillId="7" borderId="36" xfId="0" applyFont="1" applyFill="1" applyBorder="1" applyAlignment="1">
      <alignment horizontal="center" vertical="center" wrapText="1" readingOrder="1"/>
    </xf>
    <xf numFmtId="0" fontId="3" fillId="0" borderId="60" xfId="0" applyFont="1" applyBorder="1"/>
    <xf numFmtId="0" fontId="11" fillId="7" borderId="61" xfId="0" applyFont="1" applyFill="1" applyBorder="1" applyAlignment="1">
      <alignment horizontal="center" vertical="center" wrapText="1" readingOrder="1"/>
    </xf>
    <xf numFmtId="0" fontId="4" fillId="6" borderId="26" xfId="0" applyFont="1" applyFill="1" applyBorder="1" applyAlignment="1">
      <alignment horizontal="left"/>
    </xf>
    <xf numFmtId="0" fontId="3" fillId="0" borderId="29" xfId="0" applyFont="1" applyBorder="1"/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3" fillId="0" borderId="56" xfId="0" applyFont="1" applyBorder="1"/>
    <xf numFmtId="0" fontId="4" fillId="3" borderId="57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51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left" vertical="center" wrapText="1"/>
    </xf>
    <xf numFmtId="0" fontId="10" fillId="10" borderId="59" xfId="0" applyFont="1" applyFill="1" applyBorder="1" applyAlignment="1">
      <alignment horizontal="left" vertical="center" wrapText="1"/>
    </xf>
    <xf numFmtId="0" fontId="10" fillId="10" borderId="32" xfId="0" applyFont="1" applyFill="1" applyBorder="1" applyAlignment="1">
      <alignment horizontal="left" vertical="center" wrapText="1"/>
    </xf>
    <xf numFmtId="0" fontId="10" fillId="10" borderId="60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39" fontId="10" fillId="0" borderId="61" xfId="0" applyNumberFormat="1" applyFont="1" applyBorder="1" applyAlignment="1">
      <alignment horizontal="center" vertical="center" wrapText="1" readingOrder="1"/>
    </xf>
    <xf numFmtId="39" fontId="10" fillId="0" borderId="36" xfId="0" applyNumberFormat="1" applyFont="1" applyBorder="1" applyAlignment="1">
      <alignment horizontal="center" vertical="center" wrapText="1" readingOrder="1"/>
    </xf>
    <xf numFmtId="0" fontId="4" fillId="0" borderId="26" xfId="0" applyFont="1" applyBorder="1" applyAlignment="1">
      <alignment horizontal="left" vertical="center"/>
    </xf>
    <xf numFmtId="43" fontId="4" fillId="0" borderId="0" xfId="0" applyNumberFormat="1" applyFont="1" applyAlignment="1">
      <alignment horizontal="left" vertical="center" wrapText="1" readingOrder="1"/>
    </xf>
    <xf numFmtId="0" fontId="4" fillId="0" borderId="72" xfId="0" applyFont="1" applyBorder="1" applyAlignment="1">
      <alignment horizontal="center"/>
    </xf>
    <xf numFmtId="0" fontId="3" fillId="0" borderId="73" xfId="0" applyFont="1" applyBorder="1"/>
    <xf numFmtId="0" fontId="4" fillId="0" borderId="12" xfId="0" applyFont="1" applyBorder="1" applyAlignment="1">
      <alignment horizontal="center" vertical="center" wrapText="1"/>
    </xf>
    <xf numFmtId="0" fontId="10" fillId="0" borderId="69" xfId="11" applyFont="1" applyFill="1" applyBorder="1" applyAlignment="1">
      <alignment horizontal="left" vertical="center" wrapText="1"/>
    </xf>
    <xf numFmtId="0" fontId="16" fillId="0" borderId="74" xfId="0" applyFont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  <xf numFmtId="0" fontId="4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/>
    <xf numFmtId="0" fontId="10" fillId="0" borderId="69" xfId="0" applyFont="1" applyFill="1" applyBorder="1" applyAlignment="1">
      <alignment horizontal="center" vertical="center" wrapText="1"/>
    </xf>
    <xf numFmtId="0" fontId="10" fillId="0" borderId="69" xfId="11" applyFont="1" applyFill="1" applyBorder="1" applyAlignment="1">
      <alignment horizontal="center" vertical="center" wrapText="1"/>
    </xf>
    <xf numFmtId="0" fontId="9" fillId="0" borderId="83" xfId="0" applyFont="1" applyBorder="1" applyAlignment="1">
      <alignment vertical="top" wrapText="1"/>
    </xf>
    <xf numFmtId="0" fontId="9" fillId="0" borderId="84" xfId="0" applyFont="1" applyBorder="1" applyAlignment="1">
      <alignment horizontal="center" vertical="center" wrapText="1"/>
    </xf>
    <xf numFmtId="0" fontId="3" fillId="0" borderId="85" xfId="0" applyFont="1" applyBorder="1"/>
    <xf numFmtId="0" fontId="3" fillId="0" borderId="86" xfId="0" applyFont="1" applyBorder="1"/>
    <xf numFmtId="0" fontId="9" fillId="0" borderId="87" xfId="0" applyFont="1" applyBorder="1" applyAlignment="1">
      <alignment vertical="top" wrapText="1"/>
    </xf>
    <xf numFmtId="0" fontId="3" fillId="0" borderId="69" xfId="0" applyFont="1" applyBorder="1"/>
    <xf numFmtId="0" fontId="9" fillId="2" borderId="88" xfId="0" applyFont="1" applyFill="1" applyBorder="1" applyAlignment="1">
      <alignment horizontal="center" vertical="center" wrapText="1"/>
    </xf>
    <xf numFmtId="0" fontId="9" fillId="0" borderId="89" xfId="0" applyFont="1" applyBorder="1" applyAlignment="1">
      <alignment vertical="top" wrapText="1"/>
    </xf>
    <xf numFmtId="0" fontId="4" fillId="0" borderId="90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/>
    </xf>
    <xf numFmtId="0" fontId="3" fillId="0" borderId="92" xfId="0" applyFont="1" applyBorder="1"/>
    <xf numFmtId="0" fontId="4" fillId="3" borderId="87" xfId="0" applyFont="1" applyFill="1" applyBorder="1" applyAlignment="1">
      <alignment horizontal="center"/>
    </xf>
    <xf numFmtId="0" fontId="3" fillId="0" borderId="93" xfId="0" applyFont="1" applyBorder="1"/>
    <xf numFmtId="0" fontId="4" fillId="0" borderId="87" xfId="0" applyFont="1" applyBorder="1" applyAlignment="1">
      <alignment horizontal="center"/>
    </xf>
    <xf numFmtId="0" fontId="0" fillId="0" borderId="69" xfId="0" applyFont="1" applyBorder="1" applyAlignment="1"/>
    <xf numFmtId="0" fontId="15" fillId="4" borderId="87" xfId="0" applyFont="1" applyFill="1" applyBorder="1" applyAlignment="1">
      <alignment horizontal="left" vertical="center"/>
    </xf>
    <xf numFmtId="0" fontId="11" fillId="5" borderId="87" xfId="0" applyFont="1" applyFill="1" applyBorder="1" applyAlignment="1">
      <alignment horizontal="left" vertical="center"/>
    </xf>
    <xf numFmtId="0" fontId="9" fillId="0" borderId="87" xfId="0" applyFont="1" applyBorder="1" applyAlignment="1">
      <alignment vertical="center"/>
    </xf>
    <xf numFmtId="0" fontId="3" fillId="0" borderId="94" xfId="0" applyFont="1" applyBorder="1"/>
    <xf numFmtId="0" fontId="11" fillId="0" borderId="87" xfId="0" applyFont="1" applyBorder="1"/>
    <xf numFmtId="0" fontId="4" fillId="0" borderId="94" xfId="0" applyFont="1" applyBorder="1"/>
    <xf numFmtId="0" fontId="4" fillId="0" borderId="87" xfId="0" applyFont="1" applyBorder="1"/>
    <xf numFmtId="0" fontId="4" fillId="0" borderId="69" xfId="0" applyFont="1" applyBorder="1"/>
    <xf numFmtId="0" fontId="4" fillId="0" borderId="93" xfId="0" applyFont="1" applyBorder="1"/>
    <xf numFmtId="0" fontId="3" fillId="0" borderId="94" xfId="0" applyFont="1" applyBorder="1" applyAlignment="1">
      <alignment vertical="center"/>
    </xf>
    <xf numFmtId="0" fontId="4" fillId="0" borderId="69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43" fontId="4" fillId="0" borderId="69" xfId="0" applyNumberFormat="1" applyFont="1" applyBorder="1" applyAlignment="1">
      <alignment horizontal="left" vertical="center" wrapText="1" readingOrder="1"/>
    </xf>
    <xf numFmtId="0" fontId="4" fillId="0" borderId="69" xfId="0" applyFont="1" applyBorder="1" applyAlignment="1">
      <alignment horizontal="left" vertical="center" wrapText="1"/>
    </xf>
    <xf numFmtId="0" fontId="9" fillId="0" borderId="87" xfId="0" applyFont="1" applyBorder="1" applyAlignment="1">
      <alignment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/>
    <xf numFmtId="0" fontId="3" fillId="0" borderId="93" xfId="0" applyFont="1" applyFill="1" applyBorder="1"/>
    <xf numFmtId="0" fontId="9" fillId="0" borderId="95" xfId="0" applyFont="1" applyBorder="1" applyAlignment="1">
      <alignment vertical="center" wrapText="1"/>
    </xf>
    <xf numFmtId="0" fontId="3" fillId="0" borderId="96" xfId="0" applyFont="1" applyFill="1" applyBorder="1"/>
    <xf numFmtId="0" fontId="4" fillId="0" borderId="69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left" vertical="center" wrapText="1"/>
    </xf>
    <xf numFmtId="0" fontId="11" fillId="7" borderId="97" xfId="0" applyFont="1" applyFill="1" applyBorder="1" applyAlignment="1">
      <alignment horizontal="center" vertical="center" wrapText="1" readingOrder="1"/>
    </xf>
    <xf numFmtId="0" fontId="3" fillId="0" borderId="39" xfId="0" applyFont="1" applyBorder="1"/>
    <xf numFmtId="0" fontId="3" fillId="0" borderId="98" xfId="0" applyFont="1" applyBorder="1"/>
    <xf numFmtId="39" fontId="3" fillId="0" borderId="97" xfId="0" applyNumberFormat="1" applyFont="1" applyBorder="1" applyAlignment="1">
      <alignment horizontal="center" vertical="center" wrapText="1" readingOrder="1"/>
    </xf>
    <xf numFmtId="39" fontId="3" fillId="0" borderId="39" xfId="0" applyNumberFormat="1" applyFont="1" applyBorder="1" applyAlignment="1">
      <alignment horizontal="left" vertical="center" wrapText="1" readingOrder="1"/>
    </xf>
    <xf numFmtId="0" fontId="3" fillId="0" borderId="87" xfId="0" applyFont="1" applyBorder="1"/>
    <xf numFmtId="0" fontId="3" fillId="0" borderId="69" xfId="0" applyFont="1" applyBorder="1"/>
    <xf numFmtId="0" fontId="3" fillId="0" borderId="93" xfId="0" applyFont="1" applyBorder="1"/>
    <xf numFmtId="0" fontId="31" fillId="5" borderId="87" xfId="0" applyFont="1" applyFill="1" applyBorder="1" applyAlignment="1">
      <alignment horizontal="left" vertical="center"/>
    </xf>
    <xf numFmtId="0" fontId="31" fillId="7" borderId="99" xfId="0" applyFont="1" applyFill="1" applyBorder="1" applyAlignment="1">
      <alignment horizontal="center" vertical="center" wrapText="1" readingOrder="1"/>
    </xf>
    <xf numFmtId="0" fontId="31" fillId="7" borderId="100" xfId="0" applyFont="1" applyFill="1" applyBorder="1" applyAlignment="1">
      <alignment horizontal="center" vertical="center" wrapText="1" readingOrder="1"/>
    </xf>
    <xf numFmtId="0" fontId="3" fillId="0" borderId="101" xfId="0" applyFont="1" applyBorder="1" applyAlignment="1">
      <alignment horizontal="left" vertical="center" wrapText="1"/>
    </xf>
    <xf numFmtId="167" fontId="3" fillId="8" borderId="102" xfId="0" applyNumberFormat="1" applyFont="1" applyFill="1" applyBorder="1" applyAlignment="1">
      <alignment horizontal="center" vertical="center" wrapText="1" readingOrder="1"/>
    </xf>
    <xf numFmtId="0" fontId="4" fillId="0" borderId="101" xfId="0" applyFont="1" applyBorder="1" applyAlignment="1">
      <alignment horizontal="left" vertical="center" wrapText="1"/>
    </xf>
    <xf numFmtId="0" fontId="10" fillId="0" borderId="93" xfId="0" applyFont="1" applyFill="1" applyBorder="1" applyAlignment="1">
      <alignment horizontal="left" vertical="center" wrapText="1"/>
    </xf>
    <xf numFmtId="0" fontId="10" fillId="0" borderId="93" xfId="11" applyFont="1" applyFill="1" applyBorder="1" applyAlignment="1">
      <alignment horizontal="left" vertical="center" wrapText="1"/>
    </xf>
    <xf numFmtId="0" fontId="10" fillId="0" borderId="93" xfId="0" applyFont="1" applyFill="1" applyBorder="1" applyAlignment="1">
      <alignment horizontal="center" vertical="center" wrapText="1"/>
    </xf>
    <xf numFmtId="0" fontId="10" fillId="0" borderId="93" xfId="11" applyFont="1" applyFill="1" applyBorder="1" applyAlignment="1">
      <alignment horizontal="center" vertical="center" wrapText="1"/>
    </xf>
    <xf numFmtId="0" fontId="11" fillId="5" borderId="87" xfId="0" applyFont="1" applyFill="1" applyBorder="1" applyAlignment="1">
      <alignment horizontal="left" vertical="center" wrapText="1"/>
    </xf>
    <xf numFmtId="0" fontId="10" fillId="0" borderId="103" xfId="12" applyFont="1" applyFill="1" applyBorder="1" applyAlignment="1">
      <alignment horizontal="left" vertical="center" wrapText="1"/>
    </xf>
    <xf numFmtId="0" fontId="3" fillId="0" borderId="104" xfId="12" applyFont="1" applyFill="1" applyBorder="1"/>
    <xf numFmtId="0" fontId="3" fillId="0" borderId="105" xfId="12" applyFont="1" applyFill="1" applyBorder="1"/>
  </cellXfs>
  <cellStyles count="13">
    <cellStyle name="Millares" xfId="1" builtinId="3"/>
    <cellStyle name="Millares 2" xfId="3"/>
    <cellStyle name="Millares 2 2" xfId="8"/>
    <cellStyle name="Millares 3" xfId="6"/>
    <cellStyle name="Normal" xfId="0" builtinId="0"/>
    <cellStyle name="Normal 2" xfId="2"/>
    <cellStyle name="Normal 2 2" xfId="7"/>
    <cellStyle name="Normal 3" xfId="4"/>
    <cellStyle name="Normal 3 2" xfId="9"/>
    <cellStyle name="Normal 4" xfId="5"/>
    <cellStyle name="Normal 5" xfId="10"/>
    <cellStyle name="Normal 6" xfId="11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62</xdr:row>
      <xdr:rowOff>9525</xdr:rowOff>
    </xdr:from>
    <xdr:ext cx="2085975" cy="2095500"/>
    <xdr:sp macro="" textlink="">
      <xdr:nvSpPr>
        <xdr:cNvPr id="3" name="Shape 3"/>
        <xdr:cNvSpPr txBox="1"/>
      </xdr:nvSpPr>
      <xdr:spPr>
        <a:xfrm>
          <a:off x="4307775" y="2737013"/>
          <a:ext cx="2076450" cy="2085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647700</xdr:colOff>
      <xdr:row>62</xdr:row>
      <xdr:rowOff>38100</xdr:rowOff>
    </xdr:from>
    <xdr:ext cx="2085975" cy="2124075"/>
    <xdr:sp macro="" textlink="">
      <xdr:nvSpPr>
        <xdr:cNvPr id="4" name="Shape 4"/>
        <xdr:cNvSpPr txBox="1"/>
      </xdr:nvSpPr>
      <xdr:spPr>
        <a:xfrm>
          <a:off x="4307775" y="2722725"/>
          <a:ext cx="2076450" cy="2114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981075</xdr:colOff>
      <xdr:row>62</xdr:row>
      <xdr:rowOff>171450</xdr:rowOff>
    </xdr:from>
    <xdr:ext cx="2457450" cy="1962150"/>
    <xdr:sp macro="" textlink="">
      <xdr:nvSpPr>
        <xdr:cNvPr id="5" name="Shape 5"/>
        <xdr:cNvSpPr txBox="1"/>
      </xdr:nvSpPr>
      <xdr:spPr>
        <a:xfrm>
          <a:off x="4122038" y="2803688"/>
          <a:ext cx="2447925" cy="1952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62</xdr:row>
      <xdr:rowOff>47625</xdr:rowOff>
    </xdr:from>
    <xdr:ext cx="3676650" cy="2114550"/>
    <xdr:sp macro="" textlink="">
      <xdr:nvSpPr>
        <xdr:cNvPr id="6" name="Shape 6"/>
        <xdr:cNvSpPr txBox="1"/>
      </xdr:nvSpPr>
      <xdr:spPr>
        <a:xfrm>
          <a:off x="3512438" y="2727488"/>
          <a:ext cx="3667125" cy="2105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66</xdr:row>
      <xdr:rowOff>76200</xdr:rowOff>
    </xdr:from>
    <xdr:ext cx="2324100" cy="1228725"/>
    <xdr:sp macro="" textlink="">
      <xdr:nvSpPr>
        <xdr:cNvPr id="7" name="Shape 7"/>
        <xdr:cNvSpPr txBox="1"/>
      </xdr:nvSpPr>
      <xdr:spPr>
        <a:xfrm>
          <a:off x="180975" y="18678525"/>
          <a:ext cx="2324100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66</xdr:row>
      <xdr:rowOff>123825</xdr:rowOff>
    </xdr:from>
    <xdr:ext cx="2085975" cy="1162050"/>
    <xdr:sp macro="" textlink="">
      <xdr:nvSpPr>
        <xdr:cNvPr id="8" name="Shape 8"/>
        <xdr:cNvSpPr txBox="1"/>
      </xdr:nvSpPr>
      <xdr:spPr>
        <a:xfrm>
          <a:off x="2771775" y="18726150"/>
          <a:ext cx="208597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714375</xdr:colOff>
      <xdr:row>67</xdr:row>
      <xdr:rowOff>114301</xdr:rowOff>
    </xdr:from>
    <xdr:ext cx="2457450" cy="1047750"/>
    <xdr:sp macro="" textlink="">
      <xdr:nvSpPr>
        <xdr:cNvPr id="9" name="Shape 9"/>
        <xdr:cNvSpPr txBox="1"/>
      </xdr:nvSpPr>
      <xdr:spPr>
        <a:xfrm>
          <a:off x="5257800" y="18897601"/>
          <a:ext cx="2457450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7</xdr:col>
      <xdr:colOff>380999</xdr:colOff>
      <xdr:row>67</xdr:row>
      <xdr:rowOff>66675</xdr:rowOff>
    </xdr:from>
    <xdr:ext cx="3381375" cy="1114425"/>
    <xdr:sp macro="" textlink="">
      <xdr:nvSpPr>
        <xdr:cNvPr id="10" name="Shape 10"/>
        <xdr:cNvSpPr txBox="1"/>
      </xdr:nvSpPr>
      <xdr:spPr>
        <a:xfrm>
          <a:off x="7772399" y="18849975"/>
          <a:ext cx="33813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63</xdr:row>
      <xdr:rowOff>190500</xdr:rowOff>
    </xdr:from>
    <xdr:ext cx="2324100" cy="1009650"/>
    <xdr:sp macro="" textlink="">
      <xdr:nvSpPr>
        <xdr:cNvPr id="11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64</xdr:row>
      <xdr:rowOff>0</xdr:rowOff>
    </xdr:from>
    <xdr:ext cx="2085975" cy="1047750"/>
    <xdr:sp macro="" textlink="">
      <xdr:nvSpPr>
        <xdr:cNvPr id="12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64</xdr:row>
      <xdr:rowOff>19050</xdr:rowOff>
    </xdr:from>
    <xdr:ext cx="2447925" cy="1123950"/>
    <xdr:sp macro="" textlink="">
      <xdr:nvSpPr>
        <xdr:cNvPr id="13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63</xdr:row>
      <xdr:rowOff>104775</xdr:rowOff>
    </xdr:from>
    <xdr:ext cx="3305175" cy="1219200"/>
    <xdr:sp macro="" textlink="">
      <xdr:nvSpPr>
        <xdr:cNvPr id="14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68</xdr:row>
      <xdr:rowOff>9525</xdr:rowOff>
    </xdr:from>
    <xdr:ext cx="2324100" cy="1009650"/>
    <xdr:sp macro="" textlink="">
      <xdr:nvSpPr>
        <xdr:cNvPr id="2" name="Shape 11"/>
        <xdr:cNvSpPr txBox="1"/>
      </xdr:nvSpPr>
      <xdr:spPr>
        <a:xfrm>
          <a:off x="0" y="19631025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323850</xdr:colOff>
      <xdr:row>68</xdr:row>
      <xdr:rowOff>0</xdr:rowOff>
    </xdr:from>
    <xdr:ext cx="2085975" cy="1047750"/>
    <xdr:sp macro="" textlink="">
      <xdr:nvSpPr>
        <xdr:cNvPr id="3" name="Shape 12"/>
        <xdr:cNvSpPr txBox="1"/>
      </xdr:nvSpPr>
      <xdr:spPr>
        <a:xfrm>
          <a:off x="2514600" y="19621500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723900</xdr:colOff>
      <xdr:row>68</xdr:row>
      <xdr:rowOff>28575</xdr:rowOff>
    </xdr:from>
    <xdr:ext cx="2447925" cy="1123950"/>
    <xdr:sp macro="" textlink="">
      <xdr:nvSpPr>
        <xdr:cNvPr id="4" name="Shape 13"/>
        <xdr:cNvSpPr txBox="1"/>
      </xdr:nvSpPr>
      <xdr:spPr>
        <a:xfrm>
          <a:off x="5362575" y="1965007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381000</xdr:colOff>
      <xdr:row>66</xdr:row>
      <xdr:rowOff>180975</xdr:rowOff>
    </xdr:from>
    <xdr:ext cx="3305175" cy="1219200"/>
    <xdr:sp macro="" textlink="">
      <xdr:nvSpPr>
        <xdr:cNvPr id="5" name="Shape 14"/>
        <xdr:cNvSpPr txBox="1"/>
      </xdr:nvSpPr>
      <xdr:spPr>
        <a:xfrm>
          <a:off x="8020050" y="19507200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42875"/>
          <a:ext cx="167640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438275" cy="695325"/>
    <xdr:pic>
      <xdr:nvPicPr>
        <xdr:cNvPr id="2" name="image2.png" descr="LOGO 100%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opLeftCell="A22" zoomScale="85" zoomScaleNormal="85" workbookViewId="0">
      <selection activeCell="M45" sqref="M45"/>
    </sheetView>
  </sheetViews>
  <sheetFormatPr baseColWidth="10" defaultColWidth="14.42578125" defaultRowHeight="15" customHeight="1" x14ac:dyDescent="0.25"/>
  <cols>
    <col min="1" max="1" width="29.28515625" customWidth="1"/>
    <col min="2" max="2" width="21.7109375" customWidth="1"/>
    <col min="3" max="3" width="15" customWidth="1"/>
    <col min="4" max="4" width="16.85546875" customWidth="1"/>
    <col min="5" max="5" width="15" customWidth="1"/>
    <col min="6" max="6" width="18" customWidth="1"/>
    <col min="7" max="7" width="18.42578125" customWidth="1"/>
    <col min="8" max="8" width="17.140625" customWidth="1"/>
    <col min="9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" customWidth="1"/>
    <col min="15" max="16" width="16.85546875" bestFit="1" customWidth="1"/>
    <col min="17" max="25" width="11.42578125" customWidth="1"/>
  </cols>
  <sheetData>
    <row r="1" spans="1:25" ht="27.75" customHeight="1" x14ac:dyDescent="0.25">
      <c r="A1" s="1"/>
      <c r="B1" s="209" t="s">
        <v>274</v>
      </c>
      <c r="C1" s="210"/>
      <c r="D1" s="210"/>
      <c r="E1" s="210"/>
      <c r="F1" s="210"/>
      <c r="G1" s="210"/>
      <c r="H1" s="210"/>
      <c r="I1" s="210"/>
      <c r="J1" s="21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25">
      <c r="A2" s="3"/>
      <c r="B2" s="212" t="s">
        <v>0</v>
      </c>
      <c r="C2" s="213"/>
      <c r="D2" s="212" t="s">
        <v>1</v>
      </c>
      <c r="E2" s="160"/>
      <c r="F2" s="160"/>
      <c r="G2" s="160"/>
      <c r="H2" s="161"/>
      <c r="I2" s="4" t="s">
        <v>2</v>
      </c>
      <c r="J2" s="5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5.25" customHeight="1" x14ac:dyDescent="0.25">
      <c r="A3" s="6"/>
      <c r="B3" s="214" t="s">
        <v>4</v>
      </c>
      <c r="C3" s="215"/>
      <c r="D3" s="214" t="s">
        <v>247</v>
      </c>
      <c r="E3" s="215"/>
      <c r="F3" s="215"/>
      <c r="G3" s="215"/>
      <c r="H3" s="216"/>
      <c r="I3" s="7">
        <v>43846</v>
      </c>
      <c r="J3" s="8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" customHeight="1" x14ac:dyDescent="0.25">
      <c r="A4" s="202"/>
      <c r="B4" s="203"/>
      <c r="C4" s="203"/>
      <c r="D4" s="203"/>
      <c r="E4" s="203"/>
      <c r="F4" s="203"/>
      <c r="G4" s="203"/>
      <c r="H4" s="203"/>
      <c r="I4" s="203"/>
      <c r="J4" s="2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 x14ac:dyDescent="0.25">
      <c r="A5" s="205"/>
      <c r="B5" s="160"/>
      <c r="C5" s="160"/>
      <c r="D5" s="160"/>
      <c r="E5" s="160"/>
      <c r="F5" s="160"/>
      <c r="G5" s="160"/>
      <c r="H5" s="160"/>
      <c r="I5" s="160"/>
      <c r="J5" s="16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" customHeight="1" x14ac:dyDescent="0.25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188" t="s">
        <v>5</v>
      </c>
      <c r="B7" s="189"/>
      <c r="C7" s="189"/>
      <c r="D7" s="189"/>
      <c r="E7" s="189"/>
      <c r="F7" s="189"/>
      <c r="G7" s="189"/>
      <c r="H7" s="189"/>
      <c r="I7" s="189"/>
      <c r="J7" s="19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" customHeight="1" x14ac:dyDescent="0.25">
      <c r="A8" s="197"/>
      <c r="B8" s="164"/>
      <c r="C8" s="164"/>
      <c r="D8" s="164"/>
      <c r="E8" s="164"/>
      <c r="F8" s="164"/>
      <c r="G8" s="164"/>
      <c r="H8" s="164"/>
      <c r="I8" s="164"/>
      <c r="J8" s="16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167" t="s">
        <v>6</v>
      </c>
      <c r="B9" s="160"/>
      <c r="C9" s="160"/>
      <c r="D9" s="160"/>
      <c r="E9" s="160"/>
      <c r="F9" s="160"/>
      <c r="G9" s="160"/>
      <c r="H9" s="160"/>
      <c r="I9" s="160"/>
      <c r="J9" s="16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" customHeight="1" x14ac:dyDescent="0.25">
      <c r="A10" s="197"/>
      <c r="B10" s="164"/>
      <c r="C10" s="164"/>
      <c r="D10" s="164"/>
      <c r="E10" s="164"/>
      <c r="F10" s="164"/>
      <c r="G10" s="164"/>
      <c r="H10" s="164"/>
      <c r="I10" s="164"/>
      <c r="J10" s="16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9" t="s">
        <v>7</v>
      </c>
      <c r="B11" s="198" t="s">
        <v>8</v>
      </c>
      <c r="C11" s="199"/>
      <c r="D11" s="199"/>
      <c r="E11" s="199"/>
      <c r="F11" s="199"/>
      <c r="G11" s="199"/>
      <c r="H11" s="199"/>
      <c r="I11" s="199"/>
      <c r="J11" s="200"/>
      <c r="K11" s="2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11" t="s">
        <v>9</v>
      </c>
      <c r="B12" s="12" t="s">
        <v>10</v>
      </c>
      <c r="C12" s="13"/>
      <c r="D12" s="13"/>
      <c r="E12" s="13"/>
      <c r="F12" s="13"/>
      <c r="G12" s="13"/>
      <c r="H12" s="13"/>
      <c r="I12" s="1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1" t="s">
        <v>11</v>
      </c>
      <c r="B13" s="15" t="s">
        <v>12</v>
      </c>
      <c r="C13" s="13"/>
      <c r="D13" s="13"/>
      <c r="E13" s="13"/>
      <c r="F13" s="13"/>
      <c r="G13" s="13"/>
      <c r="H13" s="13"/>
      <c r="I13" s="13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51.75" customHeight="1" x14ac:dyDescent="0.25">
      <c r="A14" s="9" t="s">
        <v>13</v>
      </c>
      <c r="B14" s="201" t="s">
        <v>14</v>
      </c>
      <c r="C14" s="199"/>
      <c r="D14" s="199"/>
      <c r="E14" s="199"/>
      <c r="F14" s="199"/>
      <c r="G14" s="199"/>
      <c r="H14" s="199"/>
      <c r="I14" s="199"/>
      <c r="J14" s="20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64.5" customHeight="1" x14ac:dyDescent="0.25">
      <c r="A15" s="9" t="s">
        <v>15</v>
      </c>
      <c r="B15" s="201" t="s">
        <v>16</v>
      </c>
      <c r="C15" s="199"/>
      <c r="D15" s="199"/>
      <c r="E15" s="199"/>
      <c r="F15" s="199"/>
      <c r="G15" s="199"/>
      <c r="H15" s="199"/>
      <c r="I15" s="199"/>
      <c r="J15" s="20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3" customHeight="1" x14ac:dyDescent="0.25">
      <c r="A16" s="16"/>
      <c r="B16" s="2"/>
      <c r="C16" s="2"/>
      <c r="D16" s="2"/>
      <c r="E16" s="2"/>
      <c r="F16" s="2"/>
      <c r="G16" s="2"/>
      <c r="H16" s="2"/>
      <c r="I16" s="2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159" t="s">
        <v>17</v>
      </c>
      <c r="B17" s="160"/>
      <c r="C17" s="160"/>
      <c r="D17" s="160"/>
      <c r="E17" s="160"/>
      <c r="F17" s="160"/>
      <c r="G17" s="160"/>
      <c r="H17" s="160"/>
      <c r="I17" s="160"/>
      <c r="J17" s="16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3" customHeight="1" x14ac:dyDescent="0.25">
      <c r="A18" s="16"/>
      <c r="B18" s="2"/>
      <c r="C18" s="2"/>
      <c r="D18" s="2"/>
      <c r="E18" s="2"/>
      <c r="F18" s="2"/>
      <c r="G18" s="2"/>
      <c r="H18" s="2"/>
      <c r="I18" s="2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97" customFormat="1" ht="18" customHeight="1" x14ac:dyDescent="0.25">
      <c r="A19" s="9" t="s">
        <v>18</v>
      </c>
      <c r="B19" s="96">
        <v>2</v>
      </c>
      <c r="C19" s="193" t="s">
        <v>19</v>
      </c>
      <c r="D19" s="194"/>
      <c r="E19" s="194"/>
      <c r="F19" s="194"/>
      <c r="G19" s="194"/>
      <c r="H19" s="194"/>
      <c r="I19" s="194"/>
      <c r="J19" s="195"/>
      <c r="K19" s="23" t="s">
        <v>20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s="97" customFormat="1" ht="3" customHeight="1" x14ac:dyDescent="0.25">
      <c r="A20" s="98"/>
      <c r="B20" s="99"/>
      <c r="C20" s="99"/>
      <c r="D20" s="99"/>
      <c r="E20" s="99"/>
      <c r="F20" s="99"/>
      <c r="G20" s="99"/>
      <c r="H20" s="99"/>
      <c r="I20" s="99"/>
      <c r="J20" s="10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97" customFormat="1" ht="39.75" customHeight="1" x14ac:dyDescent="0.25">
      <c r="A21" s="9" t="s">
        <v>21</v>
      </c>
      <c r="B21" s="96">
        <v>2.5</v>
      </c>
      <c r="C21" s="193" t="s">
        <v>22</v>
      </c>
      <c r="D21" s="194"/>
      <c r="E21" s="194"/>
      <c r="F21" s="194"/>
      <c r="G21" s="194"/>
      <c r="H21" s="194"/>
      <c r="I21" s="194"/>
      <c r="J21" s="195"/>
      <c r="K21" s="23" t="s">
        <v>23</v>
      </c>
      <c r="L21" s="24"/>
      <c r="M21" s="24"/>
      <c r="N21" s="24"/>
      <c r="O21" s="24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s="97" customFormat="1" ht="3" customHeight="1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100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97" customFormat="1" ht="30.75" customHeight="1" x14ac:dyDescent="0.25">
      <c r="A23" s="9" t="s">
        <v>24</v>
      </c>
      <c r="B23" s="96" t="s">
        <v>25</v>
      </c>
      <c r="C23" s="193" t="s">
        <v>26</v>
      </c>
      <c r="D23" s="194"/>
      <c r="E23" s="194"/>
      <c r="F23" s="194"/>
      <c r="G23" s="194"/>
      <c r="H23" s="194"/>
      <c r="I23" s="194"/>
      <c r="J23" s="195"/>
      <c r="K23" s="23" t="s">
        <v>27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3" customHeight="1" x14ac:dyDescent="0.25">
      <c r="A24" s="16"/>
      <c r="B24" s="2"/>
      <c r="C24" s="2"/>
      <c r="D24" s="2"/>
      <c r="E24" s="2"/>
      <c r="F24" s="2"/>
      <c r="G24" s="2"/>
      <c r="H24" s="2"/>
      <c r="I24" s="2"/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8.75" customHeight="1" x14ac:dyDescent="0.25">
      <c r="A25" s="9" t="s">
        <v>28</v>
      </c>
      <c r="B25" s="196" t="s">
        <v>29</v>
      </c>
      <c r="C25" s="164"/>
      <c r="D25" s="164"/>
      <c r="E25" s="164"/>
      <c r="F25" s="164"/>
      <c r="G25" s="164"/>
      <c r="H25" s="164"/>
      <c r="I25" s="164"/>
      <c r="J25" s="169"/>
      <c r="K25" s="24" t="s">
        <v>30</v>
      </c>
      <c r="L25" s="25"/>
      <c r="M25" s="2"/>
      <c r="N25" s="2"/>
      <c r="O25" s="2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3" customHeight="1" x14ac:dyDescent="0.25">
      <c r="A26" s="16"/>
      <c r="B26" s="2"/>
      <c r="C26" s="2"/>
      <c r="D26" s="2"/>
      <c r="E26" s="2"/>
      <c r="F26" s="2"/>
      <c r="G26" s="2"/>
      <c r="H26" s="2"/>
      <c r="I26" s="2"/>
      <c r="J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159" t="s">
        <v>31</v>
      </c>
      <c r="B27" s="160"/>
      <c r="C27" s="160"/>
      <c r="D27" s="160"/>
      <c r="E27" s="160"/>
      <c r="F27" s="160"/>
      <c r="G27" s="160"/>
      <c r="H27" s="160"/>
      <c r="I27" s="160"/>
      <c r="J27" s="16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" customHeight="1" x14ac:dyDescent="0.25">
      <c r="A28" s="16"/>
      <c r="B28" s="2"/>
      <c r="C28" s="2"/>
      <c r="D28" s="2"/>
      <c r="E28" s="2"/>
      <c r="F28" s="2"/>
      <c r="G28" s="2"/>
      <c r="H28" s="2"/>
      <c r="I28" s="2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6.25" customHeight="1" x14ac:dyDescent="0.25">
      <c r="A29" s="9" t="s">
        <v>32</v>
      </c>
      <c r="B29" s="168" t="s">
        <v>33</v>
      </c>
      <c r="C29" s="164"/>
      <c r="D29" s="164"/>
      <c r="E29" s="164"/>
      <c r="F29" s="164"/>
      <c r="G29" s="164"/>
      <c r="H29" s="164"/>
      <c r="I29" s="164"/>
      <c r="J29" s="16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01.25" customHeight="1" x14ac:dyDescent="0.25">
      <c r="A30" s="27" t="s">
        <v>34</v>
      </c>
      <c r="B30" s="168" t="s">
        <v>35</v>
      </c>
      <c r="C30" s="164"/>
      <c r="D30" s="164"/>
      <c r="E30" s="164"/>
      <c r="F30" s="164"/>
      <c r="G30" s="164"/>
      <c r="H30" s="164"/>
      <c r="I30" s="164"/>
      <c r="J30" s="16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.75" customHeight="1" x14ac:dyDescent="0.25">
      <c r="A31" s="28" t="s">
        <v>36</v>
      </c>
      <c r="B31" s="185" t="s">
        <v>37</v>
      </c>
      <c r="C31" s="186"/>
      <c r="D31" s="186"/>
      <c r="E31" s="186"/>
      <c r="F31" s="186"/>
      <c r="G31" s="186"/>
      <c r="H31" s="186"/>
      <c r="I31" s="186"/>
      <c r="J31" s="187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1.75" hidden="1" customHeight="1" x14ac:dyDescent="0.25">
      <c r="A32" s="27" t="s">
        <v>38</v>
      </c>
      <c r="B32" s="26"/>
      <c r="C32" s="26"/>
      <c r="D32" s="26"/>
      <c r="E32" s="26"/>
      <c r="F32" s="26"/>
      <c r="G32" s="26"/>
      <c r="H32" s="26"/>
      <c r="I32" s="26"/>
      <c r="J32" s="2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3" customHeight="1" x14ac:dyDescent="0.25">
      <c r="A33" s="16"/>
      <c r="B33" s="2"/>
      <c r="C33" s="2"/>
      <c r="D33" s="2"/>
      <c r="E33" s="2"/>
      <c r="F33" s="2"/>
      <c r="G33" s="2"/>
      <c r="H33" s="2"/>
      <c r="I33" s="2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188" t="s">
        <v>39</v>
      </c>
      <c r="B34" s="189"/>
      <c r="C34" s="189"/>
      <c r="D34" s="189"/>
      <c r="E34" s="189"/>
      <c r="F34" s="189"/>
      <c r="G34" s="189"/>
      <c r="H34" s="189"/>
      <c r="I34" s="189"/>
      <c r="J34" s="19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3" customHeight="1" x14ac:dyDescent="0.25">
      <c r="A35" s="16"/>
      <c r="B35" s="2"/>
      <c r="C35" s="2"/>
      <c r="D35" s="2"/>
      <c r="E35" s="2"/>
      <c r="F35" s="2"/>
      <c r="G35" s="2"/>
      <c r="H35" s="2"/>
      <c r="I35" s="2"/>
      <c r="J35" s="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167" t="s">
        <v>40</v>
      </c>
      <c r="B36" s="160"/>
      <c r="C36" s="160"/>
      <c r="D36" s="160"/>
      <c r="E36" s="160"/>
      <c r="F36" s="160"/>
      <c r="G36" s="160"/>
      <c r="H36" s="160"/>
      <c r="I36" s="160"/>
      <c r="J36" s="16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" customHeight="1" x14ac:dyDescent="0.25">
      <c r="A37" s="16"/>
      <c r="B37" s="2"/>
      <c r="C37" s="2"/>
      <c r="D37" s="2"/>
      <c r="E37" s="2"/>
      <c r="F37" s="2"/>
      <c r="G37" s="2"/>
      <c r="H37" s="2"/>
      <c r="I37" s="2"/>
      <c r="J37" s="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5">
      <c r="A38" s="191" t="s">
        <v>41</v>
      </c>
      <c r="B38" s="179"/>
      <c r="C38" s="165" t="s">
        <v>42</v>
      </c>
      <c r="D38" s="181"/>
      <c r="E38" s="192"/>
      <c r="F38" s="184" t="s">
        <v>43</v>
      </c>
      <c r="G38" s="181"/>
      <c r="H38" s="179"/>
      <c r="I38" s="165" t="s">
        <v>44</v>
      </c>
      <c r="J38" s="166"/>
      <c r="K38" s="30"/>
      <c r="L38" s="10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75" customHeight="1" x14ac:dyDescent="0.25">
      <c r="A39" s="178">
        <v>7389636327</v>
      </c>
      <c r="B39" s="179"/>
      <c r="C39" s="180">
        <v>7766936755.8100004</v>
      </c>
      <c r="D39" s="181"/>
      <c r="E39" s="179"/>
      <c r="F39" s="138"/>
      <c r="G39" s="139">
        <v>3319712208.3499999</v>
      </c>
      <c r="H39" s="140"/>
      <c r="I39" s="182">
        <f>IF(G39&gt;0,G39/C39,0)</f>
        <v>0.42741589287008336</v>
      </c>
      <c r="J39" s="166"/>
      <c r="K39" s="35"/>
      <c r="L39" s="10"/>
      <c r="M39" s="31"/>
      <c r="N39" s="36"/>
      <c r="O39" s="142"/>
      <c r="P39" s="142"/>
      <c r="Q39" s="142"/>
      <c r="R39" s="10"/>
      <c r="S39" s="10"/>
      <c r="T39" s="10"/>
      <c r="U39" s="10"/>
      <c r="V39" s="10"/>
      <c r="W39" s="10"/>
      <c r="X39" s="10"/>
      <c r="Y39" s="10"/>
    </row>
    <row r="40" spans="1:25" ht="3" customHeight="1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14"/>
      <c r="K40" s="2"/>
      <c r="L40" s="2"/>
      <c r="M40" s="2"/>
      <c r="N40" s="2"/>
      <c r="O40" s="141"/>
      <c r="P40" s="141"/>
      <c r="Q40" s="141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183" t="s">
        <v>45</v>
      </c>
      <c r="B41" s="160"/>
      <c r="C41" s="160"/>
      <c r="D41" s="160"/>
      <c r="E41" s="160"/>
      <c r="F41" s="160"/>
      <c r="G41" s="160"/>
      <c r="H41" s="160"/>
      <c r="I41" s="160"/>
      <c r="J41" s="161"/>
      <c r="K41" s="37"/>
      <c r="L41" s="2"/>
      <c r="M41" s="2"/>
      <c r="N41" s="141"/>
      <c r="O41" s="141"/>
      <c r="P41" s="141"/>
      <c r="Q41" s="141"/>
      <c r="R41" s="2"/>
      <c r="S41" s="2"/>
      <c r="T41" s="2"/>
      <c r="U41" s="2"/>
      <c r="V41" s="2"/>
      <c r="W41" s="2"/>
      <c r="X41" s="2"/>
      <c r="Y41" s="2"/>
    </row>
    <row r="42" spans="1:25" ht="3" customHeight="1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14"/>
      <c r="K42" s="2"/>
      <c r="L42" s="2"/>
      <c r="M42" s="2"/>
      <c r="N42" s="2"/>
      <c r="O42" s="141"/>
      <c r="P42" s="141"/>
      <c r="Q42" s="141"/>
      <c r="R42" s="2"/>
      <c r="S42" s="2"/>
      <c r="T42" s="2"/>
      <c r="U42" s="2"/>
      <c r="V42" s="2"/>
      <c r="W42" s="2"/>
      <c r="X42" s="2"/>
      <c r="Y42" s="2"/>
    </row>
    <row r="43" spans="1:25" ht="24.6" customHeight="1" x14ac:dyDescent="0.25">
      <c r="A43" s="123"/>
      <c r="B43" s="124"/>
      <c r="C43" s="165" t="s">
        <v>46</v>
      </c>
      <c r="D43" s="179"/>
      <c r="E43" s="165" t="s">
        <v>275</v>
      </c>
      <c r="F43" s="179"/>
      <c r="G43" s="165" t="s">
        <v>276</v>
      </c>
      <c r="H43" s="179"/>
      <c r="I43" s="165" t="s">
        <v>47</v>
      </c>
      <c r="J43" s="166"/>
      <c r="K43" s="10"/>
      <c r="L43" s="10"/>
      <c r="M43" s="38"/>
      <c r="N43" s="38"/>
      <c r="O43" s="142"/>
      <c r="P43" s="142"/>
      <c r="Q43" s="142"/>
      <c r="R43" s="10"/>
      <c r="S43" s="10"/>
      <c r="T43" s="10"/>
      <c r="U43" s="10"/>
      <c r="V43" s="10"/>
      <c r="W43" s="10"/>
      <c r="X43" s="10"/>
      <c r="Y43" s="10"/>
    </row>
    <row r="44" spans="1:25" ht="26.45" customHeight="1" x14ac:dyDescent="0.25">
      <c r="A44" s="125" t="s">
        <v>48</v>
      </c>
      <c r="B44" s="126" t="s">
        <v>49</v>
      </c>
      <c r="C44" s="126" t="s">
        <v>50</v>
      </c>
      <c r="D44" s="126" t="s">
        <v>51</v>
      </c>
      <c r="E44" s="127" t="s">
        <v>52</v>
      </c>
      <c r="F44" s="127" t="s">
        <v>53</v>
      </c>
      <c r="G44" s="127" t="s">
        <v>54</v>
      </c>
      <c r="H44" s="127" t="s">
        <v>55</v>
      </c>
      <c r="I44" s="127" t="s">
        <v>56</v>
      </c>
      <c r="J44" s="128" t="s">
        <v>57</v>
      </c>
      <c r="K44" s="38"/>
      <c r="L44" s="31"/>
      <c r="M44" s="31"/>
      <c r="N44" s="142"/>
      <c r="O44" s="142"/>
      <c r="P44" s="142"/>
      <c r="Q44" s="142"/>
      <c r="R44" s="10"/>
      <c r="S44" s="10"/>
      <c r="T44" s="10"/>
      <c r="U44" s="10"/>
      <c r="V44" s="10"/>
      <c r="W44" s="10"/>
      <c r="X44" s="10"/>
      <c r="Y44" s="10"/>
    </row>
    <row r="45" spans="1:25" ht="78.75" customHeight="1" x14ac:dyDescent="0.25">
      <c r="A45" s="129" t="s">
        <v>58</v>
      </c>
      <c r="B45" s="118" t="s">
        <v>59</v>
      </c>
      <c r="C45" s="119">
        <v>606020756</v>
      </c>
      <c r="D45" s="120">
        <f>+C39</f>
        <v>7766936755.8100004</v>
      </c>
      <c r="E45" s="130">
        <v>305102710</v>
      </c>
      <c r="F45" s="120">
        <v>2937976399.6500001</v>
      </c>
      <c r="G45" s="143">
        <f>152382022.8+153321145</f>
        <v>305703167.80000001</v>
      </c>
      <c r="H45" s="144">
        <v>3319712208.3499999</v>
      </c>
      <c r="I45" s="131">
        <f t="shared" ref="I45:J45" si="0">IF(G45&gt;0,G45/C45,0)</f>
        <v>0.5044433953347961</v>
      </c>
      <c r="J45" s="132">
        <f t="shared" si="0"/>
        <v>0.42741589287008336</v>
      </c>
      <c r="K45" s="42"/>
      <c r="L45" s="43" t="s">
        <v>60</v>
      </c>
      <c r="M45" s="31"/>
      <c r="N45" s="36"/>
      <c r="O45" s="31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3" customHeight="1" x14ac:dyDescent="0.25">
      <c r="A46" s="16"/>
      <c r="B46" s="2"/>
      <c r="C46" s="2"/>
      <c r="D46" s="2"/>
      <c r="E46" s="2"/>
      <c r="F46" s="2"/>
      <c r="G46" s="2"/>
      <c r="H46" s="2"/>
      <c r="I46" s="2"/>
      <c r="J46" s="1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59" t="s">
        <v>61</v>
      </c>
      <c r="B47" s="160"/>
      <c r="C47" s="160"/>
      <c r="D47" s="160"/>
      <c r="E47" s="160"/>
      <c r="F47" s="160"/>
      <c r="G47" s="160"/>
      <c r="H47" s="160"/>
      <c r="I47" s="160"/>
      <c r="J47" s="16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3" customHeight="1" x14ac:dyDescent="0.25">
      <c r="A48" s="16"/>
      <c r="B48" s="2"/>
      <c r="C48" s="2"/>
      <c r="D48" s="2"/>
      <c r="E48" s="2"/>
      <c r="F48" s="2"/>
      <c r="G48" s="2"/>
      <c r="H48" s="2"/>
      <c r="I48" s="2"/>
      <c r="J48" s="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67" t="s">
        <v>62</v>
      </c>
      <c r="B49" s="160"/>
      <c r="C49" s="160"/>
      <c r="D49" s="160"/>
      <c r="E49" s="160"/>
      <c r="F49" s="160"/>
      <c r="G49" s="160"/>
      <c r="H49" s="160"/>
      <c r="I49" s="160"/>
      <c r="J49" s="16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" customHeight="1" x14ac:dyDescent="0.25">
      <c r="A50" s="16"/>
      <c r="B50" s="2"/>
      <c r="C50" s="2"/>
      <c r="D50" s="2"/>
      <c r="E50" s="2"/>
      <c r="F50" s="2"/>
      <c r="G50" s="2"/>
      <c r="H50" s="2"/>
      <c r="I50" s="2"/>
      <c r="J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9.25" customHeight="1" x14ac:dyDescent="0.25">
      <c r="A51" s="27" t="s">
        <v>63</v>
      </c>
      <c r="B51" s="168" t="s">
        <v>64</v>
      </c>
      <c r="C51" s="164"/>
      <c r="D51" s="164"/>
      <c r="E51" s="164"/>
      <c r="F51" s="164"/>
      <c r="G51" s="164"/>
      <c r="H51" s="164"/>
      <c r="I51" s="164"/>
      <c r="J51" s="16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27.75" customHeight="1" x14ac:dyDescent="0.25">
      <c r="A52" s="27" t="s">
        <v>65</v>
      </c>
      <c r="B52" s="168" t="s">
        <v>66</v>
      </c>
      <c r="C52" s="164"/>
      <c r="D52" s="164"/>
      <c r="E52" s="164"/>
      <c r="F52" s="164"/>
      <c r="G52" s="164"/>
      <c r="H52" s="164"/>
      <c r="I52" s="164"/>
      <c r="J52" s="16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213.95" customHeight="1" x14ac:dyDescent="0.25">
      <c r="A53" s="27" t="s">
        <v>67</v>
      </c>
      <c r="B53" s="172" t="s">
        <v>264</v>
      </c>
      <c r="C53" s="173"/>
      <c r="D53" s="173"/>
      <c r="E53" s="173"/>
      <c r="F53" s="173"/>
      <c r="G53" s="173"/>
      <c r="H53" s="173"/>
      <c r="I53" s="173"/>
      <c r="J53" s="174"/>
      <c r="K53" s="44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44.45" customHeight="1" x14ac:dyDescent="0.25">
      <c r="A54" s="28" t="s">
        <v>68</v>
      </c>
      <c r="B54" s="170"/>
      <c r="C54" s="170"/>
      <c r="D54" s="170"/>
      <c r="E54" s="170"/>
      <c r="F54" s="170"/>
      <c r="G54" s="170"/>
      <c r="H54" s="170"/>
      <c r="I54" s="170"/>
      <c r="J54" s="171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3" customHeight="1" x14ac:dyDescent="0.25">
      <c r="A55" s="16"/>
      <c r="B55" s="2"/>
      <c r="C55" s="2"/>
      <c r="D55" s="2"/>
      <c r="E55" s="2"/>
      <c r="F55" s="2"/>
      <c r="G55" s="2"/>
      <c r="H55" s="2"/>
      <c r="I55" s="2"/>
      <c r="J55" s="1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59" t="s">
        <v>69</v>
      </c>
      <c r="B56" s="160"/>
      <c r="C56" s="160"/>
      <c r="D56" s="160"/>
      <c r="E56" s="160"/>
      <c r="F56" s="160"/>
      <c r="G56" s="160"/>
      <c r="H56" s="160"/>
      <c r="I56" s="160"/>
      <c r="J56" s="161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3" customHeight="1" x14ac:dyDescent="0.25">
      <c r="A57" s="16"/>
      <c r="B57" s="2"/>
      <c r="C57" s="2"/>
      <c r="D57" s="2"/>
      <c r="E57" s="2"/>
      <c r="F57" s="2"/>
      <c r="G57" s="2"/>
      <c r="H57" s="2"/>
      <c r="I57" s="2"/>
      <c r="J57" s="1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3" customHeight="1" x14ac:dyDescent="0.25">
      <c r="A58" s="162" t="s">
        <v>70</v>
      </c>
      <c r="B58" s="160"/>
      <c r="C58" s="160"/>
      <c r="D58" s="160"/>
      <c r="E58" s="160"/>
      <c r="F58" s="160"/>
      <c r="G58" s="160"/>
      <c r="H58" s="160"/>
      <c r="I58" s="160"/>
      <c r="J58" s="16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" customHeight="1" x14ac:dyDescent="0.25">
      <c r="A59" s="16"/>
      <c r="B59" s="2"/>
      <c r="C59" s="2"/>
      <c r="D59" s="2"/>
      <c r="E59" s="2"/>
      <c r="F59" s="2"/>
      <c r="G59" s="2"/>
      <c r="H59" s="2"/>
      <c r="I59" s="2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80.25" customHeight="1" thickBot="1" x14ac:dyDescent="0.3">
      <c r="A60" s="175" t="s">
        <v>265</v>
      </c>
      <c r="B60" s="176"/>
      <c r="C60" s="176"/>
      <c r="D60" s="176"/>
      <c r="E60" s="176"/>
      <c r="F60" s="176"/>
      <c r="G60" s="176"/>
      <c r="H60" s="176"/>
      <c r="I60" s="176"/>
      <c r="J60" s="177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4.25" customHeight="1" x14ac:dyDescent="0.25">
      <c r="A61" s="163" t="s">
        <v>71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79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48"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A10:J10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39:B39"/>
    <mergeCell ref="C39:E39"/>
    <mergeCell ref="I39:J39"/>
    <mergeCell ref="A41:J41"/>
    <mergeCell ref="C43:D43"/>
    <mergeCell ref="E43:F43"/>
    <mergeCell ref="G43:H43"/>
    <mergeCell ref="A56:J56"/>
    <mergeCell ref="A58:J58"/>
    <mergeCell ref="A61:J61"/>
    <mergeCell ref="I43:J43"/>
    <mergeCell ref="A47:J47"/>
    <mergeCell ref="A49:J49"/>
    <mergeCell ref="B51:J51"/>
    <mergeCell ref="B52:J52"/>
    <mergeCell ref="B54:J54"/>
    <mergeCell ref="B53:J53"/>
    <mergeCell ref="A60:J60"/>
  </mergeCells>
  <printOptions horizontalCentered="1"/>
  <pageMargins left="0.70866141732283472" right="0.70866141732283472" top="0.74803149606299213" bottom="0.74803149606299213" header="0" footer="0"/>
  <pageSetup scale="45" orientation="portrait" r:id="rId1"/>
  <headerFooter>
    <oddFooter>&amp;RPágina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ódigo - 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topLeftCell="A28" workbookViewId="0">
      <selection activeCell="N46" sqref="N46"/>
    </sheetView>
  </sheetViews>
  <sheetFormatPr baseColWidth="10" defaultColWidth="14.42578125" defaultRowHeight="15" customHeight="1" x14ac:dyDescent="0.25"/>
  <cols>
    <col min="1" max="1" width="0.7109375" style="106" customWidth="1"/>
    <col min="2" max="2" width="35.28515625" customWidth="1"/>
    <col min="3" max="3" width="21.7109375" customWidth="1"/>
    <col min="4" max="4" width="11.140625" customWidth="1"/>
    <col min="5" max="5" width="16.28515625" bestFit="1" customWidth="1"/>
    <col min="6" max="6" width="13.85546875" customWidth="1"/>
    <col min="7" max="7" width="16.28515625" bestFit="1" customWidth="1"/>
    <col min="8" max="8" width="17" customWidth="1"/>
    <col min="9" max="9" width="15.28515625" customWidth="1"/>
    <col min="10" max="10" width="13.42578125" customWidth="1"/>
    <col min="11" max="11" width="15" customWidth="1"/>
    <col min="12" max="12" width="40.140625" hidden="1" customWidth="1"/>
    <col min="13" max="13" width="26.140625" hidden="1" customWidth="1"/>
    <col min="14" max="14" width="20.42578125" customWidth="1"/>
    <col min="15" max="15" width="17.5703125" customWidth="1"/>
    <col min="16" max="17" width="16.85546875" bestFit="1" customWidth="1"/>
    <col min="18" max="18" width="15.140625" customWidth="1"/>
    <col min="19" max="27" width="11.42578125" customWidth="1"/>
  </cols>
  <sheetData>
    <row r="1" spans="2:27" ht="27.75" customHeight="1" x14ac:dyDescent="0.25">
      <c r="B1" s="45"/>
      <c r="C1" s="246" t="s">
        <v>277</v>
      </c>
      <c r="D1" s="247"/>
      <c r="E1" s="247"/>
      <c r="F1" s="247"/>
      <c r="G1" s="247"/>
      <c r="H1" s="247"/>
      <c r="I1" s="247"/>
      <c r="J1" s="247"/>
      <c r="K1" s="248"/>
      <c r="L1" s="2"/>
      <c r="M1" s="2"/>
      <c r="N1" s="4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1" customHeight="1" x14ac:dyDescent="0.25">
      <c r="B2" s="47"/>
      <c r="C2" s="249" t="s">
        <v>0</v>
      </c>
      <c r="D2" s="213"/>
      <c r="E2" s="249" t="s">
        <v>1</v>
      </c>
      <c r="F2" s="160"/>
      <c r="G2" s="160"/>
      <c r="H2" s="160"/>
      <c r="I2" s="161"/>
      <c r="J2" s="48" t="s">
        <v>2</v>
      </c>
      <c r="K2" s="49" t="s">
        <v>3</v>
      </c>
      <c r="L2" s="2"/>
      <c r="M2" s="2"/>
      <c r="N2" s="4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54" customHeight="1" x14ac:dyDescent="0.25">
      <c r="B3" s="47"/>
      <c r="C3" s="250" t="s">
        <v>4</v>
      </c>
      <c r="D3" s="164"/>
      <c r="E3" s="250" t="s">
        <v>247</v>
      </c>
      <c r="F3" s="164"/>
      <c r="G3" s="164"/>
      <c r="H3" s="164"/>
      <c r="I3" s="169"/>
      <c r="J3" s="50">
        <v>43846</v>
      </c>
      <c r="K3" s="51">
        <v>5</v>
      </c>
      <c r="L3" s="2"/>
      <c r="M3" s="2"/>
      <c r="N3" s="4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3" customHeight="1" x14ac:dyDescent="0.25">
      <c r="B4" s="243"/>
      <c r="C4" s="207"/>
      <c r="D4" s="207"/>
      <c r="E4" s="207"/>
      <c r="F4" s="207"/>
      <c r="G4" s="207"/>
      <c r="H4" s="207"/>
      <c r="I4" s="207"/>
      <c r="J4" s="207"/>
      <c r="K4" s="244"/>
      <c r="L4" s="2"/>
      <c r="M4" s="2"/>
      <c r="N4" s="4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" customHeight="1" x14ac:dyDescent="0.25">
      <c r="B5" s="245"/>
      <c r="C5" s="160"/>
      <c r="D5" s="160"/>
      <c r="E5" s="160"/>
      <c r="F5" s="160"/>
      <c r="G5" s="160"/>
      <c r="H5" s="160"/>
      <c r="I5" s="160"/>
      <c r="J5" s="160"/>
      <c r="K5" s="218"/>
      <c r="L5" s="2"/>
      <c r="M5" s="2"/>
      <c r="N5" s="4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3" customHeight="1" x14ac:dyDescent="0.25">
      <c r="B6" s="242"/>
      <c r="C6" s="164"/>
      <c r="D6" s="164"/>
      <c r="E6" s="164"/>
      <c r="F6" s="164"/>
      <c r="G6" s="164"/>
      <c r="H6" s="164"/>
      <c r="I6" s="164"/>
      <c r="J6" s="164"/>
      <c r="K6" s="220"/>
      <c r="L6" s="2"/>
      <c r="M6" s="2"/>
      <c r="N6" s="4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235" t="s">
        <v>5</v>
      </c>
      <c r="C7" s="160"/>
      <c r="D7" s="160"/>
      <c r="E7" s="160"/>
      <c r="F7" s="160"/>
      <c r="G7" s="160"/>
      <c r="H7" s="160"/>
      <c r="I7" s="160"/>
      <c r="J7" s="160"/>
      <c r="K7" s="218"/>
      <c r="L7" s="2"/>
      <c r="M7" s="2"/>
      <c r="N7" s="4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3" customHeight="1" x14ac:dyDescent="0.25">
      <c r="B8" s="242"/>
      <c r="C8" s="164"/>
      <c r="D8" s="164"/>
      <c r="E8" s="164"/>
      <c r="F8" s="164"/>
      <c r="G8" s="164"/>
      <c r="H8" s="164"/>
      <c r="I8" s="164"/>
      <c r="J8" s="164"/>
      <c r="K8" s="220"/>
      <c r="L8" s="2"/>
      <c r="M8" s="2"/>
      <c r="N8" s="4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228" t="s">
        <v>6</v>
      </c>
      <c r="C9" s="160"/>
      <c r="D9" s="160"/>
      <c r="E9" s="160"/>
      <c r="F9" s="160"/>
      <c r="G9" s="160"/>
      <c r="H9" s="160"/>
      <c r="I9" s="160"/>
      <c r="J9" s="160"/>
      <c r="K9" s="218"/>
      <c r="L9" s="2"/>
      <c r="M9" s="2"/>
      <c r="N9" s="4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3" customHeight="1" x14ac:dyDescent="0.25">
      <c r="B10" s="242"/>
      <c r="C10" s="164"/>
      <c r="D10" s="164"/>
      <c r="E10" s="164"/>
      <c r="F10" s="164"/>
      <c r="G10" s="164"/>
      <c r="H10" s="164"/>
      <c r="I10" s="164"/>
      <c r="J10" s="164"/>
      <c r="K10" s="220"/>
      <c r="L10" s="2"/>
      <c r="M10" s="2"/>
      <c r="N10" s="4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52" t="s">
        <v>7</v>
      </c>
      <c r="C11" s="198" t="s">
        <v>8</v>
      </c>
      <c r="D11" s="199"/>
      <c r="E11" s="199"/>
      <c r="F11" s="199"/>
      <c r="G11" s="199"/>
      <c r="H11" s="199"/>
      <c r="I11" s="199"/>
      <c r="J11" s="199"/>
      <c r="K11" s="241"/>
      <c r="L11" s="2"/>
      <c r="M11" s="2"/>
      <c r="N11" s="3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3" customHeight="1" x14ac:dyDescent="0.25">
      <c r="B12" s="53"/>
      <c r="C12" s="2"/>
      <c r="D12" s="2"/>
      <c r="E12" s="2"/>
      <c r="F12" s="2"/>
      <c r="G12" s="2"/>
      <c r="H12" s="2"/>
      <c r="I12" s="2"/>
      <c r="J12" s="2"/>
      <c r="K12" s="54"/>
      <c r="L12" s="2"/>
      <c r="M12" s="2"/>
      <c r="N12" s="4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55" t="s">
        <v>9</v>
      </c>
      <c r="C13" s="12" t="s">
        <v>10</v>
      </c>
      <c r="D13" s="13"/>
      <c r="E13" s="13"/>
      <c r="F13" s="13"/>
      <c r="G13" s="13"/>
      <c r="H13" s="13"/>
      <c r="I13" s="13"/>
      <c r="J13" s="13"/>
      <c r="K13" s="56"/>
      <c r="L13" s="2"/>
      <c r="M13" s="2"/>
      <c r="N13" s="4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55" t="s">
        <v>11</v>
      </c>
      <c r="C14" s="15" t="s">
        <v>12</v>
      </c>
      <c r="D14" s="13"/>
      <c r="E14" s="13"/>
      <c r="F14" s="13"/>
      <c r="G14" s="13"/>
      <c r="H14" s="13"/>
      <c r="I14" s="13"/>
      <c r="J14" s="13"/>
      <c r="K14" s="56"/>
      <c r="L14" s="2"/>
      <c r="M14" s="2"/>
      <c r="N14" s="4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41.25" customHeight="1" x14ac:dyDescent="0.25">
      <c r="B15" s="52" t="s">
        <v>13</v>
      </c>
      <c r="C15" s="201" t="s">
        <v>14</v>
      </c>
      <c r="D15" s="199"/>
      <c r="E15" s="199"/>
      <c r="F15" s="199"/>
      <c r="G15" s="199"/>
      <c r="H15" s="199"/>
      <c r="I15" s="199"/>
      <c r="J15" s="199"/>
      <c r="K15" s="241"/>
      <c r="L15" s="10"/>
      <c r="M15" s="10"/>
      <c r="N15" s="31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7" ht="51.75" customHeight="1" x14ac:dyDescent="0.25">
      <c r="B16" s="52" t="s">
        <v>15</v>
      </c>
      <c r="C16" s="201" t="s">
        <v>16</v>
      </c>
      <c r="D16" s="199"/>
      <c r="E16" s="199"/>
      <c r="F16" s="199"/>
      <c r="G16" s="199"/>
      <c r="H16" s="199"/>
      <c r="I16" s="199"/>
      <c r="J16" s="199"/>
      <c r="K16" s="241"/>
      <c r="L16" s="10"/>
      <c r="M16" s="10"/>
      <c r="N16" s="3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 ht="3" customHeight="1" x14ac:dyDescent="0.25">
      <c r="B17" s="53"/>
      <c r="C17" s="2"/>
      <c r="D17" s="2"/>
      <c r="E17" s="2"/>
      <c r="F17" s="2"/>
      <c r="G17" s="2"/>
      <c r="H17" s="2"/>
      <c r="I17" s="2"/>
      <c r="J17" s="2"/>
      <c r="K17" s="54"/>
      <c r="L17" s="2"/>
      <c r="M17" s="2"/>
      <c r="N17" s="4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8.75" customHeight="1" x14ac:dyDescent="0.25">
      <c r="B18" s="235" t="s">
        <v>17</v>
      </c>
      <c r="C18" s="160"/>
      <c r="D18" s="160"/>
      <c r="E18" s="160"/>
      <c r="F18" s="160"/>
      <c r="G18" s="160"/>
      <c r="H18" s="160"/>
      <c r="I18" s="160"/>
      <c r="J18" s="160"/>
      <c r="K18" s="218"/>
      <c r="L18" s="10"/>
      <c r="M18" s="10"/>
      <c r="N18" s="3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7" ht="3" customHeight="1" x14ac:dyDescent="0.25">
      <c r="B19" s="53"/>
      <c r="C19" s="2"/>
      <c r="D19" s="2"/>
      <c r="E19" s="2"/>
      <c r="F19" s="2"/>
      <c r="G19" s="2"/>
      <c r="H19" s="2"/>
      <c r="I19" s="2"/>
      <c r="J19" s="2"/>
      <c r="K19" s="54"/>
      <c r="L19" s="2"/>
      <c r="M19" s="2"/>
      <c r="N19" s="4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52" t="s">
        <v>18</v>
      </c>
      <c r="C20" s="18">
        <v>2</v>
      </c>
      <c r="D20" s="240" t="s">
        <v>19</v>
      </c>
      <c r="E20" s="199"/>
      <c r="F20" s="199"/>
      <c r="G20" s="199"/>
      <c r="H20" s="199"/>
      <c r="I20" s="199"/>
      <c r="J20" s="199"/>
      <c r="K20" s="241"/>
      <c r="L20" s="10"/>
      <c r="M20" s="10"/>
      <c r="N20" s="3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7" ht="3" customHeight="1" x14ac:dyDescent="0.25">
      <c r="B21" s="53"/>
      <c r="C21" s="20"/>
      <c r="D21" s="20"/>
      <c r="E21" s="20"/>
      <c r="F21" s="20"/>
      <c r="G21" s="20"/>
      <c r="H21" s="20"/>
      <c r="I21" s="20"/>
      <c r="J21" s="20"/>
      <c r="K21" s="21"/>
      <c r="L21" s="2"/>
      <c r="M21" s="2"/>
      <c r="N21" s="4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customHeight="1" x14ac:dyDescent="0.25">
      <c r="B22" s="52" t="s">
        <v>21</v>
      </c>
      <c r="C22" s="22">
        <v>2.5</v>
      </c>
      <c r="D22" s="240" t="s">
        <v>22</v>
      </c>
      <c r="E22" s="199"/>
      <c r="F22" s="199"/>
      <c r="G22" s="199"/>
      <c r="H22" s="199"/>
      <c r="I22" s="199"/>
      <c r="J22" s="199"/>
      <c r="K22" s="241"/>
      <c r="L22" s="10"/>
      <c r="M22" s="2"/>
      <c r="N22" s="46"/>
      <c r="O22" s="2"/>
      <c r="P22" s="2"/>
      <c r="Q22" s="2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 ht="3" customHeight="1" x14ac:dyDescent="0.25">
      <c r="B23" s="53"/>
      <c r="C23" s="20"/>
      <c r="D23" s="20"/>
      <c r="E23" s="20"/>
      <c r="F23" s="20"/>
      <c r="G23" s="20"/>
      <c r="H23" s="20"/>
      <c r="I23" s="20"/>
      <c r="J23" s="20"/>
      <c r="K23" s="21"/>
      <c r="L23" s="2"/>
      <c r="M23" s="2"/>
      <c r="N23" s="4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 x14ac:dyDescent="0.25">
      <c r="B24" s="52" t="s">
        <v>24</v>
      </c>
      <c r="C24" s="19" t="s">
        <v>25</v>
      </c>
      <c r="D24" s="240" t="s">
        <v>26</v>
      </c>
      <c r="E24" s="199"/>
      <c r="F24" s="199"/>
      <c r="G24" s="199"/>
      <c r="H24" s="199"/>
      <c r="I24" s="199"/>
      <c r="J24" s="199"/>
      <c r="K24" s="241"/>
      <c r="L24" s="10"/>
      <c r="M24" s="10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 ht="3" customHeight="1" x14ac:dyDescent="0.25">
      <c r="B25" s="53"/>
      <c r="C25" s="2"/>
      <c r="D25" s="2"/>
      <c r="E25" s="2"/>
      <c r="F25" s="2"/>
      <c r="G25" s="2"/>
      <c r="H25" s="2"/>
      <c r="I25" s="2"/>
      <c r="J25" s="2"/>
      <c r="K25" s="54"/>
      <c r="L25" s="2"/>
      <c r="M25" s="2"/>
      <c r="N25" s="4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38.25" customHeight="1" x14ac:dyDescent="0.25">
      <c r="B26" s="52" t="s">
        <v>28</v>
      </c>
      <c r="C26" s="196" t="s">
        <v>29</v>
      </c>
      <c r="D26" s="164"/>
      <c r="E26" s="164"/>
      <c r="F26" s="164"/>
      <c r="G26" s="164"/>
      <c r="H26" s="164"/>
      <c r="I26" s="164"/>
      <c r="J26" s="164"/>
      <c r="K26" s="220"/>
      <c r="L26" s="2"/>
      <c r="M26" s="2"/>
      <c r="N26" s="46"/>
      <c r="O26" s="2"/>
      <c r="P26" s="2"/>
      <c r="Q26" s="2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 ht="3" customHeight="1" x14ac:dyDescent="0.25">
      <c r="B27" s="53"/>
      <c r="C27" s="2"/>
      <c r="D27" s="2"/>
      <c r="E27" s="2"/>
      <c r="F27" s="2"/>
      <c r="G27" s="2"/>
      <c r="H27" s="2"/>
      <c r="I27" s="2"/>
      <c r="J27" s="2"/>
      <c r="K27" s="54"/>
      <c r="L27" s="2"/>
      <c r="M27" s="2"/>
      <c r="N27" s="4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 x14ac:dyDescent="0.25">
      <c r="B28" s="235" t="s">
        <v>31</v>
      </c>
      <c r="C28" s="160"/>
      <c r="D28" s="160"/>
      <c r="E28" s="160"/>
      <c r="F28" s="160"/>
      <c r="G28" s="160"/>
      <c r="H28" s="160"/>
      <c r="I28" s="160"/>
      <c r="J28" s="160"/>
      <c r="K28" s="218"/>
      <c r="L28" s="10"/>
      <c r="M28" s="10"/>
      <c r="N28" s="3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 ht="3" customHeight="1" x14ac:dyDescent="0.25">
      <c r="B29" s="53"/>
      <c r="C29" s="2"/>
      <c r="D29" s="2"/>
      <c r="E29" s="2"/>
      <c r="F29" s="2"/>
      <c r="G29" s="2"/>
      <c r="H29" s="2"/>
      <c r="I29" s="2"/>
      <c r="J29" s="2"/>
      <c r="K29" s="54"/>
      <c r="L29" s="2"/>
      <c r="M29" s="2"/>
      <c r="N29" s="4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6.25" customHeight="1" x14ac:dyDescent="0.25">
      <c r="B30" s="52" t="s">
        <v>32</v>
      </c>
      <c r="C30" s="168" t="s">
        <v>72</v>
      </c>
      <c r="D30" s="164"/>
      <c r="E30" s="164"/>
      <c r="F30" s="164"/>
      <c r="G30" s="164"/>
      <c r="H30" s="164"/>
      <c r="I30" s="164"/>
      <c r="J30" s="164"/>
      <c r="K30" s="220"/>
      <c r="L30" s="10"/>
      <c r="M30" s="10"/>
      <c r="N30" s="3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57" customHeight="1" x14ac:dyDescent="0.25">
      <c r="B31" s="57" t="s">
        <v>34</v>
      </c>
      <c r="C31" s="168" t="s">
        <v>73</v>
      </c>
      <c r="D31" s="164"/>
      <c r="E31" s="164"/>
      <c r="F31" s="164"/>
      <c r="G31" s="164"/>
      <c r="H31" s="164"/>
      <c r="I31" s="164"/>
      <c r="J31" s="164"/>
      <c r="K31" s="220"/>
      <c r="L31" s="10"/>
      <c r="M31" s="10"/>
      <c r="N31" s="3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15.75" customHeight="1" x14ac:dyDescent="0.25">
      <c r="B32" s="58" t="s">
        <v>74</v>
      </c>
      <c r="C32" s="185" t="s">
        <v>37</v>
      </c>
      <c r="D32" s="186"/>
      <c r="E32" s="186"/>
      <c r="F32" s="186"/>
      <c r="G32" s="186"/>
      <c r="H32" s="186"/>
      <c r="I32" s="186"/>
      <c r="J32" s="186"/>
      <c r="K32" s="238"/>
      <c r="L32" s="10"/>
      <c r="M32" s="10"/>
      <c r="N32" s="3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27" ht="22.5" hidden="1" customHeight="1" x14ac:dyDescent="0.25">
      <c r="B33" s="57" t="s">
        <v>38</v>
      </c>
      <c r="C33" s="26"/>
      <c r="D33" s="26"/>
      <c r="E33" s="26"/>
      <c r="F33" s="26"/>
      <c r="G33" s="26"/>
      <c r="H33" s="26"/>
      <c r="I33" s="26"/>
      <c r="J33" s="26"/>
      <c r="K33" s="59"/>
      <c r="L33" s="10"/>
      <c r="M33" s="10"/>
      <c r="N33" s="3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7" ht="3" customHeight="1" x14ac:dyDescent="0.25">
      <c r="B34" s="53"/>
      <c r="C34" s="2"/>
      <c r="D34" s="2"/>
      <c r="E34" s="2"/>
      <c r="F34" s="2"/>
      <c r="G34" s="2"/>
      <c r="H34" s="2"/>
      <c r="I34" s="2"/>
      <c r="J34" s="2"/>
      <c r="K34" s="54"/>
      <c r="L34" s="2"/>
      <c r="M34" s="2"/>
      <c r="N34" s="4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 x14ac:dyDescent="0.25">
      <c r="B35" s="235" t="s">
        <v>39</v>
      </c>
      <c r="C35" s="160"/>
      <c r="D35" s="160"/>
      <c r="E35" s="160"/>
      <c r="F35" s="160"/>
      <c r="G35" s="160"/>
      <c r="H35" s="160"/>
      <c r="I35" s="160"/>
      <c r="J35" s="160"/>
      <c r="K35" s="218"/>
      <c r="L35" s="10"/>
      <c r="M35" s="10"/>
      <c r="N35" s="3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 ht="3" customHeight="1" x14ac:dyDescent="0.25">
      <c r="B36" s="53"/>
      <c r="C36" s="2"/>
      <c r="D36" s="2"/>
      <c r="E36" s="2"/>
      <c r="F36" s="2"/>
      <c r="G36" s="2"/>
      <c r="H36" s="2"/>
      <c r="I36" s="2"/>
      <c r="J36" s="2"/>
      <c r="K36" s="54"/>
      <c r="L36" s="2"/>
      <c r="M36" s="2"/>
      <c r="N36" s="4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 x14ac:dyDescent="0.25">
      <c r="B37" s="228" t="s">
        <v>40</v>
      </c>
      <c r="C37" s="160"/>
      <c r="D37" s="160"/>
      <c r="E37" s="160"/>
      <c r="F37" s="160"/>
      <c r="G37" s="160"/>
      <c r="H37" s="160"/>
      <c r="I37" s="160"/>
      <c r="J37" s="160"/>
      <c r="K37" s="218"/>
      <c r="L37" s="2"/>
      <c r="M37" s="2"/>
      <c r="N37" s="4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3" customHeight="1" x14ac:dyDescent="0.25">
      <c r="B38" s="53"/>
      <c r="C38" s="2"/>
      <c r="D38" s="2"/>
      <c r="E38" s="2"/>
      <c r="F38" s="2"/>
      <c r="G38" s="2"/>
      <c r="H38" s="2"/>
      <c r="I38" s="2"/>
      <c r="J38" s="2"/>
      <c r="K38" s="54"/>
      <c r="L38" s="2"/>
      <c r="M38" s="2"/>
      <c r="N38" s="4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" customHeight="1" x14ac:dyDescent="0.25">
      <c r="B39" s="239" t="s">
        <v>41</v>
      </c>
      <c r="C39" s="179"/>
      <c r="D39" s="237" t="s">
        <v>42</v>
      </c>
      <c r="E39" s="181"/>
      <c r="F39" s="192"/>
      <c r="G39" s="236" t="s">
        <v>43</v>
      </c>
      <c r="H39" s="181"/>
      <c r="I39" s="179"/>
      <c r="J39" s="237" t="s">
        <v>44</v>
      </c>
      <c r="K39" s="225"/>
      <c r="L39" s="10"/>
      <c r="M39" s="10"/>
      <c r="N39" s="3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 ht="15.75" customHeight="1" x14ac:dyDescent="0.25">
      <c r="B40" s="117">
        <v>1098668978</v>
      </c>
      <c r="C40" s="115"/>
      <c r="D40" s="180">
        <v>2357290059.3200002</v>
      </c>
      <c r="E40" s="181"/>
      <c r="F40" s="179"/>
      <c r="G40" s="32"/>
      <c r="H40" s="33">
        <v>1357215785.9100001</v>
      </c>
      <c r="I40" s="34"/>
      <c r="J40" s="234">
        <f>IF(H40&gt;0,H40/D40,0)</f>
        <v>0.57575255982775053</v>
      </c>
      <c r="K40" s="225"/>
      <c r="L40" s="10"/>
      <c r="M40" s="10"/>
      <c r="N40" s="31"/>
      <c r="O40" s="3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 ht="3" customHeight="1" x14ac:dyDescent="0.25">
      <c r="B41" s="53"/>
      <c r="C41" s="2"/>
      <c r="D41" s="2"/>
      <c r="E41" s="2"/>
      <c r="F41" s="2"/>
      <c r="G41" s="2"/>
      <c r="H41" s="2"/>
      <c r="I41" s="2"/>
      <c r="J41" s="2"/>
      <c r="K41" s="54"/>
      <c r="L41" s="2"/>
      <c r="M41" s="2"/>
      <c r="N41" s="4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 x14ac:dyDescent="0.25">
      <c r="B42" s="228" t="s">
        <v>45</v>
      </c>
      <c r="C42" s="160"/>
      <c r="D42" s="160"/>
      <c r="E42" s="160"/>
      <c r="F42" s="160"/>
      <c r="G42" s="160"/>
      <c r="H42" s="160"/>
      <c r="I42" s="160"/>
      <c r="J42" s="160"/>
      <c r="K42" s="218"/>
      <c r="L42" s="2"/>
      <c r="M42" s="2"/>
      <c r="N42" s="4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3" customHeight="1" x14ac:dyDescent="0.25">
      <c r="B43" s="53"/>
      <c r="C43" s="2"/>
      <c r="D43" s="2"/>
      <c r="E43" s="2"/>
      <c r="F43" s="2"/>
      <c r="G43" s="2"/>
      <c r="H43" s="2"/>
      <c r="I43" s="2"/>
      <c r="J43" s="2"/>
      <c r="K43" s="54"/>
      <c r="L43" s="2"/>
      <c r="M43" s="2"/>
      <c r="N43" s="4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 x14ac:dyDescent="0.25">
      <c r="B44" s="53"/>
      <c r="C44" s="2"/>
      <c r="D44" s="224" t="s">
        <v>46</v>
      </c>
      <c r="E44" s="179"/>
      <c r="F44" s="224" t="s">
        <v>275</v>
      </c>
      <c r="G44" s="179"/>
      <c r="H44" s="224" t="s">
        <v>276</v>
      </c>
      <c r="I44" s="179"/>
      <c r="J44" s="224" t="s">
        <v>47</v>
      </c>
      <c r="K44" s="225"/>
      <c r="L44" s="10"/>
      <c r="M44" s="10"/>
      <c r="N44" s="31"/>
      <c r="O44" s="142"/>
      <c r="P44" s="142"/>
      <c r="Q44" s="142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ht="30.95" customHeight="1" x14ac:dyDescent="0.25">
      <c r="B45" s="60" t="s">
        <v>48</v>
      </c>
      <c r="C45" s="61" t="s">
        <v>49</v>
      </c>
      <c r="D45" s="61" t="s">
        <v>50</v>
      </c>
      <c r="E45" s="62" t="s">
        <v>51</v>
      </c>
      <c r="F45" s="62" t="s">
        <v>52</v>
      </c>
      <c r="G45" s="62" t="s">
        <v>53</v>
      </c>
      <c r="H45" s="62" t="s">
        <v>54</v>
      </c>
      <c r="I45" s="62" t="s">
        <v>55</v>
      </c>
      <c r="J45" s="62" t="s">
        <v>56</v>
      </c>
      <c r="K45" s="63" t="s">
        <v>57</v>
      </c>
      <c r="L45" s="10"/>
      <c r="M45" s="10"/>
      <c r="N45" s="31"/>
      <c r="O45" s="142"/>
      <c r="P45" s="142"/>
      <c r="Q45" s="142"/>
      <c r="R45" s="36"/>
      <c r="S45" s="10"/>
      <c r="T45" s="10"/>
      <c r="U45" s="10"/>
      <c r="V45" s="10"/>
      <c r="W45" s="10"/>
      <c r="X45" s="10"/>
      <c r="Y45" s="10"/>
      <c r="Z45" s="10"/>
      <c r="AA45" s="10"/>
    </row>
    <row r="46" spans="2:27" ht="68.099999999999994" customHeight="1" x14ac:dyDescent="0.25">
      <c r="B46" s="64" t="s">
        <v>75</v>
      </c>
      <c r="C46" s="118" t="s">
        <v>76</v>
      </c>
      <c r="D46" s="119">
        <v>62008251</v>
      </c>
      <c r="E46" s="120">
        <v>1348195473.0799999</v>
      </c>
      <c r="F46" s="119">
        <v>30866630</v>
      </c>
      <c r="G46" s="120">
        <v>1528504042.51</v>
      </c>
      <c r="H46" s="145">
        <f>15590219+16071146.285184</f>
        <v>31661365.285184</v>
      </c>
      <c r="I46" s="146">
        <v>885165976.03999996</v>
      </c>
      <c r="J46" s="41">
        <f>+'Programa 12'!$H46/'Programa 12'!$D46</f>
        <v>0.5105992311439973</v>
      </c>
      <c r="K46" s="65">
        <f t="shared" ref="K46:K47" si="0">IF(I46&gt;0,I46/E46,0)</f>
        <v>0.65655611053032781</v>
      </c>
      <c r="L46" s="10"/>
      <c r="M46" s="31"/>
      <c r="N46" s="31"/>
      <c r="O46" s="36"/>
      <c r="P46" s="38"/>
      <c r="Q46" s="35"/>
      <c r="R46" s="31"/>
      <c r="S46" s="10"/>
      <c r="T46" s="10"/>
      <c r="U46" s="10"/>
      <c r="V46" s="10"/>
      <c r="W46" s="10"/>
      <c r="X46" s="10"/>
      <c r="Y46" s="10"/>
      <c r="Z46" s="10"/>
      <c r="AA46" s="10"/>
    </row>
    <row r="47" spans="2:27" ht="87.75" customHeight="1" x14ac:dyDescent="0.25">
      <c r="B47" s="105" t="s">
        <v>77</v>
      </c>
      <c r="C47" s="118" t="s">
        <v>78</v>
      </c>
      <c r="D47" s="119">
        <v>36023273</v>
      </c>
      <c r="E47" s="120">
        <v>1009094586.24</v>
      </c>
      <c r="F47" s="119">
        <v>15757442</v>
      </c>
      <c r="G47" s="120">
        <v>350940107.61000001</v>
      </c>
      <c r="H47" s="145">
        <f>7690181+8434391.5779552</f>
        <v>16124572.577955199</v>
      </c>
      <c r="I47" s="147">
        <v>472049809.87</v>
      </c>
      <c r="J47" s="41">
        <f>+'Programa 12'!$H47/'Programa 12'!$D47</f>
        <v>0.44761542289494904</v>
      </c>
      <c r="K47" s="65">
        <f t="shared" si="0"/>
        <v>0.46779540422361271</v>
      </c>
      <c r="L47" s="42"/>
      <c r="M47" s="67"/>
      <c r="N47" s="31"/>
      <c r="O47" s="36"/>
      <c r="P47" s="36"/>
      <c r="Q47" s="36"/>
      <c r="R47" s="36"/>
      <c r="S47" s="10"/>
      <c r="T47" s="10"/>
      <c r="U47" s="10"/>
      <c r="V47" s="10"/>
      <c r="W47" s="10"/>
      <c r="X47" s="10"/>
      <c r="Y47" s="10"/>
      <c r="Z47" s="10"/>
      <c r="AA47" s="10"/>
    </row>
    <row r="48" spans="2:27" ht="3" customHeight="1" x14ac:dyDescent="0.25">
      <c r="B48" s="53"/>
      <c r="C48" s="2"/>
      <c r="D48" s="2"/>
      <c r="E48" s="2"/>
      <c r="F48" s="2"/>
      <c r="G48" s="2"/>
      <c r="H48" s="2"/>
      <c r="I48" s="2"/>
      <c r="J48" s="2"/>
      <c r="K48" s="54"/>
      <c r="L48" s="2"/>
      <c r="M48" s="2"/>
      <c r="N48" s="4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.5" customHeight="1" x14ac:dyDescent="0.25">
      <c r="B49" s="53"/>
      <c r="C49" s="2"/>
      <c r="D49" s="2"/>
      <c r="E49" s="2"/>
      <c r="F49" s="2"/>
      <c r="G49" s="2"/>
      <c r="H49" s="2"/>
      <c r="I49" s="2"/>
      <c r="J49" s="2"/>
      <c r="K49" s="54"/>
      <c r="L49" s="2"/>
      <c r="M49" s="2"/>
      <c r="N49" s="4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B50" s="226" t="s">
        <v>61</v>
      </c>
      <c r="C50" s="189"/>
      <c r="D50" s="189"/>
      <c r="E50" s="189"/>
      <c r="F50" s="189"/>
      <c r="G50" s="189"/>
      <c r="H50" s="189"/>
      <c r="I50" s="189"/>
      <c r="J50" s="189"/>
      <c r="K50" s="227"/>
      <c r="L50" s="10"/>
      <c r="M50" s="10"/>
      <c r="N50" s="31"/>
      <c r="O50" s="31"/>
      <c r="P50" s="31"/>
      <c r="Q50" s="36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3" customHeight="1" x14ac:dyDescent="0.25">
      <c r="B51" s="53"/>
      <c r="C51" s="2"/>
      <c r="D51" s="2"/>
      <c r="E51" s="2"/>
      <c r="F51" s="2"/>
      <c r="G51" s="2"/>
      <c r="H51" s="2"/>
      <c r="I51" s="2"/>
      <c r="J51" s="2"/>
      <c r="K51" s="54"/>
      <c r="L51" s="2"/>
      <c r="M51" s="2"/>
      <c r="N51" s="4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B52" s="228" t="s">
        <v>62</v>
      </c>
      <c r="C52" s="160"/>
      <c r="D52" s="160"/>
      <c r="E52" s="160"/>
      <c r="F52" s="160"/>
      <c r="G52" s="160"/>
      <c r="H52" s="160"/>
      <c r="I52" s="160"/>
      <c r="J52" s="160"/>
      <c r="K52" s="218"/>
      <c r="L52" s="2"/>
      <c r="M52" s="2"/>
      <c r="N52" s="4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" customHeight="1" x14ac:dyDescent="0.25">
      <c r="B53" s="53"/>
      <c r="C53" s="2"/>
      <c r="D53" s="2"/>
      <c r="E53" s="2"/>
      <c r="F53" s="2"/>
      <c r="G53" s="2"/>
      <c r="H53" s="2"/>
      <c r="I53" s="2"/>
      <c r="J53" s="2"/>
      <c r="K53" s="54"/>
      <c r="L53" s="2"/>
      <c r="M53" s="2"/>
      <c r="N53" s="4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3.25" customHeight="1" x14ac:dyDescent="0.25">
      <c r="B54" s="57" t="s">
        <v>63</v>
      </c>
      <c r="C54" s="168" t="s">
        <v>79</v>
      </c>
      <c r="D54" s="164"/>
      <c r="E54" s="164"/>
      <c r="F54" s="164"/>
      <c r="G54" s="164"/>
      <c r="H54" s="164"/>
      <c r="I54" s="164"/>
      <c r="J54" s="164"/>
      <c r="K54" s="220"/>
      <c r="L54" s="68"/>
      <c r="M54" s="10"/>
      <c r="N54" s="3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37.5" customHeight="1" x14ac:dyDescent="0.25">
      <c r="B55" s="69" t="s">
        <v>65</v>
      </c>
      <c r="C55" s="229" t="s">
        <v>242</v>
      </c>
      <c r="D55" s="160"/>
      <c r="E55" s="160"/>
      <c r="F55" s="160"/>
      <c r="G55" s="160"/>
      <c r="H55" s="160"/>
      <c r="I55" s="160"/>
      <c r="J55" s="160"/>
      <c r="K55" s="218"/>
      <c r="L55" s="23"/>
      <c r="M55" s="10"/>
      <c r="N55" s="3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78.95" customHeight="1" x14ac:dyDescent="0.25">
      <c r="B56" s="108" t="s">
        <v>243</v>
      </c>
      <c r="C56" s="230" t="s">
        <v>266</v>
      </c>
      <c r="D56" s="230"/>
      <c r="E56" s="230"/>
      <c r="F56" s="230"/>
      <c r="G56" s="230"/>
      <c r="H56" s="230"/>
      <c r="I56" s="230"/>
      <c r="J56" s="230"/>
      <c r="K56" s="231"/>
      <c r="L56" s="23"/>
      <c r="M56" s="10"/>
      <c r="N56" s="3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86.1" customHeight="1" x14ac:dyDescent="0.25">
      <c r="B57" s="108" t="s">
        <v>244</v>
      </c>
      <c r="C57" s="230" t="s">
        <v>267</v>
      </c>
      <c r="D57" s="230"/>
      <c r="E57" s="230"/>
      <c r="F57" s="230"/>
      <c r="G57" s="230"/>
      <c r="H57" s="230"/>
      <c r="I57" s="230"/>
      <c r="J57" s="230"/>
      <c r="K57" s="231"/>
      <c r="L57" s="23"/>
      <c r="M57" s="10"/>
      <c r="N57" s="3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101" customFormat="1" ht="102.6" customHeight="1" x14ac:dyDescent="0.25">
      <c r="A58" s="106"/>
      <c r="B58" s="108" t="s">
        <v>245</v>
      </c>
      <c r="C58" s="230" t="s">
        <v>268</v>
      </c>
      <c r="D58" s="230"/>
      <c r="E58" s="230"/>
      <c r="F58" s="230"/>
      <c r="G58" s="230"/>
      <c r="H58" s="230"/>
      <c r="I58" s="230"/>
      <c r="J58" s="230"/>
      <c r="K58" s="231"/>
      <c r="L58" s="23"/>
      <c r="M58" s="10"/>
      <c r="N58" s="3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101" customFormat="1" ht="105.6" customHeight="1" x14ac:dyDescent="0.25">
      <c r="A59" s="106"/>
      <c r="B59" s="108" t="s">
        <v>246</v>
      </c>
      <c r="C59" s="230" t="s">
        <v>269</v>
      </c>
      <c r="D59" s="230"/>
      <c r="E59" s="230"/>
      <c r="F59" s="230"/>
      <c r="G59" s="230"/>
      <c r="H59" s="230"/>
      <c r="I59" s="230"/>
      <c r="J59" s="230"/>
      <c r="K59" s="231"/>
      <c r="L59" s="23"/>
      <c r="M59" s="10"/>
      <c r="N59" s="3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95" customHeight="1" x14ac:dyDescent="0.25">
      <c r="B60" s="70"/>
      <c r="C60" s="232"/>
      <c r="D60" s="232"/>
      <c r="E60" s="232"/>
      <c r="F60" s="232"/>
      <c r="G60" s="232"/>
      <c r="H60" s="232"/>
      <c r="I60" s="232"/>
      <c r="J60" s="232"/>
      <c r="K60" s="233"/>
      <c r="L60" s="2"/>
      <c r="M60" s="2"/>
      <c r="N60" s="4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B61" s="217" t="s">
        <v>80</v>
      </c>
      <c r="C61" s="160"/>
      <c r="D61" s="160"/>
      <c r="E61" s="160"/>
      <c r="F61" s="160"/>
      <c r="G61" s="160"/>
      <c r="H61" s="160"/>
      <c r="I61" s="160"/>
      <c r="J61" s="160"/>
      <c r="K61" s="218"/>
      <c r="L61" s="10"/>
      <c r="M61" s="10"/>
      <c r="N61" s="3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0.5" customHeight="1" x14ac:dyDescent="0.25">
      <c r="B62" s="53"/>
      <c r="C62" s="2"/>
      <c r="D62" s="2"/>
      <c r="E62" s="2"/>
      <c r="F62" s="2"/>
      <c r="G62" s="2"/>
      <c r="H62" s="2"/>
      <c r="I62" s="2"/>
      <c r="J62" s="2"/>
      <c r="K62" s="54"/>
      <c r="L62" s="2"/>
      <c r="M62" s="2"/>
      <c r="N62" s="4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B63" s="219" t="s">
        <v>70</v>
      </c>
      <c r="C63" s="164"/>
      <c r="D63" s="164"/>
      <c r="E63" s="164"/>
      <c r="F63" s="164"/>
      <c r="G63" s="164"/>
      <c r="H63" s="164"/>
      <c r="I63" s="164"/>
      <c r="J63" s="164"/>
      <c r="K63" s="220"/>
      <c r="L63" s="2"/>
      <c r="M63" s="2"/>
      <c r="N63" s="4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" customHeight="1" x14ac:dyDescent="0.25">
      <c r="B64" s="53"/>
      <c r="C64" s="2"/>
      <c r="D64" s="2"/>
      <c r="E64" s="2"/>
      <c r="F64" s="2"/>
      <c r="G64" s="2"/>
      <c r="H64" s="2"/>
      <c r="I64" s="2"/>
      <c r="J64" s="2"/>
      <c r="K64" s="54"/>
      <c r="L64" s="2"/>
      <c r="M64" s="2"/>
      <c r="N64" s="4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59.25" customHeight="1" x14ac:dyDescent="0.25">
      <c r="B65" s="221" t="s">
        <v>270</v>
      </c>
      <c r="C65" s="170"/>
      <c r="D65" s="170"/>
      <c r="E65" s="170"/>
      <c r="F65" s="170"/>
      <c r="G65" s="170"/>
      <c r="H65" s="170"/>
      <c r="I65" s="170"/>
      <c r="J65" s="170"/>
      <c r="K65" s="222"/>
      <c r="L65" s="23"/>
      <c r="M65" s="10"/>
      <c r="N65" s="3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14.25" customHeight="1" x14ac:dyDescent="0.25">
      <c r="B66" s="223" t="s">
        <v>81</v>
      </c>
      <c r="C66" s="160"/>
      <c r="D66" s="160"/>
      <c r="E66" s="160"/>
      <c r="F66" s="160"/>
      <c r="G66" s="160"/>
      <c r="H66" s="160"/>
      <c r="I66" s="160"/>
      <c r="J66" s="160"/>
      <c r="K66" s="213"/>
      <c r="L66" s="10"/>
      <c r="M66" s="10"/>
      <c r="N66" s="3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14.25" customHeight="1" x14ac:dyDescent="0.2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10"/>
      <c r="M67" s="10"/>
      <c r="N67" s="3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14.25" customHeight="1" x14ac:dyDescent="0.2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10"/>
      <c r="M68" s="10"/>
      <c r="N68" s="3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s="112" customFormat="1" ht="14.25" customHeight="1" x14ac:dyDescent="0.25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10"/>
      <c r="M69" s="110"/>
      <c r="N69" s="111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2:27" ht="14.25" customHeight="1" x14ac:dyDescent="0.2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10"/>
      <c r="M70" s="10"/>
      <c r="N70" s="3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14.25" customHeight="1" x14ac:dyDescent="0.2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10"/>
      <c r="M71" s="10"/>
      <c r="N71" s="3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14.25" customHeight="1" x14ac:dyDescent="0.2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10"/>
      <c r="M72" s="10"/>
      <c r="N72" s="3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14.25" customHeight="1" x14ac:dyDescent="0.2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10"/>
      <c r="M73" s="10"/>
      <c r="N73" s="3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15.75" customHeigh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15.75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3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15.75" customHeigh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15.75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15.75" customHeigh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3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15.75" customHeigh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15.75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15.75" customHeigh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15.75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3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15.75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3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15.75" customHeigh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3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15.75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3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15.75" customHeigh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3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15.75" customHeigh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15.75" customHeigh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3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15.75" customHeigh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3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15.75" customHeigh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15.75" customHeigh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15.75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15.75" customHeigh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15.75" customHeigh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15.75" customHeigh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15.75" customHeigh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15.75" customHeigh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15.75" customHeigh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3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15.75" customHeigh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15.75" customHeigh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15.75" customHeigh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15.75" customHeigh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15.75" customHeigh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15.75" customHeigh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15.75" customHeigh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15.75" customHeigh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15.7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15.75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3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15.7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3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15.75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15.7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3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15.75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3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15.75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15.75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3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15.75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15.75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15.75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15.75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3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15.75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15.7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15.7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15.7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15.75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15.75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15.75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15.75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15.75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15.75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15.75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3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15.75" customHeight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15.75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3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15.75" customHeight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15.75" customHeight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15.75" customHeight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3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15.75" customHeight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3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15.75" customHeight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3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15.75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15.75" customHeight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15.75" customHeight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3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15.75" customHeight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3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15.75" customHeight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3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15.75" customHeight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15.75" customHeight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15.75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3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15.75" customHeight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3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15.75" customHeight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3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15.75" customHeight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3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15.75" customHeight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3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15.75" customHeight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15.75" customHeight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3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15.75" customHeight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15.75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15.75" customHeigh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15.75" customHeight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3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15.75" customHeight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3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15.75" customHeight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3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15.75" customHeigh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15.75" customHeigh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3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15.75" customHeight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3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15.75" customHeight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15.75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15.75" customHeight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15.75" customHeight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15.75" customHeight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3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15.75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3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15.75" customHeight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3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15.75" customHeight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15.75" customHeight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15.75" customHeight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3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15.75" customHeight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3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15.75" customHeight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15.75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3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15.75" customHeight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3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15.75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3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15.7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15.75" customHeight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3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15.75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3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15.75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3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15.75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3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15.75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1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15.75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15.75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3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15.75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3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15.75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3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15.75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3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15.75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15.75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3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15.75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15.75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15.7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15.75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3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15.75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15.75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3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15.75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3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15.75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3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15.75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3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15.75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3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15.75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3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15.75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3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15.75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3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15.75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3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15.75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3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15.75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3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15.75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3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15.75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3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15.75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3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15.75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3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15.75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3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15.75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3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15.75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3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15.75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3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15.75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3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15.75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3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15.75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3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15.75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3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15.75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3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15.75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3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15.75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3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15.75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3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15.75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3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15.75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15.75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15.75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3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15.75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15.75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15.75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15.75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3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15.75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3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15.75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3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15.75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3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15.75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3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15.75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15.75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3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15.75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3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15.75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3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15.75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3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15.75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3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15.75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3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15.75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3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15.75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31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15.75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15.75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3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15.75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3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15.75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3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15.75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3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15.75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3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15.75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3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15.75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3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15.75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3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15.75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3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15.75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3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15.75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3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15.75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3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15.75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3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15.75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3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15.75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3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15.75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3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15.75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15.75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3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15.75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15.75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15.75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15.75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3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15.75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3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15.75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3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15.75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3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15.75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3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15.75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3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15.75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3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15.75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3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15.75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3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15.75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3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ht="15.75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3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ht="15.75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3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ht="15.75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3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ht="15.75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3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ht="15.75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3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ht="15.75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3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ht="15.75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3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ht="15.75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3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ht="15.75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3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ht="15.75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3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ht="15.75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3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ht="15.75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3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ht="15.75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3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ht="15.75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3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ht="15.75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3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ht="15.75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3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2:27" ht="15.75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3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2:27" ht="15.75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3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2:27" ht="15.75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3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2:27" ht="15.75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3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2:27" ht="15.75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3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2:27" ht="15.75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2:27" ht="15.75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3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2:27" ht="15.75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2:27" ht="15.75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2:27" ht="15.75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2:27" ht="15.75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3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2:27" ht="15.75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3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2:27" ht="15.75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3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2:27" ht="15.75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3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2:27" ht="15.75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3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2:27" ht="15.75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3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ht="15.75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3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ht="15.75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3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ht="15.75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3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ht="15.75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3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ht="15.75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3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ht="15.75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3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ht="15.75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3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ht="15.75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3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ht="15.75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3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ht="15.75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3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ht="15.75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3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ht="15.75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3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ht="15.75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3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ht="15.75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3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ht="15.75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3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ht="15.75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3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ht="15.75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3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ht="15.75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3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ht="15.75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3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ht="15.75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3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ht="15.75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3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ht="15.75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3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ht="15.75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ht="15.75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3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ht="15.75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ht="15.75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ht="15.75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ht="15.75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3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ht="15.75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3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ht="15.75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3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ht="15.75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3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ht="15.75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3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ht="15.75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3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ht="15.75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3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ht="15.75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3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ht="15.75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3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ht="15.75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3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ht="15.75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3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ht="15.75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3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ht="15.75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3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ht="15.75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3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ht="15.75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3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ht="15.75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3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ht="15.75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3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ht="15.75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3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ht="15.75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3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ht="15.75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3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ht="15.75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3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2:27" ht="15.75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3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2:27" ht="15.75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3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2:27" ht="15.75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3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2:27" ht="15.75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3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2:27" ht="15.75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3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2:27" ht="15.75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3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2:27" ht="15.75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3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2:27" ht="15.75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31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2:27" ht="15.75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3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2:27" ht="15.75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3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2:27" ht="15.75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2:27" ht="15.75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3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2:27" ht="15.75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2:27" ht="15.75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2:27" ht="15.75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2:27" ht="15.75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3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ht="15.75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3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ht="15.75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3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ht="15.75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3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ht="15.75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3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ht="15.75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3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ht="15.75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3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ht="15.75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3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ht="15.75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3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ht="15.75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3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ht="15.75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3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ht="15.75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3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ht="15.75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3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ht="15.75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3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ht="15.75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3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ht="15.75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3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ht="15.75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3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ht="15.75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3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ht="15.75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3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ht="15.75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3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ht="15.75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3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ht="15.75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3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ht="15.75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3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ht="15.75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3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ht="15.75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3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ht="15.75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3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ht="15.75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3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ht="15.75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3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ht="15.75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3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ht="15.75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3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ht="15.75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3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ht="15.75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ht="15.75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3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ht="15.75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ht="15.75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ht="15.75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ht="15.75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3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ht="15.75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3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ht="15.75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3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ht="15.75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3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ht="15.75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3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ht="15.75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3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ht="15.75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3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ht="15.75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3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ht="15.75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3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ht="15.75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3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ht="15.75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3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ht="15.75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3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ht="15.75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3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2:27" ht="15.75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3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2:27" ht="15.75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3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2:27" ht="15.75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3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2:27" ht="15.75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31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2:27" ht="15.75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3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2:27" ht="15.75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3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2:27" ht="15.75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3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2:27" ht="15.75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3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2:27" ht="15.75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3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2:27" ht="15.75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3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2:27" ht="15.75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3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2:27" ht="15.75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3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2:27" ht="15.75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3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2:27" ht="15.75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3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2:27" ht="15.75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3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2:27" ht="15.75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3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ht="15.75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3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ht="15.75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3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ht="15.75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3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ht="15.75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3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ht="15.75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3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ht="15.75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3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ht="15.75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3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ht="15.75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3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ht="15.75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3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ht="15.75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3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ht="15.75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3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ht="15.75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3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ht="15.75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3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ht="15.75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3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ht="15.75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3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ht="15.75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3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ht="15.75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3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ht="15.75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3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ht="15.75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3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ht="15.75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3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ht="15.75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3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ht="15.75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3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ht="15.75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3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ht="15.75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3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ht="15.75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3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ht="15.75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3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ht="15.75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3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ht="15.75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3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ht="15.75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3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ht="15.75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3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ht="15.75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3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ht="15.75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3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2:27" ht="15.75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3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2:27" ht="15.75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3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2:27" ht="15.75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3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2:27" ht="15.75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3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2:27" ht="15.75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3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2:27" ht="15.75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3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2:27" ht="15.75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3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2:27" ht="15.75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3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2:27" ht="15.75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3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2:27" ht="15.75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3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2:27" ht="15.75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3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2:27" ht="15.75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3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2:27" ht="15.75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3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2:27" ht="15.75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3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2:27" ht="15.75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3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2:27" ht="15.75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3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2:27" ht="15.75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3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ht="15.75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3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ht="15.75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3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ht="15.75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3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ht="15.75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3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ht="15.75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3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ht="15.75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3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ht="15.75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3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ht="15.75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3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ht="15.75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3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ht="15.75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3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ht="15.75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3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ht="15.75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3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ht="15.75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3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ht="15.75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3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ht="15.75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3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ht="15.75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3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ht="15.75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3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ht="15.75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3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ht="15.75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3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ht="15.75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3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ht="15.75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3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ht="15.75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3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ht="15.75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3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ht="15.75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3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ht="15.75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3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ht="15.75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3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ht="15.75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3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ht="15.75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3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ht="15.75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3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ht="15.75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3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ht="15.75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3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ht="15.75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3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ht="15.75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3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ht="15.75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3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ht="15.75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3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ht="15.75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3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ht="15.75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3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ht="15.75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3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ht="15.75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3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ht="15.75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3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ht="15.75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3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ht="15.75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3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ht="15.75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3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ht="15.75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3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ht="15.75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3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ht="15.75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3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ht="15.75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3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2:27" ht="15.75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3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2:27" ht="15.75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3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2:27" ht="15.75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3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2:27" ht="15.75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3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2:27" ht="15.75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3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2:27" ht="15.75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3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2:27" ht="15.75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3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2:27" ht="15.75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3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2:27" ht="15.75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3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2:27" ht="15.75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3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2:27" ht="15.75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3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2:27" ht="15.75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31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2:27" ht="15.75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3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2:27" ht="15.75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3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2:27" ht="15.75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3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2:27" ht="15.75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3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ht="15.75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3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ht="15.75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3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ht="15.75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3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ht="15.75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3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ht="15.75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3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ht="15.75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3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ht="15.75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3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ht="15.75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3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ht="15.75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3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ht="15.75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3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ht="15.75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3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ht="15.75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3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ht="15.75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3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ht="15.75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3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ht="15.75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3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ht="15.75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3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ht="15.75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3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ht="15.75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3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ht="15.75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3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ht="15.75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3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ht="15.75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3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ht="15.75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3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ht="15.75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3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ht="15.75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3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ht="15.75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3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ht="15.75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3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ht="15.75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3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ht="15.75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3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ht="15.75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3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ht="15.75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3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ht="15.75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3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ht="15.75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3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ht="15.75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3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ht="15.75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3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ht="15.75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3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ht="15.75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3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ht="15.75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3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ht="15.75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3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ht="15.75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3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ht="15.75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3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ht="15.75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3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ht="15.75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3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ht="15.75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3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ht="15.75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3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ht="15.75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3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ht="15.75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3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ht="15.75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3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ht="15.75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3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2:27" ht="15.75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3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2:27" ht="15.75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3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2:27" ht="15.75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3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2:27" ht="15.75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3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2:27" ht="15.75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3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2:27" ht="15.75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3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2:27" ht="15.75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3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2:27" ht="15.75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31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2:27" ht="15.75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3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2:27" ht="15.75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3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2:27" ht="15.75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3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2:27" ht="15.75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3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2:27" ht="15.75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3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2:27" ht="15.75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3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2:27" ht="15.75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3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2:27" ht="15.75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3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ht="15.75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3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ht="15.75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3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ht="15.75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3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ht="15.75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3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ht="15.75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3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ht="15.75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3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ht="15.75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3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ht="15.75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3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ht="15.75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3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ht="15.75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3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ht="15.75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3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ht="15.75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3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ht="15.75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3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ht="15.75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3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ht="15.75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3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ht="15.75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3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ht="15.75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3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ht="15.75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3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ht="15.75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3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ht="15.75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3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ht="15.75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3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ht="15.75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3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ht="15.75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3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ht="15.75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3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ht="15.75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3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ht="15.75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3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ht="15.75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3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ht="15.75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3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ht="15.75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3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ht="15.75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3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ht="15.75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3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ht="15.75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3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ht="15.75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3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ht="15.75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3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ht="15.75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3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ht="15.75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3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ht="15.75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3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ht="15.75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3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ht="15.75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3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ht="15.75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3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ht="15.75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3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ht="15.75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3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ht="15.75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3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ht="15.75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3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ht="15.75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3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ht="15.75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3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ht="15.75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3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ht="15.75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3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2:27" ht="15.75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3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2:27" ht="15.75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3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2:27" ht="15.75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3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2:27" ht="15.75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31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2:27" ht="15.75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3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2:27" ht="15.75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3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2:27" ht="15.75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3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2:27" ht="15.75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3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2:27" ht="15.75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3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2:27" ht="15.75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3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2:27" ht="15.75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3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2:27" ht="15.75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3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2:27" ht="15.75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3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2:27" ht="15.75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3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2:27" ht="15.75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3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2:27" ht="15.75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3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ht="15.75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3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ht="15.75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3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ht="15.75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3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ht="15.75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3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ht="15.75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3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ht="15.75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3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ht="15.75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3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ht="15.75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3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ht="15.75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3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ht="15.75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3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ht="15.75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3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ht="15.75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3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ht="15.75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3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ht="15.75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3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ht="15.75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3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ht="15.75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3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ht="15.75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3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ht="15.75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3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ht="15.75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3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ht="15.75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3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ht="15.75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3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ht="15.75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3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ht="15.75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3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ht="15.75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3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ht="15.75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3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ht="15.75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3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ht="15.75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3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ht="15.75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3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ht="15.75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3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ht="15.75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3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ht="15.75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3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ht="15.75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3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2:27" ht="15.75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3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2:27" ht="15.75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3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2:27" ht="15.75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3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2:27" ht="15.75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3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2:27" ht="15.75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3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2:27" ht="15.75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3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2:27" ht="15.75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3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2:27" ht="15.75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3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2:27" ht="15.75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3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2:27" ht="15.75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3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2:27" ht="15.75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3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2:27" ht="15.75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3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2:27" ht="15.75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3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2:27" ht="15.75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3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2:27" ht="15.75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3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2:27" ht="15.75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31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2:27" ht="15.75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3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ht="15.75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3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ht="15.75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3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ht="15.75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3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ht="15.75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3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ht="15.75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3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ht="15.75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3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ht="15.75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3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ht="15.75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3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ht="15.75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3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ht="15.75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3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ht="15.75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3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ht="15.75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3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ht="15.75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3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ht="15.75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3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ht="15.75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3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ht="15.75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3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ht="15.75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3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ht="15.75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3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ht="15.75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3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ht="15.75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3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ht="15.75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3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ht="15.75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3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ht="15.75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3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ht="15.75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3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ht="15.75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3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ht="15.75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3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ht="15.75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3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ht="15.75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3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ht="15.75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3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ht="15.75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3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ht="15.75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3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ht="15.75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3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ht="15.75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3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ht="15.75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3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ht="15.75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3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ht="15.75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3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ht="15.75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3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ht="15.75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3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ht="15.75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3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ht="15.75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3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ht="15.75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3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ht="15.75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3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ht="15.75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3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ht="15.75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3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ht="15.75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3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ht="15.75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3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ht="15.75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3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2:27" ht="15.75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3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2:27" ht="15.75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3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2:27" ht="15.75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3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2:27" ht="15.75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3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2:27" ht="15.75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3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2:27" ht="15.75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3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2:27" ht="15.75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3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2:27" ht="15.75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3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2:27" ht="15.75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3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2:27" ht="15.75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3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2:27" ht="15.75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3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2:27" ht="15.75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31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2:27" ht="15.75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3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2:27" ht="15.75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3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2:27" ht="15.75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3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2:27" ht="15.75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3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ht="15.75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3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ht="15.75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3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ht="15.75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3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ht="15.75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3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ht="15.75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3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ht="15.75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3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ht="15.75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3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ht="15.75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3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ht="15.75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3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ht="15.75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3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ht="15.75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3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ht="15.75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3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ht="15.75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3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ht="15.75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3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ht="15.75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3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ht="15.75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3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ht="15.75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3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ht="15.75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3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ht="15.75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3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ht="15.75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3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ht="15.75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3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ht="15.75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3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ht="15.75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3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ht="15.75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3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ht="15.75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3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ht="15.75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3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ht="15.75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3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ht="15.75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3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ht="15.75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3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ht="15.75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3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ht="15.75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3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ht="15.75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3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ht="15.75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3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ht="15.75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3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ht="15.75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3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ht="15.75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3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ht="15.75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3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ht="15.75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3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ht="15.75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3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ht="15.75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3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ht="15.75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3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ht="15.75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3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ht="15.75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3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ht="15.75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3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ht="15.75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3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ht="15.75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3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ht="15.75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3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ht="15.75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3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2:27" ht="15.75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3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2:27" ht="15.75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3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2:27" ht="15.75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3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2:27" ht="15.75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3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2:27" ht="15.75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3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2:27" ht="15.75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3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2:27" ht="15.75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3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2:27" ht="15.75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31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2:27" ht="15.75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3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2:27" ht="15.75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3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2:27" ht="15.75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3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2:27" ht="15.75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3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2:27" ht="15.75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3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2:27" ht="15.75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3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2:27" ht="15.75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3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2:27" ht="15.75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3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ht="15.75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3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ht="15.75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3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ht="15.75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3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ht="15.75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3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ht="15.75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3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ht="15.75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3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ht="15.75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3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ht="15.75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3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ht="15.75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3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ht="15.75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3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ht="15.75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3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ht="15.75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3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ht="15.75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3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ht="15.75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3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ht="15.75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3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ht="15.75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3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ht="15.75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3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ht="15.75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3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ht="15.75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3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ht="15.75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3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ht="15.75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3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ht="15.75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3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ht="15.75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3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ht="15.75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3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ht="15.75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3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ht="15.75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3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ht="15.75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3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ht="15.75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3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ht="15.75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3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ht="15.75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3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ht="15.75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3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ht="15.75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3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ht="15.75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3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ht="15.75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3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ht="15.75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3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ht="15.75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3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ht="15.75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3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ht="15.75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3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ht="15.75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3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ht="15.75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3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ht="15.75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3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ht="15.75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3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ht="15.75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3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ht="15.75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3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ht="15.75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3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ht="15.75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3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ht="15.75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3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ht="15.75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3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2:27" ht="15.75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3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2:27" ht="15.75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3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2:27" ht="15.75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3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2:27" ht="15.75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31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2:27" ht="15.75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3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2:27" ht="15.75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3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2:27" ht="15.75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3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2:27" ht="15.75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3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2:27" ht="15.75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3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2:27" ht="15.75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3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2:27" ht="15.75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3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2:27" ht="15.75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3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2:27" ht="15.75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3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2:27" ht="15.75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3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2:27" ht="15.75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3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2:27" ht="15.75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3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ht="15.75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3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ht="15.75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3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ht="15.75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3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ht="15.75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3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ht="15.75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3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ht="15.75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3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ht="15.75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3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ht="15.75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3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ht="15.75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3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ht="15.75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3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ht="15.75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3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ht="15.75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3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ht="15.75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3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ht="15.75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3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ht="15.75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3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ht="15.75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3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ht="15.75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3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ht="15.75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3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ht="15.75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3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ht="15.75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3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ht="15.75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3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ht="15.75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3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ht="15.75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3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ht="15.75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3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ht="15.75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3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ht="15.75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3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ht="15.75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3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ht="15.75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3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ht="15.75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3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ht="15.75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3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ht="15.75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3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ht="15.75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3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2:27" ht="15.75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3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2:27" ht="15.75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3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2:27" ht="15.75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3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2:27" ht="15.75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3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2:27" ht="15.75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3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2:27" ht="15.75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3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2:27" ht="15.75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3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2:27" ht="15.75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3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2:27" ht="15.75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3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2:27" ht="15.75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3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2:27" ht="15.75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3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2:27" ht="15.75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3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5.75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3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5.75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3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2:27" ht="15.75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3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2:27" ht="15.75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31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2:27" ht="15.75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3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ht="15.75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3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ht="15.75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3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ht="15.75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3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ht="15.75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3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ht="15.75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3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ht="15.75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3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ht="15.75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3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ht="15.75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3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ht="15.75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3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ht="15.75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3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ht="15.75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3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ht="15.75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3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ht="15.75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3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ht="15.75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3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ht="15.75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3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ht="15.75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3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ht="15.75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3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ht="15.75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3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ht="15.75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3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ht="15.75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3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ht="15.75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3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ht="15.75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3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ht="15.75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3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ht="15.75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3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ht="15.75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3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ht="15.75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3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ht="15.75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3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ht="15.75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3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ht="15.75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3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ht="15.75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3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ht="15.75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3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ht="15.75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3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ht="15.75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3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ht="15.75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3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ht="15.75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3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ht="15.75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3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ht="15.75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3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ht="15.75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3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ht="15.75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3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ht="15.75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3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ht="15.75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3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</sheetData>
  <mergeCells count="50">
    <mergeCell ref="C1:K1"/>
    <mergeCell ref="C2:D2"/>
    <mergeCell ref="E2:I2"/>
    <mergeCell ref="C3:D3"/>
    <mergeCell ref="E3:I3"/>
    <mergeCell ref="B4:K4"/>
    <mergeCell ref="B5:K5"/>
    <mergeCell ref="B6:K6"/>
    <mergeCell ref="B7:K7"/>
    <mergeCell ref="B8:K8"/>
    <mergeCell ref="B9:K9"/>
    <mergeCell ref="B10:K10"/>
    <mergeCell ref="C11:K11"/>
    <mergeCell ref="C15:K15"/>
    <mergeCell ref="C16:K16"/>
    <mergeCell ref="B18:K18"/>
    <mergeCell ref="D20:K20"/>
    <mergeCell ref="D22:K22"/>
    <mergeCell ref="D24:K24"/>
    <mergeCell ref="C26:K26"/>
    <mergeCell ref="B28:K28"/>
    <mergeCell ref="G39:I39"/>
    <mergeCell ref="J39:K39"/>
    <mergeCell ref="C30:K30"/>
    <mergeCell ref="C31:K31"/>
    <mergeCell ref="C32:K32"/>
    <mergeCell ref="B35:K35"/>
    <mergeCell ref="B37:K37"/>
    <mergeCell ref="B39:C39"/>
    <mergeCell ref="D39:F39"/>
    <mergeCell ref="D40:F40"/>
    <mergeCell ref="J40:K40"/>
    <mergeCell ref="B42:K42"/>
    <mergeCell ref="D44:E44"/>
    <mergeCell ref="F44:G44"/>
    <mergeCell ref="H44:I44"/>
    <mergeCell ref="B61:K61"/>
    <mergeCell ref="B63:K63"/>
    <mergeCell ref="B65:K65"/>
    <mergeCell ref="B66:K66"/>
    <mergeCell ref="J44:K44"/>
    <mergeCell ref="B50:K50"/>
    <mergeCell ref="B52:K52"/>
    <mergeCell ref="C54:K54"/>
    <mergeCell ref="C55:K55"/>
    <mergeCell ref="C56:K56"/>
    <mergeCell ref="C58:K58"/>
    <mergeCell ref="C57:K57"/>
    <mergeCell ref="C59:K59"/>
    <mergeCell ref="C60:K60"/>
  </mergeCells>
  <printOptions horizontalCentered="1"/>
  <pageMargins left="0" right="0" top="0.74803149606299213" bottom="0.74803149606299213" header="0" footer="0"/>
  <pageSetup scale="45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34" workbookViewId="0">
      <selection activeCell="M45" sqref="M45"/>
    </sheetView>
  </sheetViews>
  <sheetFormatPr baseColWidth="10" defaultColWidth="14.42578125" defaultRowHeight="15" customHeight="1" x14ac:dyDescent="0.25"/>
  <cols>
    <col min="1" max="1" width="32.85546875" customWidth="1"/>
    <col min="2" max="2" width="21.7109375" customWidth="1"/>
    <col min="3" max="3" width="12.5703125" customWidth="1"/>
    <col min="4" max="7" width="15" customWidth="1"/>
    <col min="8" max="8" width="13.7109375" customWidth="1"/>
    <col min="9" max="9" width="14.85546875" customWidth="1"/>
    <col min="10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.5703125" customWidth="1"/>
    <col min="15" max="26" width="11.42578125" customWidth="1"/>
  </cols>
  <sheetData>
    <row r="1" spans="1:26" ht="27.75" customHeight="1" x14ac:dyDescent="0.25">
      <c r="A1" s="45"/>
      <c r="B1" s="246" t="s">
        <v>277</v>
      </c>
      <c r="C1" s="247"/>
      <c r="D1" s="247"/>
      <c r="E1" s="247"/>
      <c r="F1" s="247"/>
      <c r="G1" s="247"/>
      <c r="H1" s="247"/>
      <c r="I1" s="247"/>
      <c r="J1" s="24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47"/>
      <c r="B2" s="249" t="s">
        <v>0</v>
      </c>
      <c r="C2" s="213"/>
      <c r="D2" s="249" t="s">
        <v>1</v>
      </c>
      <c r="E2" s="160"/>
      <c r="F2" s="160"/>
      <c r="G2" s="160"/>
      <c r="H2" s="161"/>
      <c r="I2" s="48" t="s">
        <v>2</v>
      </c>
      <c r="J2" s="49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x14ac:dyDescent="0.25">
      <c r="A3" s="72"/>
      <c r="B3" s="263" t="s">
        <v>4</v>
      </c>
      <c r="C3" s="215"/>
      <c r="D3" s="263" t="s">
        <v>247</v>
      </c>
      <c r="E3" s="215"/>
      <c r="F3" s="215"/>
      <c r="G3" s="215"/>
      <c r="H3" s="216"/>
      <c r="I3" s="73">
        <v>43846</v>
      </c>
      <c r="J3" s="74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261"/>
      <c r="B4" s="203"/>
      <c r="C4" s="203"/>
      <c r="D4" s="203"/>
      <c r="E4" s="203"/>
      <c r="F4" s="203"/>
      <c r="G4" s="203"/>
      <c r="H4" s="203"/>
      <c r="I4" s="203"/>
      <c r="J4" s="26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245"/>
      <c r="B5" s="160"/>
      <c r="C5" s="160"/>
      <c r="D5" s="160"/>
      <c r="E5" s="160"/>
      <c r="F5" s="160"/>
      <c r="G5" s="160"/>
      <c r="H5" s="160"/>
      <c r="I5" s="160"/>
      <c r="J5" s="21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25">
      <c r="A6" s="242"/>
      <c r="B6" s="164"/>
      <c r="C6" s="164"/>
      <c r="D6" s="164"/>
      <c r="E6" s="164"/>
      <c r="F6" s="164"/>
      <c r="G6" s="164"/>
      <c r="H6" s="164"/>
      <c r="I6" s="164"/>
      <c r="J6" s="22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35" t="s">
        <v>5</v>
      </c>
      <c r="B7" s="160"/>
      <c r="C7" s="160"/>
      <c r="D7" s="160"/>
      <c r="E7" s="160"/>
      <c r="F7" s="160"/>
      <c r="G7" s="160"/>
      <c r="H7" s="160"/>
      <c r="I7" s="160"/>
      <c r="J7" s="218"/>
      <c r="K7" s="7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242"/>
      <c r="B8" s="164"/>
      <c r="C8" s="164"/>
      <c r="D8" s="164"/>
      <c r="E8" s="164"/>
      <c r="F8" s="164"/>
      <c r="G8" s="164"/>
      <c r="H8" s="164"/>
      <c r="I8" s="164"/>
      <c r="J8" s="220"/>
      <c r="K8" s="7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28" t="s">
        <v>6</v>
      </c>
      <c r="B9" s="160"/>
      <c r="C9" s="160"/>
      <c r="D9" s="160"/>
      <c r="E9" s="160"/>
      <c r="F9" s="160"/>
      <c r="G9" s="160"/>
      <c r="H9" s="160"/>
      <c r="I9" s="160"/>
      <c r="J9" s="218"/>
      <c r="K9" s="7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242"/>
      <c r="B10" s="164"/>
      <c r="C10" s="164"/>
      <c r="D10" s="164"/>
      <c r="E10" s="164"/>
      <c r="F10" s="164"/>
      <c r="G10" s="164"/>
      <c r="H10" s="164"/>
      <c r="I10" s="164"/>
      <c r="J10" s="220"/>
      <c r="K10" s="7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2" t="s">
        <v>7</v>
      </c>
      <c r="B11" s="198" t="s">
        <v>8</v>
      </c>
      <c r="C11" s="199"/>
      <c r="D11" s="199"/>
      <c r="E11" s="199"/>
      <c r="F11" s="199"/>
      <c r="G11" s="199"/>
      <c r="H11" s="199"/>
      <c r="I11" s="199"/>
      <c r="J11" s="241"/>
      <c r="K11" s="75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55" t="s">
        <v>9</v>
      </c>
      <c r="B12" s="12" t="s">
        <v>10</v>
      </c>
      <c r="C12" s="13"/>
      <c r="D12" s="13"/>
      <c r="E12" s="13"/>
      <c r="F12" s="13"/>
      <c r="G12" s="13"/>
      <c r="H12" s="13"/>
      <c r="I12" s="13"/>
      <c r="J12" s="5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5" t="s">
        <v>11</v>
      </c>
      <c r="B13" s="15" t="s">
        <v>12</v>
      </c>
      <c r="C13" s="13"/>
      <c r="D13" s="13"/>
      <c r="E13" s="13"/>
      <c r="F13" s="13"/>
      <c r="G13" s="13"/>
      <c r="H13" s="13"/>
      <c r="I13" s="13"/>
      <c r="J13" s="5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52" t="s">
        <v>13</v>
      </c>
      <c r="B14" s="201" t="s">
        <v>14</v>
      </c>
      <c r="C14" s="199"/>
      <c r="D14" s="199"/>
      <c r="E14" s="199"/>
      <c r="F14" s="199"/>
      <c r="G14" s="199"/>
      <c r="H14" s="199"/>
      <c r="I14" s="199"/>
      <c r="J14" s="241"/>
      <c r="K14" s="6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8.5" customHeight="1" x14ac:dyDescent="0.25">
      <c r="A15" s="52" t="s">
        <v>15</v>
      </c>
      <c r="B15" s="201" t="s">
        <v>16</v>
      </c>
      <c r="C15" s="199"/>
      <c r="D15" s="199"/>
      <c r="E15" s="199"/>
      <c r="F15" s="199"/>
      <c r="G15" s="199"/>
      <c r="H15" s="199"/>
      <c r="I15" s="199"/>
      <c r="J15" s="241"/>
      <c r="K15" s="6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.75" customHeight="1" x14ac:dyDescent="0.25">
      <c r="A16" s="53"/>
      <c r="B16" s="2"/>
      <c r="C16" s="2"/>
      <c r="D16" s="2"/>
      <c r="E16" s="2"/>
      <c r="F16" s="2"/>
      <c r="G16" s="2"/>
      <c r="H16" s="2"/>
      <c r="I16" s="2"/>
      <c r="J16" s="54"/>
      <c r="K16" s="7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35" t="s">
        <v>17</v>
      </c>
      <c r="B17" s="160"/>
      <c r="C17" s="160"/>
      <c r="D17" s="160"/>
      <c r="E17" s="160"/>
      <c r="F17" s="160"/>
      <c r="G17" s="160"/>
      <c r="H17" s="160"/>
      <c r="I17" s="160"/>
      <c r="J17" s="218"/>
      <c r="K17" s="6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" customHeight="1" x14ac:dyDescent="0.25">
      <c r="A18" s="53"/>
      <c r="B18" s="2"/>
      <c r="C18" s="2"/>
      <c r="D18" s="2"/>
      <c r="E18" s="2"/>
      <c r="F18" s="2"/>
      <c r="G18" s="2"/>
      <c r="H18" s="2"/>
      <c r="I18" s="2"/>
      <c r="J18" s="54"/>
      <c r="K18" s="7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52" t="s">
        <v>18</v>
      </c>
      <c r="B19" s="102">
        <v>2</v>
      </c>
      <c r="C19" s="259" t="s">
        <v>19</v>
      </c>
      <c r="D19" s="194"/>
      <c r="E19" s="194"/>
      <c r="F19" s="194"/>
      <c r="G19" s="194"/>
      <c r="H19" s="194"/>
      <c r="I19" s="194"/>
      <c r="J19" s="195"/>
      <c r="K19" s="68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10"/>
      <c r="Y19" s="10"/>
      <c r="Z19" s="10"/>
    </row>
    <row r="20" spans="1:26" ht="3" customHeight="1" x14ac:dyDescent="0.25">
      <c r="A20" s="53"/>
      <c r="B20" s="103"/>
      <c r="C20" s="103"/>
      <c r="D20" s="103"/>
      <c r="E20" s="103"/>
      <c r="F20" s="103"/>
      <c r="G20" s="103"/>
      <c r="H20" s="103"/>
      <c r="I20" s="103"/>
      <c r="J20" s="104"/>
      <c r="K20" s="7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52" t="s">
        <v>21</v>
      </c>
      <c r="B21" s="102">
        <v>2.5</v>
      </c>
      <c r="C21" s="259" t="s">
        <v>22</v>
      </c>
      <c r="D21" s="194"/>
      <c r="E21" s="194"/>
      <c r="F21" s="194"/>
      <c r="G21" s="194"/>
      <c r="H21" s="194"/>
      <c r="I21" s="194"/>
      <c r="J21" s="195"/>
      <c r="K21" s="68"/>
      <c r="L21" s="2"/>
      <c r="M21" s="2"/>
      <c r="N21" s="2"/>
      <c r="O21" s="2"/>
      <c r="P21" s="2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" customHeight="1" x14ac:dyDescent="0.25">
      <c r="A22" s="53"/>
      <c r="B22" s="103"/>
      <c r="C22" s="103"/>
      <c r="D22" s="103"/>
      <c r="E22" s="103"/>
      <c r="F22" s="103"/>
      <c r="G22" s="103"/>
      <c r="H22" s="103"/>
      <c r="I22" s="103"/>
      <c r="J22" s="104"/>
      <c r="K22" s="7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52" t="s">
        <v>24</v>
      </c>
      <c r="B23" s="102" t="s">
        <v>25</v>
      </c>
      <c r="C23" s="259" t="s">
        <v>26</v>
      </c>
      <c r="D23" s="194"/>
      <c r="E23" s="194"/>
      <c r="F23" s="194"/>
      <c r="G23" s="194"/>
      <c r="H23" s="194"/>
      <c r="I23" s="194"/>
      <c r="J23" s="195"/>
      <c r="K23" s="6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" customHeight="1" x14ac:dyDescent="0.25">
      <c r="A24" s="53"/>
      <c r="B24" s="2"/>
      <c r="C24" s="2"/>
      <c r="D24" s="2"/>
      <c r="E24" s="2"/>
      <c r="F24" s="2"/>
      <c r="G24" s="2"/>
      <c r="H24" s="2"/>
      <c r="I24" s="2"/>
      <c r="J24" s="54"/>
      <c r="K24" s="7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52" t="s">
        <v>28</v>
      </c>
      <c r="B25" s="260" t="s">
        <v>82</v>
      </c>
      <c r="C25" s="164"/>
      <c r="D25" s="164"/>
      <c r="E25" s="164"/>
      <c r="F25" s="164"/>
      <c r="G25" s="164"/>
      <c r="H25" s="164"/>
      <c r="I25" s="164"/>
      <c r="J25" s="220"/>
      <c r="K25" s="68"/>
      <c r="L25" s="2"/>
      <c r="M25" s="2"/>
      <c r="N25" s="2"/>
      <c r="O25" s="2"/>
      <c r="P25" s="2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" customHeight="1" x14ac:dyDescent="0.25">
      <c r="A26" s="53"/>
      <c r="B26" s="2"/>
      <c r="C26" s="2"/>
      <c r="D26" s="2"/>
      <c r="E26" s="2"/>
      <c r="F26" s="2"/>
      <c r="G26" s="2"/>
      <c r="H26" s="2"/>
      <c r="I26" s="2"/>
      <c r="J26" s="54"/>
      <c r="K26" s="7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35" t="s">
        <v>31</v>
      </c>
      <c r="B27" s="160"/>
      <c r="C27" s="160"/>
      <c r="D27" s="160"/>
      <c r="E27" s="160"/>
      <c r="F27" s="160"/>
      <c r="G27" s="160"/>
      <c r="H27" s="160"/>
      <c r="I27" s="160"/>
      <c r="J27" s="218"/>
      <c r="K27" s="6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" customHeight="1" x14ac:dyDescent="0.25">
      <c r="A28" s="53"/>
      <c r="B28" s="2"/>
      <c r="C28" s="2"/>
      <c r="D28" s="2"/>
      <c r="E28" s="2"/>
      <c r="F28" s="2"/>
      <c r="G28" s="2"/>
      <c r="H28" s="2"/>
      <c r="I28" s="2"/>
      <c r="J28" s="54"/>
      <c r="K28" s="7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2" t="s">
        <v>32</v>
      </c>
      <c r="B29" s="168" t="s">
        <v>83</v>
      </c>
      <c r="C29" s="164"/>
      <c r="D29" s="164"/>
      <c r="E29" s="164"/>
      <c r="F29" s="164"/>
      <c r="G29" s="164"/>
      <c r="H29" s="164"/>
      <c r="I29" s="164"/>
      <c r="J29" s="220"/>
      <c r="K29" s="6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62.25" customHeight="1" x14ac:dyDescent="0.25">
      <c r="A30" s="57" t="s">
        <v>34</v>
      </c>
      <c r="B30" s="168" t="s">
        <v>84</v>
      </c>
      <c r="C30" s="164"/>
      <c r="D30" s="164"/>
      <c r="E30" s="164"/>
      <c r="F30" s="164"/>
      <c r="G30" s="164"/>
      <c r="H30" s="164"/>
      <c r="I30" s="164"/>
      <c r="J30" s="220"/>
      <c r="K30" s="6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58" t="s">
        <v>85</v>
      </c>
      <c r="B31" s="185" t="s">
        <v>37</v>
      </c>
      <c r="C31" s="186"/>
      <c r="D31" s="186"/>
      <c r="E31" s="186"/>
      <c r="F31" s="186"/>
      <c r="G31" s="186"/>
      <c r="H31" s="186"/>
      <c r="I31" s="186"/>
      <c r="J31" s="238"/>
      <c r="K31" s="68"/>
      <c r="L31" s="10"/>
      <c r="M31" s="10"/>
      <c r="N31" s="10"/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/>
      <c r="Y31" s="10"/>
      <c r="Z31" s="10"/>
    </row>
    <row r="32" spans="1:26" ht="26.25" hidden="1" customHeight="1" x14ac:dyDescent="0.25">
      <c r="A32" s="57" t="s">
        <v>38</v>
      </c>
      <c r="B32" s="26"/>
      <c r="C32" s="26"/>
      <c r="D32" s="26"/>
      <c r="E32" s="26"/>
      <c r="F32" s="26"/>
      <c r="G32" s="26"/>
      <c r="H32" s="26"/>
      <c r="I32" s="26"/>
      <c r="J32" s="59"/>
      <c r="K32" s="6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" customHeight="1" x14ac:dyDescent="0.25">
      <c r="A33" s="53"/>
      <c r="B33" s="2"/>
      <c r="C33" s="2"/>
      <c r="D33" s="2"/>
      <c r="E33" s="2"/>
      <c r="F33" s="2"/>
      <c r="G33" s="2"/>
      <c r="H33" s="2"/>
      <c r="I33" s="2"/>
      <c r="J33" s="54"/>
      <c r="K33" s="7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35" t="s">
        <v>39</v>
      </c>
      <c r="B34" s="160"/>
      <c r="C34" s="160"/>
      <c r="D34" s="160"/>
      <c r="E34" s="160"/>
      <c r="F34" s="160"/>
      <c r="G34" s="160"/>
      <c r="H34" s="160"/>
      <c r="I34" s="160"/>
      <c r="J34" s="218"/>
      <c r="K34" s="6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" customHeight="1" x14ac:dyDescent="0.25">
      <c r="A35" s="53"/>
      <c r="B35" s="2"/>
      <c r="C35" s="2"/>
      <c r="D35" s="2"/>
      <c r="E35" s="2"/>
      <c r="F35" s="2"/>
      <c r="G35" s="2"/>
      <c r="H35" s="2"/>
      <c r="I35" s="2"/>
      <c r="J35" s="54"/>
      <c r="K35" s="7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28" t="s">
        <v>40</v>
      </c>
      <c r="B36" s="160"/>
      <c r="C36" s="160"/>
      <c r="D36" s="160"/>
      <c r="E36" s="160"/>
      <c r="F36" s="160"/>
      <c r="G36" s="160"/>
      <c r="H36" s="160"/>
      <c r="I36" s="160"/>
      <c r="J36" s="218"/>
      <c r="K36" s="7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53"/>
      <c r="B37" s="2"/>
      <c r="C37" s="2"/>
      <c r="D37" s="2"/>
      <c r="E37" s="2"/>
      <c r="F37" s="2"/>
      <c r="G37" s="2"/>
      <c r="H37" s="2"/>
      <c r="I37" s="2"/>
      <c r="J37" s="54"/>
      <c r="K37" s="7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39" t="s">
        <v>41</v>
      </c>
      <c r="B38" s="179"/>
      <c r="C38" s="237" t="s">
        <v>42</v>
      </c>
      <c r="D38" s="181"/>
      <c r="E38" s="192"/>
      <c r="F38" s="236" t="s">
        <v>43</v>
      </c>
      <c r="G38" s="181"/>
      <c r="H38" s="179"/>
      <c r="I38" s="237" t="s">
        <v>44</v>
      </c>
      <c r="J38" s="225"/>
      <c r="K38" s="77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57">
        <v>260704082</v>
      </c>
      <c r="B39" s="179"/>
      <c r="C39" s="258">
        <v>264150388.19</v>
      </c>
      <c r="D39" s="181"/>
      <c r="E39" s="179"/>
      <c r="F39" s="32"/>
      <c r="G39" s="33">
        <v>129952869.09999999</v>
      </c>
      <c r="H39" s="34"/>
      <c r="I39" s="234">
        <f>IF(G39&gt;0,G39/C39,0)</f>
        <v>0.49196546706009969</v>
      </c>
      <c r="J39" s="225"/>
      <c r="K39" s="77"/>
      <c r="L39" s="10"/>
      <c r="M39" s="36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" customHeight="1" x14ac:dyDescent="0.25">
      <c r="A40" s="53"/>
      <c r="B40" s="2"/>
      <c r="C40" s="2"/>
      <c r="D40" s="2"/>
      <c r="E40" s="2"/>
      <c r="F40" s="2"/>
      <c r="G40" s="2"/>
      <c r="H40" s="2"/>
      <c r="I40" s="2"/>
      <c r="J40" s="54"/>
      <c r="K40" s="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28" t="s">
        <v>45</v>
      </c>
      <c r="B41" s="160"/>
      <c r="C41" s="160"/>
      <c r="D41" s="160"/>
      <c r="E41" s="160"/>
      <c r="F41" s="160"/>
      <c r="G41" s="160"/>
      <c r="H41" s="160"/>
      <c r="I41" s="160"/>
      <c r="J41" s="218"/>
      <c r="K41" s="7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53"/>
      <c r="B42" s="2"/>
      <c r="C42" s="2"/>
      <c r="D42" s="2"/>
      <c r="E42" s="2"/>
      <c r="F42" s="2"/>
      <c r="G42" s="2"/>
      <c r="H42" s="2"/>
      <c r="I42" s="2"/>
      <c r="J42" s="54"/>
      <c r="K42" s="7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3"/>
      <c r="B43" s="2"/>
      <c r="C43" s="224" t="s">
        <v>46</v>
      </c>
      <c r="D43" s="179"/>
      <c r="E43" s="224" t="s">
        <v>275</v>
      </c>
      <c r="F43" s="179"/>
      <c r="G43" s="224" t="s">
        <v>276</v>
      </c>
      <c r="H43" s="179"/>
      <c r="I43" s="224" t="s">
        <v>47</v>
      </c>
      <c r="J43" s="225"/>
      <c r="K43" s="6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6.950000000000003" customHeight="1" x14ac:dyDescent="0.25">
      <c r="A44" s="60" t="s">
        <v>48</v>
      </c>
      <c r="B44" s="61" t="s">
        <v>49</v>
      </c>
      <c r="C44" s="61" t="s">
        <v>50</v>
      </c>
      <c r="D44" s="61" t="s">
        <v>51</v>
      </c>
      <c r="E44" s="62" t="s">
        <v>52</v>
      </c>
      <c r="F44" s="62" t="s">
        <v>53</v>
      </c>
      <c r="G44" s="62" t="s">
        <v>86</v>
      </c>
      <c r="H44" s="62" t="s">
        <v>87</v>
      </c>
      <c r="I44" s="62" t="s">
        <v>56</v>
      </c>
      <c r="J44" s="63" t="s">
        <v>57</v>
      </c>
      <c r="K44" s="68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5.75" customHeight="1" x14ac:dyDescent="0.25">
      <c r="A45" s="66" t="s">
        <v>88</v>
      </c>
      <c r="B45" s="39" t="s">
        <v>89</v>
      </c>
      <c r="C45" s="40">
        <v>39223</v>
      </c>
      <c r="D45" s="107">
        <f>+C39</f>
        <v>264150388.19</v>
      </c>
      <c r="E45" s="40">
        <f>4319+1155</f>
        <v>5474</v>
      </c>
      <c r="F45" s="107">
        <v>130357856.5</v>
      </c>
      <c r="G45" s="148">
        <f>1159+1041</f>
        <v>2200</v>
      </c>
      <c r="H45" s="149">
        <v>129952869.09999999</v>
      </c>
      <c r="I45" s="78">
        <f t="shared" ref="I45:J45" si="0">IF(G45&gt;0,G45/C45,0)</f>
        <v>5.608953930092038E-2</v>
      </c>
      <c r="J45" s="79">
        <f t="shared" si="0"/>
        <v>0.49196546706009969</v>
      </c>
      <c r="K45" s="8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0.75" customHeight="1" x14ac:dyDescent="0.25">
      <c r="A46" s="53"/>
      <c r="B46" s="2"/>
      <c r="C46" s="2"/>
      <c r="D46" s="2"/>
      <c r="E46" s="2"/>
      <c r="F46" s="2"/>
      <c r="G46" s="2"/>
      <c r="H46" s="2"/>
      <c r="I46" s="2"/>
      <c r="J46" s="54"/>
      <c r="K46" s="7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35" t="s">
        <v>61</v>
      </c>
      <c r="B47" s="160"/>
      <c r="C47" s="160"/>
      <c r="D47" s="160"/>
      <c r="E47" s="160"/>
      <c r="F47" s="160"/>
      <c r="G47" s="160"/>
      <c r="H47" s="160"/>
      <c r="I47" s="160"/>
      <c r="J47" s="218"/>
      <c r="K47" s="81"/>
      <c r="L47" s="3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" customHeight="1" x14ac:dyDescent="0.25">
      <c r="A48" s="53"/>
      <c r="B48" s="2"/>
      <c r="C48" s="2"/>
      <c r="D48" s="2"/>
      <c r="E48" s="2"/>
      <c r="F48" s="2"/>
      <c r="G48" s="2"/>
      <c r="H48" s="2"/>
      <c r="I48" s="2"/>
      <c r="J48" s="54"/>
      <c r="K48" s="7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28" t="s">
        <v>62</v>
      </c>
      <c r="B49" s="160"/>
      <c r="C49" s="160"/>
      <c r="D49" s="160"/>
      <c r="E49" s="160"/>
      <c r="F49" s="160"/>
      <c r="G49" s="160"/>
      <c r="H49" s="160"/>
      <c r="I49" s="160"/>
      <c r="J49" s="218"/>
      <c r="K49" s="7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" customHeight="1" x14ac:dyDescent="0.25">
      <c r="A50" s="53"/>
      <c r="B50" s="2"/>
      <c r="C50" s="2"/>
      <c r="D50" s="2"/>
      <c r="E50" s="2"/>
      <c r="F50" s="2"/>
      <c r="G50" s="2"/>
      <c r="H50" s="2"/>
      <c r="I50" s="2"/>
      <c r="J50" s="54"/>
      <c r="K50" s="7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0.5" customHeight="1" x14ac:dyDescent="0.25">
      <c r="A51" s="57" t="s">
        <v>63</v>
      </c>
      <c r="B51" s="168" t="s">
        <v>90</v>
      </c>
      <c r="C51" s="164"/>
      <c r="D51" s="164"/>
      <c r="E51" s="164"/>
      <c r="F51" s="164"/>
      <c r="G51" s="164"/>
      <c r="H51" s="164"/>
      <c r="I51" s="164"/>
      <c r="J51" s="220"/>
      <c r="K51" s="6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9.25" customHeight="1" x14ac:dyDescent="0.25">
      <c r="A52" s="57" t="s">
        <v>65</v>
      </c>
      <c r="B52" s="168" t="s">
        <v>91</v>
      </c>
      <c r="C52" s="164"/>
      <c r="D52" s="164"/>
      <c r="E52" s="164"/>
      <c r="F52" s="164"/>
      <c r="G52" s="164"/>
      <c r="H52" s="164"/>
      <c r="I52" s="164"/>
      <c r="J52" s="220"/>
      <c r="K52" s="6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51.6" customHeight="1" x14ac:dyDescent="0.25">
      <c r="A53" s="57" t="s">
        <v>67</v>
      </c>
      <c r="B53" s="255" t="s">
        <v>271</v>
      </c>
      <c r="C53" s="255"/>
      <c r="D53" s="255"/>
      <c r="E53" s="255"/>
      <c r="F53" s="255"/>
      <c r="G53" s="255"/>
      <c r="H53" s="255"/>
      <c r="I53" s="255"/>
      <c r="J53" s="256"/>
      <c r="K53" s="6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7" customHeight="1" x14ac:dyDescent="0.25">
      <c r="A54" s="57" t="s">
        <v>68</v>
      </c>
      <c r="B54" s="255" t="s">
        <v>272</v>
      </c>
      <c r="C54" s="255"/>
      <c r="D54" s="255"/>
      <c r="E54" s="255"/>
      <c r="F54" s="255"/>
      <c r="G54" s="255"/>
      <c r="H54" s="255"/>
      <c r="I54" s="255"/>
      <c r="J54" s="256"/>
      <c r="K54" s="6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" customHeight="1" x14ac:dyDescent="0.25">
      <c r="A55" s="53"/>
      <c r="B55" s="2"/>
      <c r="C55" s="2"/>
      <c r="D55" s="2"/>
      <c r="E55" s="2"/>
      <c r="F55" s="2"/>
      <c r="G55" s="2"/>
      <c r="H55" s="2"/>
      <c r="I55" s="2"/>
      <c r="J55" s="54"/>
      <c r="K55" s="7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35" t="s">
        <v>92</v>
      </c>
      <c r="B56" s="160"/>
      <c r="C56" s="160"/>
      <c r="D56" s="160"/>
      <c r="E56" s="160"/>
      <c r="F56" s="160"/>
      <c r="G56" s="160"/>
      <c r="H56" s="160"/>
      <c r="I56" s="160"/>
      <c r="J56" s="218"/>
      <c r="K56" s="6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" customHeight="1" x14ac:dyDescent="0.25">
      <c r="A57" s="53"/>
      <c r="B57" s="2"/>
      <c r="C57" s="2"/>
      <c r="D57" s="2"/>
      <c r="E57" s="2"/>
      <c r="F57" s="2"/>
      <c r="G57" s="2"/>
      <c r="H57" s="2"/>
      <c r="I57" s="2"/>
      <c r="J57" s="54"/>
      <c r="K57" s="7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51" t="s">
        <v>70</v>
      </c>
      <c r="B58" s="160"/>
      <c r="C58" s="160"/>
      <c r="D58" s="160"/>
      <c r="E58" s="160"/>
      <c r="F58" s="160"/>
      <c r="G58" s="160"/>
      <c r="H58" s="160"/>
      <c r="I58" s="160"/>
      <c r="J58" s="218"/>
      <c r="K58" s="7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" customHeight="1" x14ac:dyDescent="0.25">
      <c r="A59" s="53"/>
      <c r="B59" s="2"/>
      <c r="C59" s="2"/>
      <c r="D59" s="2"/>
      <c r="E59" s="2"/>
      <c r="F59" s="2"/>
      <c r="G59" s="2"/>
      <c r="H59" s="2"/>
      <c r="I59" s="2"/>
      <c r="J59" s="54"/>
      <c r="K59" s="7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.75" customHeight="1" x14ac:dyDescent="0.25">
      <c r="A60" s="252"/>
      <c r="B60" s="253"/>
      <c r="C60" s="253"/>
      <c r="D60" s="253"/>
      <c r="E60" s="253"/>
      <c r="F60" s="253"/>
      <c r="G60" s="253"/>
      <c r="H60" s="253"/>
      <c r="I60" s="253"/>
      <c r="J60" s="254"/>
      <c r="K60" s="68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25">
      <c r="A61" s="163" t="s">
        <v>93</v>
      </c>
      <c r="B61" s="164"/>
      <c r="C61" s="164"/>
      <c r="D61" s="164"/>
      <c r="E61" s="164"/>
      <c r="F61" s="164"/>
      <c r="G61" s="164"/>
      <c r="H61" s="164"/>
      <c r="I61" s="164"/>
      <c r="J61" s="164"/>
      <c r="K61" s="68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7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8"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A10:J10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39:B39"/>
    <mergeCell ref="C39:E39"/>
    <mergeCell ref="I39:J39"/>
    <mergeCell ref="A41:J41"/>
    <mergeCell ref="C43:D43"/>
    <mergeCell ref="E43:F43"/>
    <mergeCell ref="G43:H43"/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4:J54"/>
    <mergeCell ref="B53:J53"/>
  </mergeCells>
  <pageMargins left="0.51181102362204722" right="0.70866141732283472" top="0.94488188976377963" bottom="0.74803149606299213" header="0" footer="0"/>
  <pageSetup scale="32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showGridLines="0" tabSelected="1" topLeftCell="A62" workbookViewId="0">
      <selection activeCell="G85" sqref="G85"/>
    </sheetView>
  </sheetViews>
  <sheetFormatPr baseColWidth="10" defaultColWidth="14.42578125" defaultRowHeight="15" customHeight="1" x14ac:dyDescent="0.25"/>
  <cols>
    <col min="1" max="1" width="43.42578125" style="113" customWidth="1"/>
    <col min="2" max="2" width="21.7109375" style="113" customWidth="1"/>
    <col min="3" max="7" width="15" style="113" customWidth="1"/>
    <col min="8" max="8" width="13.7109375" style="113" customWidth="1"/>
    <col min="9" max="9" width="14.85546875" style="113" customWidth="1"/>
    <col min="10" max="10" width="15" style="113" customWidth="1"/>
    <col min="11" max="11" width="40.140625" style="113" hidden="1" customWidth="1"/>
    <col min="12" max="12" width="26.140625" style="113" hidden="1" customWidth="1"/>
    <col min="13" max="13" width="20.42578125" style="113" customWidth="1"/>
    <col min="14" max="14" width="17.5703125" style="113" customWidth="1"/>
    <col min="15" max="15" width="14.140625" style="113" bestFit="1" customWidth="1"/>
    <col min="16" max="26" width="11.42578125" style="113" customWidth="1"/>
    <col min="27" max="16384" width="14.42578125" style="113"/>
  </cols>
  <sheetData>
    <row r="1" spans="1:26" ht="27.75" customHeight="1" thickBot="1" x14ac:dyDescent="0.3">
      <c r="A1" s="272"/>
      <c r="B1" s="273" t="s">
        <v>277</v>
      </c>
      <c r="C1" s="274"/>
      <c r="D1" s="274"/>
      <c r="E1" s="274"/>
      <c r="F1" s="274"/>
      <c r="G1" s="274"/>
      <c r="H1" s="274"/>
      <c r="I1" s="274"/>
      <c r="J1" s="27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thickBot="1" x14ac:dyDescent="0.3">
      <c r="A2" s="276"/>
      <c r="B2" s="249" t="s">
        <v>0</v>
      </c>
      <c r="C2" s="277"/>
      <c r="D2" s="249" t="s">
        <v>1</v>
      </c>
      <c r="E2" s="277"/>
      <c r="F2" s="277"/>
      <c r="G2" s="277"/>
      <c r="H2" s="169"/>
      <c r="I2" s="48" t="s">
        <v>2</v>
      </c>
      <c r="J2" s="278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thickBot="1" x14ac:dyDescent="0.3">
      <c r="A3" s="279"/>
      <c r="B3" s="263" t="s">
        <v>4</v>
      </c>
      <c r="C3" s="215"/>
      <c r="D3" s="263" t="s">
        <v>247</v>
      </c>
      <c r="E3" s="215"/>
      <c r="F3" s="215"/>
      <c r="G3" s="215"/>
      <c r="H3" s="216"/>
      <c r="I3" s="73">
        <v>43846</v>
      </c>
      <c r="J3" s="280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281"/>
      <c r="B4" s="203"/>
      <c r="C4" s="203"/>
      <c r="D4" s="203"/>
      <c r="E4" s="203"/>
      <c r="F4" s="203"/>
      <c r="G4" s="203"/>
      <c r="H4" s="203"/>
      <c r="I4" s="203"/>
      <c r="J4" s="28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283"/>
      <c r="B5" s="277"/>
      <c r="C5" s="277"/>
      <c r="D5" s="277"/>
      <c r="E5" s="277"/>
      <c r="F5" s="277"/>
      <c r="G5" s="277"/>
      <c r="H5" s="277"/>
      <c r="I5" s="277"/>
      <c r="J5" s="28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25">
      <c r="A6" s="285"/>
      <c r="B6" s="286"/>
      <c r="C6" s="286"/>
      <c r="D6" s="286"/>
      <c r="E6" s="286"/>
      <c r="F6" s="286"/>
      <c r="G6" s="286"/>
      <c r="H6" s="286"/>
      <c r="I6" s="286"/>
      <c r="J6" s="28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87" t="s">
        <v>5</v>
      </c>
      <c r="B7" s="277"/>
      <c r="C7" s="277"/>
      <c r="D7" s="277"/>
      <c r="E7" s="277"/>
      <c r="F7" s="277"/>
      <c r="G7" s="277"/>
      <c r="H7" s="277"/>
      <c r="I7" s="277"/>
      <c r="J7" s="284"/>
      <c r="K7" s="7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285"/>
      <c r="B8" s="286"/>
      <c r="C8" s="286"/>
      <c r="D8" s="286"/>
      <c r="E8" s="286"/>
      <c r="F8" s="286"/>
      <c r="G8" s="286"/>
      <c r="H8" s="286"/>
      <c r="I8" s="286"/>
      <c r="J8" s="284"/>
      <c r="K8" s="7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88" t="s">
        <v>6</v>
      </c>
      <c r="B9" s="277"/>
      <c r="C9" s="277"/>
      <c r="D9" s="277"/>
      <c r="E9" s="277"/>
      <c r="F9" s="277"/>
      <c r="G9" s="277"/>
      <c r="H9" s="277"/>
      <c r="I9" s="277"/>
      <c r="J9" s="284"/>
      <c r="K9" s="7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285"/>
      <c r="B10" s="286"/>
      <c r="C10" s="286"/>
      <c r="D10" s="286"/>
      <c r="E10" s="286"/>
      <c r="F10" s="286"/>
      <c r="G10" s="286"/>
      <c r="H10" s="286"/>
      <c r="I10" s="286"/>
      <c r="J10" s="284"/>
      <c r="K10" s="7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89" t="s">
        <v>7</v>
      </c>
      <c r="B11" s="198" t="s">
        <v>8</v>
      </c>
      <c r="C11" s="199"/>
      <c r="D11" s="199"/>
      <c r="E11" s="199"/>
      <c r="F11" s="199"/>
      <c r="G11" s="199"/>
      <c r="H11" s="199"/>
      <c r="I11" s="199"/>
      <c r="J11" s="290"/>
      <c r="K11" s="75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291" t="s">
        <v>9</v>
      </c>
      <c r="B12" s="12" t="s">
        <v>10</v>
      </c>
      <c r="C12" s="13"/>
      <c r="D12" s="13"/>
      <c r="E12" s="13"/>
      <c r="F12" s="13"/>
      <c r="G12" s="13"/>
      <c r="H12" s="13"/>
      <c r="I12" s="13"/>
      <c r="J12" s="29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91" t="s">
        <v>11</v>
      </c>
      <c r="B13" s="15" t="s">
        <v>12</v>
      </c>
      <c r="C13" s="13"/>
      <c r="D13" s="13"/>
      <c r="E13" s="13"/>
      <c r="F13" s="13"/>
      <c r="G13" s="13"/>
      <c r="H13" s="13"/>
      <c r="I13" s="13"/>
      <c r="J13" s="29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289" t="s">
        <v>13</v>
      </c>
      <c r="B14" s="201" t="s">
        <v>14</v>
      </c>
      <c r="C14" s="199"/>
      <c r="D14" s="199"/>
      <c r="E14" s="199"/>
      <c r="F14" s="199"/>
      <c r="G14" s="199"/>
      <c r="H14" s="199"/>
      <c r="I14" s="199"/>
      <c r="J14" s="290"/>
      <c r="K14" s="6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8.5" customHeight="1" x14ac:dyDescent="0.25">
      <c r="A15" s="289" t="s">
        <v>15</v>
      </c>
      <c r="B15" s="201" t="s">
        <v>16</v>
      </c>
      <c r="C15" s="199"/>
      <c r="D15" s="199"/>
      <c r="E15" s="199"/>
      <c r="F15" s="199"/>
      <c r="G15" s="199"/>
      <c r="H15" s="199"/>
      <c r="I15" s="199"/>
      <c r="J15" s="290"/>
      <c r="K15" s="6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.75" customHeight="1" x14ac:dyDescent="0.25">
      <c r="A16" s="293"/>
      <c r="B16" s="294"/>
      <c r="C16" s="294"/>
      <c r="D16" s="294"/>
      <c r="E16" s="294"/>
      <c r="F16" s="294"/>
      <c r="G16" s="294"/>
      <c r="H16" s="294"/>
      <c r="I16" s="294"/>
      <c r="J16" s="295"/>
      <c r="K16" s="7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87" t="s">
        <v>17</v>
      </c>
      <c r="B17" s="277"/>
      <c r="C17" s="277"/>
      <c r="D17" s="277"/>
      <c r="E17" s="277"/>
      <c r="F17" s="277"/>
      <c r="G17" s="277"/>
      <c r="H17" s="277"/>
      <c r="I17" s="277"/>
      <c r="J17" s="284"/>
      <c r="K17" s="6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" customHeight="1" x14ac:dyDescent="0.25">
      <c r="A18" s="293"/>
      <c r="B18" s="294"/>
      <c r="C18" s="294"/>
      <c r="D18" s="294"/>
      <c r="E18" s="294"/>
      <c r="F18" s="294"/>
      <c r="G18" s="294"/>
      <c r="H18" s="294"/>
      <c r="I18" s="294"/>
      <c r="J18" s="295"/>
      <c r="K18" s="7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289" t="s">
        <v>18</v>
      </c>
      <c r="B19" s="158">
        <v>2</v>
      </c>
      <c r="C19" s="259" t="s">
        <v>19</v>
      </c>
      <c r="D19" s="194"/>
      <c r="E19" s="194"/>
      <c r="F19" s="194"/>
      <c r="G19" s="194"/>
      <c r="H19" s="194"/>
      <c r="I19" s="194"/>
      <c r="J19" s="296"/>
      <c r="K19" s="68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10"/>
      <c r="Y19" s="10"/>
      <c r="Z19" s="10"/>
    </row>
    <row r="20" spans="1:26" ht="3" customHeight="1" x14ac:dyDescent="0.25">
      <c r="A20" s="293"/>
      <c r="B20" s="297"/>
      <c r="C20" s="297"/>
      <c r="D20" s="297"/>
      <c r="E20" s="297"/>
      <c r="F20" s="297"/>
      <c r="G20" s="297"/>
      <c r="H20" s="297"/>
      <c r="I20" s="297"/>
      <c r="J20" s="298"/>
      <c r="K20" s="7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289" t="s">
        <v>21</v>
      </c>
      <c r="B21" s="158">
        <v>2.5</v>
      </c>
      <c r="C21" s="259" t="s">
        <v>22</v>
      </c>
      <c r="D21" s="194"/>
      <c r="E21" s="194"/>
      <c r="F21" s="194"/>
      <c r="G21" s="194"/>
      <c r="H21" s="194"/>
      <c r="I21" s="194"/>
      <c r="J21" s="296"/>
      <c r="K21" s="68"/>
      <c r="L21" s="2"/>
      <c r="M21" s="2"/>
      <c r="N21" s="2"/>
      <c r="O21" s="2"/>
      <c r="P21" s="2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" customHeight="1" x14ac:dyDescent="0.25">
      <c r="A22" s="293"/>
      <c r="B22" s="297"/>
      <c r="C22" s="297"/>
      <c r="D22" s="297"/>
      <c r="E22" s="297"/>
      <c r="F22" s="297"/>
      <c r="G22" s="297"/>
      <c r="H22" s="297"/>
      <c r="I22" s="297"/>
      <c r="J22" s="298"/>
      <c r="K22" s="7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289" t="s">
        <v>24</v>
      </c>
      <c r="B23" s="158" t="s">
        <v>25</v>
      </c>
      <c r="C23" s="259" t="s">
        <v>26</v>
      </c>
      <c r="D23" s="194"/>
      <c r="E23" s="194"/>
      <c r="F23" s="194"/>
      <c r="G23" s="194"/>
      <c r="H23" s="194"/>
      <c r="I23" s="194"/>
      <c r="J23" s="296"/>
      <c r="K23" s="6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" customHeight="1" x14ac:dyDescent="0.25">
      <c r="A24" s="293"/>
      <c r="B24" s="294"/>
      <c r="C24" s="294"/>
      <c r="D24" s="294"/>
      <c r="E24" s="294"/>
      <c r="F24" s="294"/>
      <c r="G24" s="294"/>
      <c r="H24" s="294"/>
      <c r="I24" s="294"/>
      <c r="J24" s="295"/>
      <c r="K24" s="7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289" t="s">
        <v>28</v>
      </c>
      <c r="B25" s="299" t="s">
        <v>82</v>
      </c>
      <c r="C25" s="286"/>
      <c r="D25" s="286"/>
      <c r="E25" s="286"/>
      <c r="F25" s="286"/>
      <c r="G25" s="286"/>
      <c r="H25" s="286"/>
      <c r="I25" s="286"/>
      <c r="J25" s="284"/>
      <c r="K25" s="68"/>
      <c r="L25" s="2"/>
      <c r="M25" s="2"/>
      <c r="N25" s="2"/>
      <c r="O25" s="2"/>
      <c r="P25" s="2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" customHeight="1" x14ac:dyDescent="0.25">
      <c r="A26" s="293"/>
      <c r="B26" s="294"/>
      <c r="C26" s="294"/>
      <c r="D26" s="294"/>
      <c r="E26" s="294"/>
      <c r="F26" s="294"/>
      <c r="G26" s="294"/>
      <c r="H26" s="294"/>
      <c r="I26" s="294"/>
      <c r="J26" s="295"/>
      <c r="K26" s="7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87" t="s">
        <v>31</v>
      </c>
      <c r="B27" s="277"/>
      <c r="C27" s="277"/>
      <c r="D27" s="277"/>
      <c r="E27" s="277"/>
      <c r="F27" s="277"/>
      <c r="G27" s="277"/>
      <c r="H27" s="277"/>
      <c r="I27" s="277"/>
      <c r="J27" s="284"/>
      <c r="K27" s="6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" customHeight="1" x14ac:dyDescent="0.25">
      <c r="A28" s="293"/>
      <c r="B28" s="294"/>
      <c r="C28" s="294"/>
      <c r="D28" s="294"/>
      <c r="E28" s="294"/>
      <c r="F28" s="294"/>
      <c r="G28" s="294"/>
      <c r="H28" s="294"/>
      <c r="I28" s="294"/>
      <c r="J28" s="295"/>
      <c r="K28" s="7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89" t="s">
        <v>32</v>
      </c>
      <c r="B29" s="300" t="s">
        <v>248</v>
      </c>
      <c r="C29" s="286"/>
      <c r="D29" s="286"/>
      <c r="E29" s="286"/>
      <c r="F29" s="286"/>
      <c r="G29" s="286"/>
      <c r="H29" s="286"/>
      <c r="I29" s="286"/>
      <c r="J29" s="284"/>
      <c r="K29" s="6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1.45" customHeight="1" x14ac:dyDescent="0.25">
      <c r="A30" s="301" t="s">
        <v>34</v>
      </c>
      <c r="B30" s="302"/>
      <c r="C30" s="303"/>
      <c r="D30" s="303"/>
      <c r="E30" s="303"/>
      <c r="F30" s="303"/>
      <c r="G30" s="303"/>
      <c r="H30" s="303"/>
      <c r="I30" s="303"/>
      <c r="J30" s="304"/>
      <c r="K30" s="6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1.6" customHeight="1" x14ac:dyDescent="0.25">
      <c r="A31" s="305" t="s">
        <v>74</v>
      </c>
      <c r="B31" s="268"/>
      <c r="C31" s="269"/>
      <c r="D31" s="269"/>
      <c r="E31" s="269"/>
      <c r="F31" s="269"/>
      <c r="G31" s="269"/>
      <c r="H31" s="269"/>
      <c r="I31" s="269"/>
      <c r="J31" s="306"/>
      <c r="K31" s="68"/>
      <c r="L31" s="10"/>
      <c r="M31" s="10"/>
      <c r="N31" s="10"/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/>
      <c r="Y31" s="10"/>
      <c r="Z31" s="10"/>
    </row>
    <row r="32" spans="1:26" ht="26.25" hidden="1" customHeight="1" x14ac:dyDescent="0.25">
      <c r="A32" s="301" t="s">
        <v>38</v>
      </c>
      <c r="B32" s="307"/>
      <c r="C32" s="307"/>
      <c r="D32" s="307"/>
      <c r="E32" s="307"/>
      <c r="F32" s="307"/>
      <c r="G32" s="307"/>
      <c r="H32" s="307"/>
      <c r="I32" s="307"/>
      <c r="J32" s="308"/>
      <c r="K32" s="6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" customHeight="1" x14ac:dyDescent="0.25">
      <c r="A33" s="293"/>
      <c r="B33" s="294"/>
      <c r="C33" s="294"/>
      <c r="D33" s="294"/>
      <c r="E33" s="294"/>
      <c r="F33" s="294"/>
      <c r="G33" s="294"/>
      <c r="H33" s="294"/>
      <c r="I33" s="294"/>
      <c r="J33" s="295"/>
      <c r="K33" s="7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87" t="s">
        <v>39</v>
      </c>
      <c r="B34" s="277"/>
      <c r="C34" s="277"/>
      <c r="D34" s="277"/>
      <c r="E34" s="277"/>
      <c r="F34" s="277"/>
      <c r="G34" s="277"/>
      <c r="H34" s="277"/>
      <c r="I34" s="277"/>
      <c r="J34" s="284"/>
      <c r="K34" s="6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" customHeight="1" x14ac:dyDescent="0.25">
      <c r="A35" s="293"/>
      <c r="B35" s="294"/>
      <c r="C35" s="294"/>
      <c r="D35" s="294"/>
      <c r="E35" s="294"/>
      <c r="F35" s="294"/>
      <c r="G35" s="294"/>
      <c r="H35" s="294"/>
      <c r="I35" s="294"/>
      <c r="J35" s="295"/>
      <c r="K35" s="7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88" t="s">
        <v>40</v>
      </c>
      <c r="B36" s="277"/>
      <c r="C36" s="277"/>
      <c r="D36" s="277"/>
      <c r="E36" s="277"/>
      <c r="F36" s="277"/>
      <c r="G36" s="277"/>
      <c r="H36" s="277"/>
      <c r="I36" s="277"/>
      <c r="J36" s="284"/>
      <c r="K36" s="7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293"/>
      <c r="B37" s="294"/>
      <c r="C37" s="294"/>
      <c r="D37" s="294"/>
      <c r="E37" s="294"/>
      <c r="F37" s="294"/>
      <c r="G37" s="294"/>
      <c r="H37" s="294"/>
      <c r="I37" s="294"/>
      <c r="J37" s="295"/>
      <c r="K37" s="7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309" t="s">
        <v>41</v>
      </c>
      <c r="B38" s="179"/>
      <c r="C38" s="237" t="s">
        <v>42</v>
      </c>
      <c r="D38" s="310"/>
      <c r="E38" s="310"/>
      <c r="F38" s="236" t="s">
        <v>43</v>
      </c>
      <c r="G38" s="310"/>
      <c r="H38" s="179"/>
      <c r="I38" s="237" t="s">
        <v>44</v>
      </c>
      <c r="J38" s="311"/>
      <c r="K38" s="77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312">
        <v>0</v>
      </c>
      <c r="B39" s="179"/>
      <c r="C39" s="180">
        <v>131187697.92</v>
      </c>
      <c r="D39" s="310"/>
      <c r="E39" s="179"/>
      <c r="F39" s="121"/>
      <c r="G39" s="313">
        <v>28518543.109999999</v>
      </c>
      <c r="H39" s="122"/>
      <c r="I39" s="182">
        <f>IF(G39&gt;0,G39/C39,0)</f>
        <v>0.21738732794435486</v>
      </c>
      <c r="J39" s="311"/>
      <c r="K39" s="77"/>
      <c r="L39" s="10"/>
      <c r="M39" s="36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" customHeight="1" x14ac:dyDescent="0.25">
      <c r="A40" s="314"/>
      <c r="B40" s="315"/>
      <c r="C40" s="315"/>
      <c r="D40" s="315"/>
      <c r="E40" s="315"/>
      <c r="F40" s="315"/>
      <c r="G40" s="315"/>
      <c r="H40" s="315"/>
      <c r="I40" s="315"/>
      <c r="J40" s="316"/>
      <c r="K40" s="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17" t="s">
        <v>45</v>
      </c>
      <c r="B41" s="277"/>
      <c r="C41" s="277"/>
      <c r="D41" s="277"/>
      <c r="E41" s="277"/>
      <c r="F41" s="277"/>
      <c r="G41" s="277"/>
      <c r="H41" s="277"/>
      <c r="I41" s="277"/>
      <c r="J41" s="284"/>
      <c r="K41" s="7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314"/>
      <c r="B42" s="315"/>
      <c r="C42" s="315"/>
      <c r="D42" s="315"/>
      <c r="E42" s="315"/>
      <c r="F42" s="315"/>
      <c r="G42" s="315"/>
      <c r="H42" s="315"/>
      <c r="I42" s="315"/>
      <c r="J42" s="316"/>
      <c r="K42" s="7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14"/>
      <c r="B43" s="315"/>
      <c r="C43" s="165" t="s">
        <v>46</v>
      </c>
      <c r="D43" s="179"/>
      <c r="E43" s="165" t="s">
        <v>275</v>
      </c>
      <c r="F43" s="179"/>
      <c r="G43" s="165" t="s">
        <v>276</v>
      </c>
      <c r="H43" s="179"/>
      <c r="I43" s="165" t="s">
        <v>47</v>
      </c>
      <c r="J43" s="311"/>
      <c r="K43" s="6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6.950000000000003" customHeight="1" x14ac:dyDescent="0.25">
      <c r="A44" s="318" t="s">
        <v>48</v>
      </c>
      <c r="B44" s="133" t="s">
        <v>49</v>
      </c>
      <c r="C44" s="134" t="s">
        <v>50</v>
      </c>
      <c r="D44" s="134" t="s">
        <v>51</v>
      </c>
      <c r="E44" s="134" t="s">
        <v>52</v>
      </c>
      <c r="F44" s="134" t="s">
        <v>53</v>
      </c>
      <c r="G44" s="134" t="s">
        <v>86</v>
      </c>
      <c r="H44" s="134" t="s">
        <v>87</v>
      </c>
      <c r="I44" s="134" t="s">
        <v>56</v>
      </c>
      <c r="J44" s="319" t="s">
        <v>57</v>
      </c>
      <c r="K44" s="68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45" x14ac:dyDescent="0.25">
      <c r="A45" s="320" t="s">
        <v>254</v>
      </c>
      <c r="B45" s="135" t="s">
        <v>253</v>
      </c>
      <c r="C45" s="150">
        <v>1200</v>
      </c>
      <c r="D45" s="151">
        <v>72786855.359999999</v>
      </c>
      <c r="E45" s="150">
        <v>600</v>
      </c>
      <c r="F45" s="152">
        <v>0</v>
      </c>
      <c r="G45" s="143">
        <v>309</v>
      </c>
      <c r="H45" s="144">
        <v>14688768</v>
      </c>
      <c r="I45" s="136">
        <f t="shared" ref="I45" si="0">IF(G45&gt;0,G45/C45,0)</f>
        <v>0.25750000000000001</v>
      </c>
      <c r="J45" s="321">
        <f>IF(H45&gt;0,H45/D45,0)</f>
        <v>0.20180522880608207</v>
      </c>
      <c r="K45" s="80"/>
      <c r="L45" s="10"/>
      <c r="M45" s="10"/>
      <c r="N45" s="142"/>
      <c r="O45" s="142"/>
      <c r="P45" s="142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0" x14ac:dyDescent="0.25">
      <c r="A46" s="320" t="s">
        <v>249</v>
      </c>
      <c r="B46" s="135" t="s">
        <v>250</v>
      </c>
      <c r="C46" s="150">
        <v>2400</v>
      </c>
      <c r="D46" s="153">
        <v>58400842.560000002</v>
      </c>
      <c r="E46" s="150">
        <v>300</v>
      </c>
      <c r="F46" s="152">
        <v>0</v>
      </c>
      <c r="G46" s="143">
        <v>398</v>
      </c>
      <c r="H46" s="144">
        <v>13829775.109999999</v>
      </c>
      <c r="I46" s="136">
        <f>IF(G46&gt;0,G46/C46,0)</f>
        <v>0.16583333333333333</v>
      </c>
      <c r="J46" s="321">
        <f>IF(H46&gt;0,H46/D46,0)</f>
        <v>0.23680780111676525</v>
      </c>
      <c r="K46" s="80"/>
      <c r="L46" s="10"/>
      <c r="M46" s="10"/>
      <c r="N46" s="142"/>
      <c r="O46" s="142"/>
      <c r="P46" s="142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45" x14ac:dyDescent="0.25">
      <c r="A47" s="322" t="s">
        <v>251</v>
      </c>
      <c r="B47" s="116" t="s">
        <v>252</v>
      </c>
      <c r="C47" s="154">
        <v>2400</v>
      </c>
      <c r="D47" s="155">
        <v>0</v>
      </c>
      <c r="E47" s="154">
        <v>300</v>
      </c>
      <c r="F47" s="156">
        <v>0</v>
      </c>
      <c r="G47" s="148">
        <v>707</v>
      </c>
      <c r="H47" s="157">
        <v>0</v>
      </c>
      <c r="I47" s="78">
        <f>IF(G47&gt;0,G47/C47,0)</f>
        <v>0.29458333333333331</v>
      </c>
      <c r="J47" s="321">
        <f t="shared" ref="J46:J47" si="1">IF(H47&gt;0,H47/D47,0)</f>
        <v>0</v>
      </c>
      <c r="K47" s="8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A48" s="287" t="s">
        <v>61</v>
      </c>
      <c r="B48" s="277"/>
      <c r="C48" s="277"/>
      <c r="D48" s="277"/>
      <c r="E48" s="277"/>
      <c r="F48" s="277"/>
      <c r="G48" s="277"/>
      <c r="H48" s="277"/>
      <c r="I48" s="277"/>
      <c r="J48" s="284"/>
      <c r="K48" s="81"/>
      <c r="L48" s="3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3" customHeight="1" x14ac:dyDescent="0.25">
      <c r="A49" s="293"/>
      <c r="B49" s="294"/>
      <c r="C49" s="294"/>
      <c r="D49" s="294"/>
      <c r="E49" s="294"/>
      <c r="F49" s="294"/>
      <c r="G49" s="294"/>
      <c r="H49" s="294"/>
      <c r="I49" s="294"/>
      <c r="J49" s="295"/>
      <c r="K49" s="7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88" t="s">
        <v>62</v>
      </c>
      <c r="B50" s="277"/>
      <c r="C50" s="277"/>
      <c r="D50" s="277"/>
      <c r="E50" s="277"/>
      <c r="F50" s="277"/>
      <c r="G50" s="277"/>
      <c r="H50" s="277"/>
      <c r="I50" s="277"/>
      <c r="J50" s="284"/>
      <c r="K50" s="7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" customHeight="1" x14ac:dyDescent="0.25">
      <c r="A51" s="293"/>
      <c r="B51" s="294"/>
      <c r="C51" s="294"/>
      <c r="D51" s="294"/>
      <c r="E51" s="294"/>
      <c r="F51" s="294"/>
      <c r="G51" s="294"/>
      <c r="H51" s="294"/>
      <c r="I51" s="294"/>
      <c r="J51" s="295"/>
      <c r="K51" s="7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0.5" customHeight="1" x14ac:dyDescent="0.25">
      <c r="A52" s="301" t="s">
        <v>63</v>
      </c>
      <c r="B52" s="300" t="s">
        <v>90</v>
      </c>
      <c r="C52" s="286"/>
      <c r="D52" s="286"/>
      <c r="E52" s="286"/>
      <c r="F52" s="286"/>
      <c r="G52" s="286"/>
      <c r="H52" s="286"/>
      <c r="I52" s="286"/>
      <c r="J52" s="284"/>
      <c r="K52" s="6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9.25" customHeight="1" x14ac:dyDescent="0.25">
      <c r="A53" s="301" t="s">
        <v>65</v>
      </c>
      <c r="B53" s="300" t="s">
        <v>91</v>
      </c>
      <c r="C53" s="286"/>
      <c r="D53" s="286"/>
      <c r="E53" s="286"/>
      <c r="F53" s="286"/>
      <c r="G53" s="286"/>
      <c r="H53" s="286"/>
      <c r="I53" s="286"/>
      <c r="J53" s="284"/>
      <c r="K53" s="6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45" x14ac:dyDescent="0.25">
      <c r="A54" s="301" t="s">
        <v>255</v>
      </c>
      <c r="B54" s="255"/>
      <c r="C54" s="255"/>
      <c r="D54" s="255"/>
      <c r="E54" s="255"/>
      <c r="F54" s="255"/>
      <c r="G54" s="255"/>
      <c r="H54" s="255"/>
      <c r="I54" s="255"/>
      <c r="J54" s="323"/>
      <c r="K54" s="6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45" x14ac:dyDescent="0.25">
      <c r="A55" s="301" t="s">
        <v>258</v>
      </c>
      <c r="B55" s="264" t="s">
        <v>261</v>
      </c>
      <c r="C55" s="264"/>
      <c r="D55" s="264"/>
      <c r="E55" s="264"/>
      <c r="F55" s="264"/>
      <c r="G55" s="264"/>
      <c r="H55" s="264"/>
      <c r="I55" s="264"/>
      <c r="J55" s="324"/>
      <c r="K55" s="6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137" customFormat="1" ht="45" x14ac:dyDescent="0.25">
      <c r="A56" s="301" t="s">
        <v>256</v>
      </c>
      <c r="B56" s="270"/>
      <c r="C56" s="270"/>
      <c r="D56" s="270"/>
      <c r="E56" s="270"/>
      <c r="F56" s="270"/>
      <c r="G56" s="270"/>
      <c r="H56" s="270"/>
      <c r="I56" s="270"/>
      <c r="J56" s="325"/>
      <c r="K56" s="6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137" customFormat="1" ht="45" x14ac:dyDescent="0.25">
      <c r="A57" s="301" t="s">
        <v>259</v>
      </c>
      <c r="B57" s="264" t="s">
        <v>262</v>
      </c>
      <c r="C57" s="264"/>
      <c r="D57" s="264"/>
      <c r="E57" s="264"/>
      <c r="F57" s="264"/>
      <c r="G57" s="264"/>
      <c r="H57" s="264"/>
      <c r="I57" s="264"/>
      <c r="J57" s="324"/>
      <c r="K57" s="68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137" customFormat="1" ht="65.099999999999994" customHeight="1" x14ac:dyDescent="0.25">
      <c r="A58" s="301" t="s">
        <v>257</v>
      </c>
      <c r="B58" s="255" t="s">
        <v>273</v>
      </c>
      <c r="C58" s="255"/>
      <c r="D58" s="255"/>
      <c r="E58" s="255"/>
      <c r="F58" s="255"/>
      <c r="G58" s="255"/>
      <c r="H58" s="255"/>
      <c r="I58" s="255"/>
      <c r="J58" s="323"/>
      <c r="K58" s="68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137" customFormat="1" ht="60" x14ac:dyDescent="0.25">
      <c r="A59" s="301" t="s">
        <v>260</v>
      </c>
      <c r="B59" s="271"/>
      <c r="C59" s="271"/>
      <c r="D59" s="271"/>
      <c r="E59" s="271"/>
      <c r="F59" s="271"/>
      <c r="G59" s="271"/>
      <c r="H59" s="271"/>
      <c r="I59" s="271"/>
      <c r="J59" s="326"/>
      <c r="K59" s="68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3" customHeight="1" x14ac:dyDescent="0.25">
      <c r="A60" s="293"/>
      <c r="B60" s="271"/>
      <c r="C60" s="271"/>
      <c r="D60" s="271"/>
      <c r="E60" s="271"/>
      <c r="F60" s="271"/>
      <c r="G60" s="271"/>
      <c r="H60" s="271"/>
      <c r="I60" s="271"/>
      <c r="J60" s="326"/>
      <c r="K60" s="7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87" t="s">
        <v>92</v>
      </c>
      <c r="B61" s="277"/>
      <c r="C61" s="277"/>
      <c r="D61" s="277"/>
      <c r="E61" s="277"/>
      <c r="F61" s="277"/>
      <c r="G61" s="277"/>
      <c r="H61" s="277"/>
      <c r="I61" s="277"/>
      <c r="J61" s="284"/>
      <c r="K61" s="68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3" customHeight="1" x14ac:dyDescent="0.25">
      <c r="A62" s="293"/>
      <c r="B62" s="294"/>
      <c r="C62" s="294"/>
      <c r="D62" s="294"/>
      <c r="E62" s="294"/>
      <c r="F62" s="294"/>
      <c r="G62" s="294"/>
      <c r="H62" s="294"/>
      <c r="I62" s="294"/>
      <c r="J62" s="295"/>
      <c r="K62" s="7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327" t="s">
        <v>70</v>
      </c>
      <c r="B63" s="277"/>
      <c r="C63" s="277"/>
      <c r="D63" s="277"/>
      <c r="E63" s="277"/>
      <c r="F63" s="277"/>
      <c r="G63" s="277"/>
      <c r="H63" s="277"/>
      <c r="I63" s="277"/>
      <c r="J63" s="284"/>
      <c r="K63" s="7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" customHeight="1" x14ac:dyDescent="0.25">
      <c r="A64" s="293"/>
      <c r="B64" s="294"/>
      <c r="C64" s="294"/>
      <c r="D64" s="294"/>
      <c r="E64" s="294"/>
      <c r="F64" s="294"/>
      <c r="G64" s="294"/>
      <c r="H64" s="294"/>
      <c r="I64" s="294"/>
      <c r="J64" s="295"/>
      <c r="K64" s="7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2.75" customHeight="1" thickBot="1" x14ac:dyDescent="0.3">
      <c r="A65" s="328" t="s">
        <v>263</v>
      </c>
      <c r="B65" s="329"/>
      <c r="C65" s="329"/>
      <c r="D65" s="329"/>
      <c r="E65" s="329"/>
      <c r="F65" s="329"/>
      <c r="G65" s="329"/>
      <c r="H65" s="329"/>
      <c r="I65" s="329"/>
      <c r="J65" s="330"/>
      <c r="K65" s="68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25">
      <c r="A66" s="163" t="s">
        <v>93</v>
      </c>
      <c r="B66" s="164"/>
      <c r="C66" s="164"/>
      <c r="D66" s="164"/>
      <c r="E66" s="164"/>
      <c r="F66" s="164"/>
      <c r="G66" s="164"/>
      <c r="H66" s="164"/>
      <c r="I66" s="164"/>
      <c r="J66" s="164"/>
      <c r="K66" s="68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7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5.75" customHeight="1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5.75" customHeight="1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5.75" customHeight="1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</sheetData>
  <mergeCells count="52"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B31:J31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B29:J29"/>
    <mergeCell ref="B30:J30"/>
    <mergeCell ref="A34:J34"/>
    <mergeCell ref="A36:J36"/>
    <mergeCell ref="A38:B38"/>
    <mergeCell ref="C38:E38"/>
    <mergeCell ref="F38:H38"/>
    <mergeCell ref="I38:J38"/>
    <mergeCell ref="A39:B39"/>
    <mergeCell ref="C39:E39"/>
    <mergeCell ref="I39:J39"/>
    <mergeCell ref="A41:J41"/>
    <mergeCell ref="C43:D43"/>
    <mergeCell ref="E43:F43"/>
    <mergeCell ref="G43:H43"/>
    <mergeCell ref="I43:J43"/>
    <mergeCell ref="A61:J61"/>
    <mergeCell ref="A63:J63"/>
    <mergeCell ref="A66:J66"/>
    <mergeCell ref="A48:J48"/>
    <mergeCell ref="A50:J50"/>
    <mergeCell ref="B52:J52"/>
    <mergeCell ref="B53:J53"/>
    <mergeCell ref="B54:J54"/>
    <mergeCell ref="B55:J55"/>
    <mergeCell ref="A65:J65"/>
    <mergeCell ref="B57:J57"/>
    <mergeCell ref="B58:J58"/>
    <mergeCell ref="B59:J60"/>
    <mergeCell ref="B56:J56"/>
  </mergeCells>
  <pageMargins left="0.7" right="0.7" top="0.75" bottom="0.75" header="0.3" footer="0.3"/>
  <pageSetup scale="29" orientation="portrait" r:id="rId1"/>
  <headerFooter>
    <oddFooter>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0.42578125" customWidth="1"/>
    <col min="2" max="2" width="14" customWidth="1"/>
    <col min="3" max="3" width="10" customWidth="1"/>
    <col min="4" max="4" width="27.7109375" customWidth="1"/>
    <col min="5" max="5" width="13.85546875" customWidth="1"/>
    <col min="6" max="6" width="14.140625" customWidth="1"/>
    <col min="7" max="26" width="5" customWidth="1"/>
  </cols>
  <sheetData>
    <row r="1" spans="1:26" ht="16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25">
      <c r="A5" s="265" t="s">
        <v>94</v>
      </c>
      <c r="B5" s="266"/>
      <c r="C5" s="266"/>
      <c r="D5" s="266"/>
      <c r="E5" s="266"/>
      <c r="F5" s="26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 customHeight="1" x14ac:dyDescent="0.25">
      <c r="A7" s="82" t="s">
        <v>95</v>
      </c>
      <c r="B7" s="82" t="s">
        <v>96</v>
      </c>
      <c r="C7" s="82" t="s">
        <v>97</v>
      </c>
      <c r="D7" s="82" t="s">
        <v>98</v>
      </c>
      <c r="E7" s="82" t="s">
        <v>99</v>
      </c>
      <c r="F7" s="83" t="s">
        <v>100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3.75" customHeight="1" x14ac:dyDescent="0.25">
      <c r="A8" s="84">
        <v>0</v>
      </c>
      <c r="B8" s="85" t="s">
        <v>101</v>
      </c>
      <c r="C8" s="86" t="s">
        <v>102</v>
      </c>
      <c r="D8" s="87" t="s">
        <v>103</v>
      </c>
      <c r="E8" s="88" t="s">
        <v>104</v>
      </c>
      <c r="F8" s="88" t="s">
        <v>105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5:F5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67.42578125" customWidth="1"/>
    <col min="3" max="3" width="6" customWidth="1"/>
    <col min="4" max="4" width="5.140625" customWidth="1"/>
    <col min="5" max="5" width="170.5703125" customWidth="1"/>
    <col min="6" max="6" width="11.85546875" customWidth="1"/>
    <col min="7" max="26" width="11.42578125" customWidth="1"/>
  </cols>
  <sheetData>
    <row r="1" spans="1:26" x14ac:dyDescent="0.25">
      <c r="A1" s="89"/>
      <c r="B1" s="90" t="s">
        <v>106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91">
        <v>1</v>
      </c>
      <c r="B2" s="92" t="s">
        <v>107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91">
        <v>2</v>
      </c>
      <c r="B3" s="92" t="s">
        <v>19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91">
        <v>3</v>
      </c>
      <c r="B4" s="92" t="s">
        <v>108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91">
        <v>4</v>
      </c>
      <c r="B5" s="92" t="s">
        <v>109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89"/>
      <c r="B7" s="93" t="s">
        <v>110</v>
      </c>
      <c r="C7" s="94"/>
      <c r="D7" s="10"/>
      <c r="E7" s="94" t="s">
        <v>111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x14ac:dyDescent="0.25">
      <c r="A8" s="91">
        <v>1.1000000000000001</v>
      </c>
      <c r="B8" s="92" t="s">
        <v>112</v>
      </c>
      <c r="C8" s="10"/>
      <c r="D8" s="10" t="s">
        <v>113</v>
      </c>
      <c r="E8" s="95" t="s">
        <v>114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x14ac:dyDescent="0.25">
      <c r="A9" s="91">
        <v>1.2</v>
      </c>
      <c r="B9" s="92" t="s">
        <v>115</v>
      </c>
      <c r="C9" s="10"/>
      <c r="D9" s="10" t="s">
        <v>116</v>
      </c>
      <c r="E9" s="95" t="s">
        <v>117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x14ac:dyDescent="0.25">
      <c r="A10" s="91">
        <v>1.3</v>
      </c>
      <c r="B10" s="92" t="s">
        <v>118</v>
      </c>
      <c r="C10" s="10"/>
      <c r="D10" s="10" t="s">
        <v>119</v>
      </c>
      <c r="E10" s="95" t="s">
        <v>120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x14ac:dyDescent="0.25">
      <c r="A11" s="91">
        <v>1.4</v>
      </c>
      <c r="B11" s="92" t="s">
        <v>121</v>
      </c>
      <c r="C11" s="10"/>
      <c r="D11" s="10" t="s">
        <v>122</v>
      </c>
      <c r="E11" s="95" t="s">
        <v>123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x14ac:dyDescent="0.25">
      <c r="A12" s="91">
        <v>2.1</v>
      </c>
      <c r="B12" s="92" t="s">
        <v>124</v>
      </c>
      <c r="C12" s="10"/>
      <c r="D12" s="10" t="s">
        <v>125</v>
      </c>
      <c r="E12" s="95" t="s">
        <v>126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x14ac:dyDescent="0.25">
      <c r="A13" s="91">
        <v>2.2000000000000002</v>
      </c>
      <c r="B13" s="92" t="s">
        <v>127</v>
      </c>
      <c r="C13" s="10"/>
      <c r="D13" s="10" t="s">
        <v>128</v>
      </c>
      <c r="E13" s="95" t="s">
        <v>129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91">
        <v>2.2999999999999998</v>
      </c>
      <c r="B14" s="92" t="s">
        <v>130</v>
      </c>
      <c r="C14" s="10"/>
      <c r="D14" s="10" t="s">
        <v>131</v>
      </c>
      <c r="E14" s="95" t="s">
        <v>132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91">
        <v>2.4</v>
      </c>
      <c r="B15" s="92" t="s">
        <v>133</v>
      </c>
      <c r="C15" s="10"/>
      <c r="D15" s="10" t="s">
        <v>134</v>
      </c>
      <c r="E15" s="95" t="s">
        <v>135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x14ac:dyDescent="0.25">
      <c r="A16" s="91">
        <v>2.5</v>
      </c>
      <c r="B16" s="92" t="s">
        <v>22</v>
      </c>
      <c r="C16" s="10"/>
      <c r="D16" s="10" t="s">
        <v>136</v>
      </c>
      <c r="E16" s="95" t="s">
        <v>137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91">
        <v>2.6</v>
      </c>
      <c r="B17" s="92" t="s">
        <v>138</v>
      </c>
      <c r="C17" s="10"/>
      <c r="D17" s="10" t="s">
        <v>139</v>
      </c>
      <c r="E17" s="95" t="s">
        <v>140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91">
        <v>2.7</v>
      </c>
      <c r="B18" s="92" t="s">
        <v>141</v>
      </c>
      <c r="C18" s="10"/>
      <c r="D18" s="10" t="s">
        <v>142</v>
      </c>
      <c r="E18" s="95" t="s">
        <v>143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52.5" customHeight="1" x14ac:dyDescent="0.25">
      <c r="A19" s="91">
        <v>3.1</v>
      </c>
      <c r="B19" s="92" t="s">
        <v>144</v>
      </c>
      <c r="C19" s="10"/>
      <c r="D19" s="10" t="s">
        <v>145</v>
      </c>
      <c r="E19" s="95" t="s">
        <v>146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91">
        <v>3.2</v>
      </c>
      <c r="B20" s="92" t="s">
        <v>147</v>
      </c>
      <c r="C20" s="10"/>
      <c r="D20" s="10" t="s">
        <v>148</v>
      </c>
      <c r="E20" s="95" t="s">
        <v>149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91">
        <v>3.3</v>
      </c>
      <c r="B21" s="92" t="s">
        <v>150</v>
      </c>
      <c r="C21" s="10"/>
      <c r="D21" s="10" t="s">
        <v>151</v>
      </c>
      <c r="E21" s="95" t="s">
        <v>152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91">
        <v>3.4</v>
      </c>
      <c r="B22" s="92" t="s">
        <v>153</v>
      </c>
      <c r="C22" s="10"/>
      <c r="D22" s="10" t="s">
        <v>154</v>
      </c>
      <c r="E22" s="95" t="s">
        <v>155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91">
        <v>3.5</v>
      </c>
      <c r="B23" s="92" t="s">
        <v>156</v>
      </c>
      <c r="C23" s="10"/>
      <c r="D23" s="10" t="s">
        <v>157</v>
      </c>
      <c r="E23" s="95" t="s">
        <v>158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91">
        <v>4.0999999999999996</v>
      </c>
      <c r="B24" s="92" t="s">
        <v>159</v>
      </c>
      <c r="C24" s="10"/>
      <c r="D24" s="10" t="s">
        <v>160</v>
      </c>
      <c r="E24" s="95" t="s">
        <v>161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91">
        <v>4.2</v>
      </c>
      <c r="B25" s="92" t="s">
        <v>162</v>
      </c>
      <c r="C25" s="10"/>
      <c r="D25" s="10" t="s">
        <v>163</v>
      </c>
      <c r="E25" s="95" t="s">
        <v>164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91">
        <v>4.3</v>
      </c>
      <c r="B26" s="92" t="s">
        <v>165</v>
      </c>
      <c r="C26" s="10"/>
      <c r="D26" s="10" t="s">
        <v>166</v>
      </c>
      <c r="E26" s="95" t="s">
        <v>167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 t="s">
        <v>168</v>
      </c>
      <c r="E27" s="95" t="s">
        <v>169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 t="s">
        <v>170</v>
      </c>
      <c r="E28" s="95" t="s">
        <v>171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 t="s">
        <v>172</v>
      </c>
      <c r="E29" s="95" t="s">
        <v>173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 t="s">
        <v>174</v>
      </c>
      <c r="E30" s="95" t="s">
        <v>175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 t="s">
        <v>176</v>
      </c>
      <c r="E31" s="95" t="s">
        <v>177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 t="s">
        <v>178</v>
      </c>
      <c r="E32" s="95" t="s">
        <v>179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ht="15.75" customHeight="1" x14ac:dyDescent="0.25">
      <c r="C33" s="10"/>
      <c r="D33" s="10" t="s">
        <v>180</v>
      </c>
      <c r="E33" s="95" t="s">
        <v>181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ht="15.75" customHeight="1" x14ac:dyDescent="0.25">
      <c r="C34" s="10"/>
      <c r="D34" s="10" t="s">
        <v>25</v>
      </c>
      <c r="E34" s="95" t="s">
        <v>26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ht="15.75" customHeight="1" x14ac:dyDescent="0.25">
      <c r="C35" s="10"/>
      <c r="D35" s="10" t="s">
        <v>182</v>
      </c>
      <c r="E35" s="95" t="s">
        <v>183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ht="15.75" customHeight="1" x14ac:dyDescent="0.25">
      <c r="C36" s="10"/>
      <c r="D36" s="10" t="s">
        <v>184</v>
      </c>
      <c r="E36" s="95" t="s">
        <v>185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ht="15.75" customHeight="1" x14ac:dyDescent="0.25">
      <c r="C37" s="10"/>
      <c r="D37" s="10" t="s">
        <v>186</v>
      </c>
      <c r="E37" s="95" t="s">
        <v>187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3:26" ht="15" customHeight="1" x14ac:dyDescent="0.25">
      <c r="C38" s="10"/>
      <c r="D38" s="10" t="s">
        <v>188</v>
      </c>
      <c r="E38" s="95" t="s">
        <v>189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3:26" ht="15.75" customHeight="1" x14ac:dyDescent="0.25">
      <c r="C39" s="10"/>
      <c r="D39" s="10" t="s">
        <v>190</v>
      </c>
      <c r="E39" s="95" t="s">
        <v>191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3:26" ht="15.75" customHeight="1" x14ac:dyDescent="0.25">
      <c r="C40" s="10"/>
      <c r="D40" s="10" t="s">
        <v>192</v>
      </c>
      <c r="E40" s="95" t="s">
        <v>193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3:26" ht="15.75" customHeight="1" x14ac:dyDescent="0.25">
      <c r="C41" s="10"/>
      <c r="D41" s="10" t="s">
        <v>194</v>
      </c>
      <c r="E41" s="95" t="s">
        <v>195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3:26" ht="15.75" customHeight="1" x14ac:dyDescent="0.25">
      <c r="C42" s="10"/>
      <c r="D42" s="10" t="s">
        <v>196</v>
      </c>
      <c r="E42" s="95" t="s">
        <v>197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3:26" ht="15" customHeight="1" x14ac:dyDescent="0.25">
      <c r="C43" s="10"/>
      <c r="D43" s="10" t="s">
        <v>198</v>
      </c>
      <c r="E43" s="95" t="s">
        <v>199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3:26" ht="15.75" customHeight="1" x14ac:dyDescent="0.25">
      <c r="C44" s="10"/>
      <c r="D44" s="10" t="s">
        <v>200</v>
      </c>
      <c r="E44" s="95" t="s">
        <v>201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3:26" ht="15.75" customHeight="1" x14ac:dyDescent="0.25">
      <c r="C45" s="10"/>
      <c r="D45" s="10" t="s">
        <v>202</v>
      </c>
      <c r="E45" s="95" t="s">
        <v>203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3:26" ht="15.75" customHeight="1" x14ac:dyDescent="0.25">
      <c r="C46" s="10"/>
      <c r="D46" s="10" t="s">
        <v>204</v>
      </c>
      <c r="E46" s="95" t="s">
        <v>205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3:26" ht="15.75" customHeight="1" x14ac:dyDescent="0.25">
      <c r="C47" s="10"/>
      <c r="D47" s="10" t="s">
        <v>206</v>
      </c>
      <c r="E47" s="95" t="s">
        <v>207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3:26" ht="15.75" customHeight="1" x14ac:dyDescent="0.25">
      <c r="C48" s="10"/>
      <c r="D48" s="10" t="s">
        <v>208</v>
      </c>
      <c r="E48" s="95" t="s">
        <v>209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3:26" ht="15.75" customHeight="1" x14ac:dyDescent="0.25">
      <c r="C49" s="10"/>
      <c r="D49" s="10" t="s">
        <v>210</v>
      </c>
      <c r="E49" s="95" t="s">
        <v>211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3:26" ht="15.75" customHeight="1" x14ac:dyDescent="0.25">
      <c r="C50" s="10"/>
      <c r="D50" s="10" t="s">
        <v>212</v>
      </c>
      <c r="E50" s="95" t="s">
        <v>213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3:26" ht="15.75" customHeight="1" x14ac:dyDescent="0.25">
      <c r="C51" s="10"/>
      <c r="D51" s="10" t="s">
        <v>214</v>
      </c>
      <c r="E51" s="95" t="s">
        <v>215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3:26" ht="15.75" customHeight="1" x14ac:dyDescent="0.25">
      <c r="C52" s="10"/>
      <c r="D52" s="10" t="s">
        <v>216</v>
      </c>
      <c r="E52" s="95" t="s">
        <v>217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3:26" ht="15" customHeight="1" x14ac:dyDescent="0.25">
      <c r="C53" s="10"/>
      <c r="D53" s="10" t="s">
        <v>218</v>
      </c>
      <c r="E53" s="95" t="s">
        <v>219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3:26" ht="15.75" customHeight="1" x14ac:dyDescent="0.25">
      <c r="C54" s="10"/>
      <c r="D54" s="10" t="s">
        <v>220</v>
      </c>
      <c r="E54" s="95" t="s">
        <v>221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3:26" ht="15.75" customHeight="1" x14ac:dyDescent="0.25">
      <c r="C55" s="10"/>
      <c r="D55" s="10" t="s">
        <v>222</v>
      </c>
      <c r="E55" s="95" t="s">
        <v>223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3:26" ht="15.75" customHeight="1" x14ac:dyDescent="0.25">
      <c r="C56" s="10"/>
      <c r="D56" s="10" t="s">
        <v>224</v>
      </c>
      <c r="E56" s="95" t="s">
        <v>225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3:26" ht="15.75" customHeight="1" x14ac:dyDescent="0.25">
      <c r="C57" s="10"/>
      <c r="D57" s="10" t="s">
        <v>226</v>
      </c>
      <c r="E57" s="95" t="s">
        <v>227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3:26" ht="15.75" customHeight="1" x14ac:dyDescent="0.25">
      <c r="C58" s="10"/>
      <c r="D58" s="10" t="s">
        <v>228</v>
      </c>
      <c r="E58" s="95" t="s">
        <v>229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3:26" ht="15.75" customHeight="1" x14ac:dyDescent="0.25">
      <c r="C59" s="10"/>
      <c r="D59" s="10" t="s">
        <v>230</v>
      </c>
      <c r="E59" s="95" t="s">
        <v>231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3:26" ht="15.75" customHeight="1" x14ac:dyDescent="0.25">
      <c r="C60" s="10"/>
      <c r="D60" s="10" t="s">
        <v>232</v>
      </c>
      <c r="E60" s="95" t="s">
        <v>233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3:26" ht="15.75" customHeight="1" x14ac:dyDescent="0.25">
      <c r="C61" s="10"/>
      <c r="D61" s="10" t="s">
        <v>234</v>
      </c>
      <c r="E61" s="95" t="s">
        <v>235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3:26" ht="15.75" customHeight="1" x14ac:dyDescent="0.25">
      <c r="C62" s="10"/>
      <c r="D62" s="10" t="s">
        <v>236</v>
      </c>
      <c r="E62" s="95" t="s">
        <v>237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3:26" ht="15.75" customHeight="1" x14ac:dyDescent="0.25">
      <c r="C63" s="10"/>
      <c r="D63" s="10" t="s">
        <v>238</v>
      </c>
      <c r="E63" s="95" t="s">
        <v>239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3:26" ht="15.75" customHeight="1" x14ac:dyDescent="0.25">
      <c r="C64" s="10"/>
      <c r="D64" s="10" t="s">
        <v>240</v>
      </c>
      <c r="E64" s="95" t="s">
        <v>241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3:26" ht="15.75" customHeight="1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3:26" ht="15.75" customHeight="1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3:26" ht="15.75" customHeight="1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3:26" ht="15.75" customHeight="1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3:26" ht="15.75" customHeight="1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3:26" ht="15.75" customHeight="1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3:26" ht="15.75" customHeight="1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3:26" ht="15.75" customHeight="1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3:26" ht="15.75" customHeight="1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3:26" ht="15.75" customHeight="1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3:26" ht="15.75" customHeight="1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3:26" ht="15.75" customHeight="1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3:26" ht="15.75" customHeight="1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3:26" ht="15.75" customHeight="1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3:26" ht="15.75" customHeight="1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3:26" ht="15.75" customHeight="1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Programa 11</vt:lpstr>
      <vt:lpstr>Programa 12</vt:lpstr>
      <vt:lpstr>Programa 13</vt:lpstr>
      <vt:lpstr>Programa 14</vt:lpstr>
      <vt:lpstr>Historial de Cambios</vt:lpstr>
      <vt:lpstr>Validacion datos</vt:lpstr>
      <vt:lpstr>'Programa 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Elizabeth Castro Acosta</cp:lastModifiedBy>
  <cp:lastPrinted>2024-07-12T14:33:44Z</cp:lastPrinted>
  <dcterms:created xsi:type="dcterms:W3CDTF">2018-02-28T12:31:13Z</dcterms:created>
  <dcterms:modified xsi:type="dcterms:W3CDTF">2024-07-12T14:33:46Z</dcterms:modified>
</cp:coreProperties>
</file>