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robersy.garcia\Desktop\INGRESO Y EGRESO 2021 CONCLUIDOS\2022\"/>
    </mc:Choice>
  </mc:AlternateContent>
  <xr:revisionPtr revIDLastSave="0" documentId="13_ncr:1_{F198AE8B-C476-46BB-A37B-E3C61A93050D}" xr6:coauthVersionLast="46" xr6:coauthVersionMax="46" xr10:uidLastSave="{00000000-0000-0000-0000-000000000000}"/>
  <bookViews>
    <workbookView xWindow="-120" yWindow="-120" windowWidth="29040" windowHeight="1572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53" i="1" l="1"/>
  <c r="D752" i="1"/>
  <c r="D751" i="1"/>
  <c r="F751" i="1" s="1"/>
  <c r="F752" i="1" s="1"/>
  <c r="F753" i="1" s="1"/>
  <c r="F754" i="1" s="1"/>
  <c r="F755" i="1" s="1"/>
  <c r="F756" i="1" s="1"/>
  <c r="F757" i="1" s="1"/>
  <c r="F758" i="1" s="1"/>
  <c r="F759" i="1" s="1"/>
  <c r="F760" i="1" s="1"/>
  <c r="F761" i="1" s="1"/>
  <c r="F762" i="1" s="1"/>
  <c r="F763" i="1" s="1"/>
  <c r="F764" i="1" s="1"/>
  <c r="F765" i="1" s="1"/>
  <c r="F766" i="1" s="1"/>
  <c r="F767" i="1" s="1"/>
  <c r="F768" i="1" s="1"/>
  <c r="F769" i="1" s="1"/>
  <c r="F770" i="1" s="1"/>
  <c r="F771" i="1" s="1"/>
  <c r="F772" i="1" s="1"/>
  <c r="F731" i="1"/>
  <c r="F732" i="1" s="1"/>
  <c r="F733" i="1" s="1"/>
  <c r="F601" i="1"/>
  <c r="F602" i="1" s="1"/>
  <c r="F603" i="1" s="1"/>
  <c r="F604" i="1" s="1"/>
  <c r="F605" i="1" s="1"/>
  <c r="F606" i="1" s="1"/>
  <c r="F607" i="1" s="1"/>
  <c r="F608" i="1" s="1"/>
  <c r="F609" i="1" s="1"/>
  <c r="F610" i="1" s="1"/>
  <c r="F611" i="1" s="1"/>
  <c r="F612" i="1" s="1"/>
  <c r="F613" i="1" s="1"/>
  <c r="F614" i="1" s="1"/>
  <c r="F615" i="1" s="1"/>
  <c r="F616" i="1" s="1"/>
  <c r="F617" i="1" s="1"/>
  <c r="F618" i="1" s="1"/>
  <c r="F619" i="1" s="1"/>
  <c r="F620" i="1" s="1"/>
  <c r="F621" i="1" s="1"/>
  <c r="F622" i="1" s="1"/>
  <c r="F623" i="1" s="1"/>
  <c r="F624" i="1" s="1"/>
  <c r="F625" i="1" s="1"/>
  <c r="F626" i="1" s="1"/>
  <c r="F627" i="1" s="1"/>
  <c r="F628" i="1" s="1"/>
  <c r="F629" i="1" s="1"/>
  <c r="F630" i="1" s="1"/>
  <c r="F631" i="1" s="1"/>
  <c r="F632" i="1" s="1"/>
  <c r="F633" i="1" s="1"/>
  <c r="F634" i="1" s="1"/>
  <c r="F635" i="1" s="1"/>
  <c r="F636" i="1" s="1"/>
  <c r="F637" i="1" s="1"/>
  <c r="F638" i="1" s="1"/>
  <c r="F639" i="1" s="1"/>
  <c r="F640" i="1" s="1"/>
  <c r="F641" i="1" s="1"/>
  <c r="F642" i="1" s="1"/>
  <c r="F643" i="1" s="1"/>
  <c r="F644" i="1" s="1"/>
  <c r="F645" i="1" s="1"/>
  <c r="F646" i="1" s="1"/>
  <c r="F647" i="1" s="1"/>
  <c r="F648" i="1" s="1"/>
  <c r="F649" i="1" s="1"/>
  <c r="F650" i="1" s="1"/>
  <c r="F651" i="1" s="1"/>
  <c r="F652" i="1" s="1"/>
  <c r="F653" i="1" s="1"/>
  <c r="F654" i="1" s="1"/>
  <c r="F655" i="1" s="1"/>
  <c r="F656" i="1" s="1"/>
  <c r="F657" i="1" s="1"/>
  <c r="F658" i="1" s="1"/>
  <c r="F659" i="1" s="1"/>
  <c r="F660" i="1" s="1"/>
  <c r="F661" i="1" s="1"/>
  <c r="F662" i="1" s="1"/>
  <c r="F663" i="1" s="1"/>
  <c r="F664" i="1" s="1"/>
  <c r="F665" i="1" s="1"/>
  <c r="F666" i="1" s="1"/>
  <c r="F667" i="1" s="1"/>
  <c r="F668" i="1" s="1"/>
  <c r="F669" i="1" s="1"/>
  <c r="F670" i="1" s="1"/>
  <c r="F671" i="1" s="1"/>
  <c r="F672" i="1" s="1"/>
  <c r="F673" i="1" s="1"/>
  <c r="F674" i="1" s="1"/>
  <c r="F675" i="1" s="1"/>
  <c r="F676" i="1" s="1"/>
  <c r="F677" i="1" s="1"/>
  <c r="F678" i="1" s="1"/>
  <c r="F679" i="1" s="1"/>
  <c r="F600" i="1"/>
  <c r="C588" i="1"/>
  <c r="F583" i="1"/>
  <c r="F584" i="1" s="1"/>
  <c r="F585" i="1" s="1"/>
  <c r="F586" i="1" s="1"/>
  <c r="F587" i="1" s="1"/>
  <c r="F588" i="1" s="1"/>
  <c r="F582" i="1"/>
  <c r="F567" i="1"/>
  <c r="F568" i="1" s="1"/>
  <c r="F569" i="1" s="1"/>
  <c r="F550" i="1"/>
  <c r="F551" i="1" s="1"/>
  <c r="F552" i="1" s="1"/>
  <c r="F553" i="1" s="1"/>
  <c r="F529" i="1"/>
  <c r="F530" i="1" s="1"/>
  <c r="F531" i="1" s="1"/>
  <c r="F532" i="1" s="1"/>
  <c r="F533" i="1" s="1"/>
  <c r="F534" i="1" s="1"/>
  <c r="F535" i="1" s="1"/>
  <c r="F536" i="1" s="1"/>
  <c r="F537" i="1" s="1"/>
  <c r="F538" i="1" s="1"/>
  <c r="F515" i="1"/>
  <c r="F516" i="1" s="1"/>
  <c r="F517" i="1" s="1"/>
  <c r="F514" i="1"/>
  <c r="F468" i="1"/>
  <c r="F469" i="1" s="1"/>
  <c r="F470" i="1" s="1"/>
  <c r="F471" i="1" s="1"/>
  <c r="F472" i="1" s="1"/>
  <c r="F473" i="1" s="1"/>
  <c r="F474" i="1" s="1"/>
  <c r="F475" i="1" s="1"/>
  <c r="F476" i="1" s="1"/>
  <c r="F477" i="1" s="1"/>
  <c r="F478" i="1" s="1"/>
  <c r="F479" i="1" s="1"/>
  <c r="F480" i="1" s="1"/>
  <c r="F481" i="1" s="1"/>
  <c r="F482" i="1" s="1"/>
  <c r="F483" i="1" s="1"/>
  <c r="F484" i="1" s="1"/>
  <c r="F485" i="1" s="1"/>
  <c r="F486" i="1" s="1"/>
  <c r="F487" i="1" s="1"/>
  <c r="F488" i="1" s="1"/>
  <c r="F489" i="1" s="1"/>
  <c r="F490" i="1" s="1"/>
  <c r="F491" i="1" s="1"/>
  <c r="F492" i="1" s="1"/>
  <c r="F493" i="1" s="1"/>
  <c r="F494" i="1" s="1"/>
  <c r="F495" i="1" s="1"/>
  <c r="F496" i="1" s="1"/>
  <c r="F497" i="1" s="1"/>
  <c r="F498" i="1" s="1"/>
  <c r="F499" i="1" s="1"/>
  <c r="F500" i="1" s="1"/>
  <c r="F501" i="1" s="1"/>
  <c r="F502" i="1" s="1"/>
  <c r="F411" i="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446" i="1" s="1"/>
  <c r="F447" i="1" s="1"/>
  <c r="F448" i="1" s="1"/>
  <c r="F449" i="1" s="1"/>
  <c r="F450" i="1" s="1"/>
  <c r="F451" i="1" s="1"/>
  <c r="F452" i="1" s="1"/>
  <c r="F453" i="1" s="1"/>
  <c r="F454" i="1" s="1"/>
  <c r="F455" i="1" s="1"/>
  <c r="F456" i="1" s="1"/>
  <c r="F457" i="1" s="1"/>
  <c r="F9" i="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alcChain>
</file>

<file path=xl/sharedStrings.xml><?xml version="1.0" encoding="utf-8"?>
<sst xmlns="http://schemas.openxmlformats.org/spreadsheetml/2006/main" count="986" uniqueCount="828">
  <si>
    <t>INSTITUTO NACIONAL DE AGUAS POTABLES Y ALCANTARILLADOS (INAPA)</t>
  </si>
  <si>
    <t xml:space="preserve">Resumen de Ingresos y Egresos </t>
  </si>
  <si>
    <t xml:space="preserve"> Del 01 al  31  de MARZO  2022</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</si>
  <si>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</si>
  <si>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</si>
  <si>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</si>
  <si>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</si>
  <si>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</si>
  <si>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</si>
  <si>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</si>
  <si>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</si>
  <si>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</si>
  <si>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</si>
  <si>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</si>
  <si>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ASIGNACIONES PRESUPUESTARIAS</t>
  </si>
  <si>
    <t>REINTEGROS</t>
  </si>
  <si>
    <t>COMISION DESCUENTOS CARNET</t>
  </si>
  <si>
    <t>COMISION BANCARIA COBRO IMP. DGII 0.15%</t>
  </si>
  <si>
    <t xml:space="preserve">IMP. 0.15          </t>
  </si>
  <si>
    <t>COMISION TSS</t>
  </si>
  <si>
    <t>COMISION POR CHEQUES CERTIFICADOS</t>
  </si>
  <si>
    <t>COMISION POR MANEJO DE CUENTA</t>
  </si>
  <si>
    <t>COMISION POR CHEQUES  DEVUELTO</t>
  </si>
  <si>
    <t>COMISION DEPOSITO ERRONEO</t>
  </si>
  <si>
    <t>AJUSTE ERROR EN DEPOSITO</t>
  </si>
  <si>
    <t>DEPOSITO NOCTURNO</t>
  </si>
  <si>
    <t>AVD REVERSO 4/3/2022</t>
  </si>
  <si>
    <t>AVD CHEQUE 61024</t>
  </si>
  <si>
    <t>AVD. DIFERENCIA CHEQUE # 62276 11/3/2022</t>
  </si>
  <si>
    <t>PAGO FACT. NO.B1500000052/09-02-2022, O/S NO. OS2021-0597, SERVICIO DE DISTRIBUCION DE AGUA CON CAMION CISTERNA EN DIFERENTES SECTORES Y COMUNIDADES DE LA PROV. BAHORUCO,CORRESP. A 31 DIAS DE ENERO/22.</t>
  </si>
  <si>
    <t>PAGO FACT. NO.B1500000052/01-02-2022, O/S NO. OS2021-0691,  DISTRIBUCION DE AGUA EN DIFERENTES SECTORES Y COMUNIDADES  DE LA PROV. SAN CRISTOBAL, CORRESP.A 31 DIAS DE ENERO/2022.</t>
  </si>
  <si>
    <t>NULO</t>
  </si>
  <si>
    <t>PAGO FACT. NO.B1500000755/10-12-2021, O/S 2021-0748, COLOCACION DE PUBLICIDAD DURANTE UN (01) MES, EN PROGRAMACION REGULAR ( PRINCIPIO Y FINAL DE CADA PROGRAMA ), POR LOS CANALES 12 Y 45, CORRESP. AL PERIODO DEL 8 DE NOVIEMBRE AL 8 DE DICIEMBRE/2021, .</t>
  </si>
  <si>
    <t xml:space="preserve">EFT-7429 </t>
  </si>
  <si>
    <t>PAGO FACT. NO.B1500000343/02-02-2022, O/S NO. OS2021-0909, DISTRIBUCION DE AGUA CON CAMION CISTERNA EN DIFERENTES SECTORES Y COMUNIDADES  DE LA PROV. SANTIAGO RODRIGUEZ, CORRESP. A  30 DIAS DEL MES DE ENERO/2022.</t>
  </si>
  <si>
    <t xml:space="preserve">EFT-7430 </t>
  </si>
  <si>
    <t>PAGO FACTURA NO.B1500000010/07-02-2022, ORDEN DE SERVICIO NO.OS2021-0857 ,SERVICIO DE DISTRIBUCION DE AGUA EN CAMION CISTERNA EN DIFERENTES COMUNIDADES DE LA PROVINCIA BAHORUCO, SEGUN CONTRATO NO.028/2021, CORRESPONDIENTE A 30 DIAS DEL MES DE ENERO/2022,  MENOS DESC. ISR RD$6,675.00</t>
  </si>
  <si>
    <t xml:space="preserve">EFT-7431 </t>
  </si>
  <si>
    <t>PAGO FACT. NO. B1500000026/01-02-2022, O/S NO.  OS2022-0019,  DISTRIBUCION DE AGUA EN DIFERENTES SECTORES Y COMUNIDADES DE LA PROV. BARAHONA,    CORRESP. A 31 DIAS DE ENERO/2022.</t>
  </si>
  <si>
    <t xml:space="preserve">EFT-7432 </t>
  </si>
  <si>
    <t>PAGO FACT. NO. B1500000009/15-01/2022,  ALQUILER LOCAL COMERCIAL, UBICADO EN LA AVENIDA DUARTE NO.220, PLAZA DURAN, MUNICIPIO VILLA BISONO ( NAVARRETE) PROV. SANTIAGO, CORRESP. AL MES DE ENERO/22.</t>
  </si>
  <si>
    <t xml:space="preserve">EFT-7433 </t>
  </si>
  <si>
    <t>PAGO FACTS. NOS.B1500000378/17-01, 386/03-02, 387/07-02-2022, O/C NO.OC2022-0009, ADQUISICION MEDIOS DE CULTIVOS, REACTIVOS, SOLUCIONES Y MATERIALES PARA USO DE LOS LABORATORIOS DEL INAPA.</t>
  </si>
  <si>
    <t>REPOSICION FONDO CAJA CHICA DE LA DIRECCION EJECUTIVA CORRESP.AL PERIODO DEL 10 AL 24-02-2022.</t>
  </si>
  <si>
    <t xml:space="preserve">EFT-7434 </t>
  </si>
  <si>
    <t>PAGO RETENCIÓN TSS, SEGURO BÁSICO OPCIONAL, APORTE PLAN DE PENSIONES (2.87%), SEGURO FAMILIAR DE SALUD (3.04%) CORRESP. A LAS NÓMINAS NIVEL CENTRAL, ACUEDUCTOS, P/CONTRATADO E IGUALADO, P/ TRAMITES PENSIÓN NC. Y AC. PROV.SANTIAGO Y SAN CRISTÓBAL, PERSONAL TEMPORAL, CARTA COMPROMISO, ADICS. NIVEL CENTRAL, ACS., PERSONAL TEMPORAL Y CARTA COMP. ENERO/22 P. TEMPORAL DIC./21, CANCELADOS P. CONT., CANCELADOS, NC. Y AC. FEBRERO/2022 .</t>
  </si>
  <si>
    <t xml:space="preserve">EFT-7435 </t>
  </si>
  <si>
    <t>APORTES PATRONALES DE LA INSTITUCIÓN AL SISTEMA DE SEGURIDAD SOCIAL, CORRESP. AL MES DE FEBRERO/2022 RECARGOS E INTERESES POR NOVEDADES ATRASADAS REPORTADAS EN EL PRESENTE MES, CORRESP. AL PERIODO DICIEMBRE/2021- ENERO/2022 SEGÚN FACTURA S/N D/F 03-03-2022, REFERENCIA 0220-2221-4384-4140, 0220-2221-4384-4240, 0120-2221-4352-6761, 1220-2121-4352-6925.</t>
  </si>
  <si>
    <t>PAGO FACT. NO. B1500000155/08-02-2022, ORDEN DE SERVICIO NO. OS2022-0034, SERVICIO DE NOTARIO PARA EL ACTO DE APERTURA DE LA COMPARACIÓN DE PRECIOS NO. INAPA-CCC-CP-2021-0069 OFERTAS TÉCNICAS (SOBRE A) PARA LA "ADQUISICIÓN DE CAL 20 KG PARA SER UTILIZADO EN LAS DIFERENTES PLANTAS POTABILIZADORAS DEL INAPA".</t>
  </si>
  <si>
    <t>PAGO DE RECONOCIMIENTO DE DEUDA DE ALQUILERES VENCIDOS Y DEJADOS DE PAGAR,  CONTADOS A PARTIR DEL MES DE OCTUBRE 2013  HASTA EL 08 DE FEBRERO DEL  AÑO 2022.</t>
  </si>
  <si>
    <t>APORTE DE LA INSTITUCIÓN CONFORME AL ACUERDO DE COLABORACIÓN ENTRE EL INSTITUTO NACIONAL DE AGUAS POTABLES Y ALCANTARILLADOS (INAPA) Y LA FUNDACIÓN FRANCINA HUNGRÍA, EN FECHA DE 28 DE JUNIO DEL AÑO 2021, PARA LA EJECUCIÓN Y DESARROLLO DE ACTIVIDADES CONJUNTAS Y RECIPROCAS EN PROCURA DE FORMAR A LOS COLABORADORES DEL INAPA, PROMOVIENDO ESPACIOS DE COMUNICACIÓN DE LAS ACCIONES DE MANEJOS RESPONSABLE DE LOS RECURSOS DEL AGUA, CORRESPONDIENTE A MARZO/2022.  ACUERDO DE FECHA 28 DE JUNIO DEL AÑO 2021.</t>
  </si>
  <si>
    <t>REPOSICION FONDO CAJA CHICA DE LA PROVINCIA SAN JOSE DE OCOA ZONA IV CORRESPONDIENTE AL PERIODO DEL 03 AL 26-01-2022, RECIBOS DE DESEMBOLSO DEL 0662 AL 0708.</t>
  </si>
  <si>
    <t>PAGO FACT. NO.B1100009341/21-02-2022,  ALQUILER LOCAL COMERCIAL, MUNICIPIO SAN JOSE DE OCOA, PROVINCIA  DE SAN JOSE DE OCOA, SEGUN  CONTRATO NO.004/2021, CORRESP. AL MES DE FEBRERO/2022.</t>
  </si>
  <si>
    <t>REPOSICION FONDO CAJA CHICA DE LA PROVINCIA MONTECRISTI ZONA I CORRESP. AL PERIODO DEL 25-01 AL 22-02-2022, RECIBOS DE DESEMBOLSO DEL 0821 AL 0854 .</t>
  </si>
  <si>
    <t>REPOSICION FONDO CAJA CHICA DEL  DEPARTAMENTO ADMINISTRATIVO Y SUS DIVISIONES DESTINADO PARA CUBRIR GASTOS EN LAS DIFERENTES AREAS DE LA INSTITUCION. CORRESP. AL PERIODO DEL 07-01 AL 10-02-2022, RECIBOS DE DESEMBOLSO DEL 3246 AL 3356.</t>
  </si>
  <si>
    <t>REPOSICION FONDO CAJA CHICA DE LA PROVINCIA ELIAS PIÑA ZONA II CORRESP. AL PERIODO DEL 29-01 AL 22-02-2022, RECIBOS DE DESEMBOLSO DEL 3763 AL 3778.</t>
  </si>
  <si>
    <t>REPOSICION FONDO CAJA CHICA DE LA PROVINCIA MARIA TRINIDAD SANCHEZ ZONA III CORRESP. AL PERIODO DEL 04-01 AL 04-02-2022.</t>
  </si>
  <si>
    <t>REPOSICION FONDO CAJA CHICA DE LA UNIDAD ADMINISTRATIVA DE NAVARRETE ZONA V, SANTIAGO CORRESP. AL PERIODO DEL 03-01 AL 21-02-2022, RECIBOS DE DESEMBOLSO DEL  0084 AL 0112.</t>
  </si>
  <si>
    <t>REPOSICION FONDO CAJA CHICA DE LA DIRECCION DE TECNOLOGIA DE LA INFORMACION Y COMUNICACION, CORRESP. AL PERIODO DEL 10-09 AL 17-11-2021, RECIBOS DE DESEMBOLSO DEL 0064 AL 0096.</t>
  </si>
  <si>
    <t>PAGO FACT. NO.B1100009335/21-02-2022,  ALQUILER LOCAL COMERCIAL EN EL MUNICIPIO LOMA DE CABRERA, PROVINCIA DAJABON, SEGUN CONTRATO NO.018/2012, CORRESP. AL  MES DE FEBRERO/2022.</t>
  </si>
  <si>
    <t>PAGO FACT. NO.B1100009333/21-02-2022, ALQUILER LOCAL COMERCIAL EN EL MUNICIPIO DE CABRERA, PROVINCIA MARIA TRINIDAD SANCHEZ, SEGUN CONTRATO NO.172/2013, ADENDUM 02/2020, CORRESP. A 15 DIAS DEL MES DE FEBRERO/2022.</t>
  </si>
  <si>
    <t>PAGO FACT. NO. B1100009332/21-02-2022, ALQUILER DE LOCAL  COMERCIAL, UBICADO EN LA CALLE SANTOME NO.38, MUNICIPIO EL CERCADO,  PROVINCIA SAN JUAN, CORRESP. AL MES DE FEBRERO/2022.</t>
  </si>
  <si>
    <t>PAGO INDEMN. Y VAC. (30 DIAS CORRESP. AL AÑO 2021), QUIEN DESEMPEÑO EL CARGO DE TECNICO ADMINISTRATIVO, EN LA DIVISION ADMINISTRATIVA FINANCIERA SAN CRISTOBAL.</t>
  </si>
  <si>
    <t>PAGO FACT. NO.B1100009325/21-02-2022 ALQUILER LOCAL COMERCIAL EN COTUI PROVINCIA  SANCHEZ RAMIREZ , SEGUN CONTRATO NO.22/2017, CORRESP. AL MES DE FEBRERO/2022.</t>
  </si>
  <si>
    <t>PAGO FACT. NO.B1100009328/21-02-2022, ALQUILER LOCAL COMERCIAL UBICADO EN EL MUNICIPIO VICENTE NOBLE, PROVINCIA BARAHONA, CORRESP. AL MES DE FEBRERO/2022.</t>
  </si>
  <si>
    <t>PAGO FACT. NO.B1100009327/21-02-2022, ALQUILER LOCAL COMERCIAL EN PIMENTEL, PROVINCIA DUARTE, SEGUN CONTRATO NO.075/2018, CORRESP. AL MES DE FEBRERO/2022.</t>
  </si>
  <si>
    <t>PAGO FACT. NO.B1100009329/21-02-2022,  ALQUILER LOCAL COMERCIAL  EN EL MUNICIPIO  LAGUNA SALADA, PROVINCIA VALVERDE, CORRESP. AL MES DE FEBRERO/2022.</t>
  </si>
  <si>
    <t>PAGO FACT. NO. B1100009331/21-02-2022, ALQUILER DE LOCAL COMERCIAL UBICADO EN EL DISTRITO MUNICIPAL PALMAR DE OCOA, MUNICIPIO AZUA, PROVINCIA AZUA, SEGUN CONTRATO NO.011/2020, CORRESP. AL MES DE FEBRERO/2022.</t>
  </si>
  <si>
    <t>PAGO VAC. (12 DIAS CORRESP. AL AÑO 2021), QUIEN DESEMPEÑO EL CARGO DE VIGILANTE, EN LA DIVISION DE SERVICIOS GENERALES.</t>
  </si>
  <si>
    <t>PAGO VAC. (12 DIAS CORRESP. AL AÑO 2021),  QUIEN DESEMPEÑO EL CARGO DE VIGILANTE, EN LA DIVISION DE SERVICIOS GENERALES.</t>
  </si>
  <si>
    <t>PAGO INDEMN. Y VAC. (20 DIAS CORRESP. AL AÑO 2019 Y 20 DEL 2020), QUIEN DESEMPEÑO EL CARGO DE AUXILIAR ADMINISTRATIVO, EN DIRECCION DE FISCALIZACION.</t>
  </si>
  <si>
    <t>PAGO INDEMN. Y VAC. (20 DIAS CORRESP. AL AÑO 2019 Y 20 AL 2020), QUIEN DESEMPEÑO EL CARGO DE AUXILIAR ADMINISTRATIVO, EN DIRECCION DE FISCALIZACION.</t>
  </si>
  <si>
    <t>PAGO DE DEPOSITO  EQUIVALENTE A DOS (2) MESES DE ALQUILER DE LOCAL PARA LA INSTALACION DE LA OFICINA COMERCIAL, UBICADA EN LA CALLE AVENIDA DEL ESTE NO.18, FRENTE AL PARQUE DEL DISTRITO MUNICIPAL HATO DEL YAQUE,  PROVINCIA SANTIAGO DE LOS CABALLEROS.</t>
  </si>
  <si>
    <t>PAGO FACT. NO.B1100009334/21-02-2022, ALQUILER LOCAL COMERCIAL EN EL MUNICIPIO RESTAURACION,  PROVINCIA DAJABON. CORRESP. AL MES DE FEBRERO/2022.</t>
  </si>
  <si>
    <t>PAGO FACT. NO. B1100009336/21-02-2022,  ALQUILER LOCAL COMERCIAL, MUNICIPIO SAN JUAN, PROVINCIA SAN JUAN, CORRESP. AL  MES DE FEBRERO/2022.</t>
  </si>
  <si>
    <t>PAGO FACT. NO. B1500000337/14-02-2022 ORDEN DE SERVICIO OS2021-0772 COLOCACION DE PUBLICIDAD INSTITUCIONAL DURANTE TRES (03) MESES, EN PAGINA WEB WWW.NOTICIASSIN.COM LA CUAL CONSISTE EN DISPOSITIVOS DESKTOP + MOVIL, POSICION PORTADA + ARTICULOS + SECCIONES TAMAÑO 728 X 90, 300 X 600, 300 X 250, 970 X 250, 300 X 50 CORRESPONDIENTE  AL PERIODO DEL 11 DE ENERO AL 10 DE FEBRERO/2022.</t>
  </si>
  <si>
    <t xml:space="preserve">EFT-7436 </t>
  </si>
  <si>
    <t>PAGO FACT. NO.B1500000005/22-02-2022, ALQUILER LOCAL COMERCIAL MUNICIPIO HIGUEY, PROVINCIA LA ALTAGRACIA, CORRESP. AL MES DE FEBRERO/2022.</t>
  </si>
  <si>
    <t>EFT-7437</t>
  </si>
  <si>
    <t>PAGO FACT. NO.B1500003636/17-01-2022, ORDEN DE SERVICIO NO.OS2021-0841, "CONTRATACION DE SERVICIO PARA LA PUBLICACION DE CONVOCATORIA A LICITACION PUBLICA NACIONAL DURANTE DOS MESES NOVIEMBRE Y DICIEMBRE 2021, EN UN DIARIO DE CIRCULACION NACIONAL", NO.INAPA-CCC-LPN-2021-0048, INAPA-CCC-LPN-2021-0049, INAPA-CCC-LPN-2021-0059, INAPA-CCC-LPN-2021-0060, INAPA-CCC-LPN-2021-0056, INAPA-CCC-LPN-2021-0055, INAPA-CCC-LPN-2021-0053, INAPA-CCC-LPN-2021-0057, INAPA-CCC-LPN-2021-0033.</t>
  </si>
  <si>
    <t>EFT-7438</t>
  </si>
  <si>
    <t>PAGO FACT. NO.B1100009326/21-02-2022 ALQUILER LOCAL COMERCIAL EN YAMASA, PROVINCIA MONTE PLATA CORRESP. AL  MES  DE FEBRERO/2022.</t>
  </si>
  <si>
    <t>EFT-7439</t>
  </si>
  <si>
    <t>PAGO FACT. NO. B1100009375/21-02-2022,  ALQUILER VIVIENDA FAMILIAR HABITADA POR EL PERSONAL DE SUPERVISION DE OBRAS EN MONTECRISTI, CORRESP. AL MES DE FEBRERO/2022.</t>
  </si>
  <si>
    <t>EFT-7440</t>
  </si>
  <si>
    <t>PAGO FACT. NO.B1100009338/21-02-2022,  ALQUILER LOCAL COMERCIAL EN LAS TARANAS VILLA RIVAS, PROVINCIA DUARTE, CORRESP. AL MES DE FEBRERO/2022.</t>
  </si>
  <si>
    <t>EFT-7441</t>
  </si>
  <si>
    <t>PAGO FACT. NO.B1100009330/21-02-2022,  ALQUILER LOCAL COMERCIAL EN MANZANILLO, MUNICIPIO PEPILLO SALCEDO, PROVINCIA MONTECRISTI,  CORRESP. AL MES DE FEBRERO/2022.</t>
  </si>
  <si>
    <t>EFT-7442</t>
  </si>
  <si>
    <t>PAGO FACT. NO.B1500000116/04-02-2022, ORDEN DE SERVICIO NO.OS2021-0804, COLOCACION DE PUBLICIDAD INSTITUCIONAL EN EL PROGRAMA "ESKANDALO" DURANTE EL PERIODO DEL 02 DE DICIEMBRE DEL 2021 AL 02 DE FEBRERO DEL 2022 , TRANSMITIDO POR MICROVISION CANAL 10 DE TELECABLE CENTRAL, HORARIO DE 10:00 PM A 11:00 PM, 02 CUÑAS DIARIAS.</t>
  </si>
  <si>
    <t>EFT-7443</t>
  </si>
  <si>
    <t>PAGO FACT. NO. B1100009376/21-02-2022, ALQUILER DE VIVIENDA FAMILIAR HABITADA POR EL PERSONAL DE SUPERVISION DEL ACUEDUCTO JUANA VICENTA, EL LIMON, PROVINCIA SAMANA, SEGUN CONTRATO NO. 019/2019, CORRESP. AL MES DE FEBRERO/2022.</t>
  </si>
  <si>
    <t>EFT-7444</t>
  </si>
  <si>
    <t>PAGO FACT. NO.B1500000157/16-02-2022 ORDEN DE SERVICIO NO.OS2021-0546, COLOCACION DE PUBLICIDAD INSTITUCIONAL DURANTE EL PERIODO DEL 09 DE ENERO AL 09 DE FEBRERO DEL 2022 EN EL PROGRAMA RADIAL "SIN BARRERA", TRANSMITIDO DE LUNES A VIERNES A LAS 9:00 AM POR RADIO IDEAL 99.5 FM, PROVINCIA ESPAILLAT.</t>
  </si>
  <si>
    <t>EFT-7445</t>
  </si>
  <si>
    <t>PAGO FACT. NO. B1500000252/18-02-2022, ORDEN DE SERVICIO NO. OS2021-0593 SERVICIO DISTRIBUCIÓN DE AGUA CON CAMIÓN CISTERNA EN DIFERENTES COMUNIDADES DE LA PROVINCIA SAN PEDRO DE MACORÍS,054/2020, CORRESP. A 25 DÍAS DEL MES DE ENERO/2022.</t>
  </si>
  <si>
    <t>EFT-7446</t>
  </si>
  <si>
    <t>PAGO FACT. NO. B1500000119/18-02-2022,  ORDEN DE SERVICIO NO. OS2021-0590, SERVICIO DISTRIBUCION DE AGUA EN DIFERENTES SECTORES Y COMUNIDADES DE LA PROVINCIA SAMANA. CORRESP. A  30 DIAS DE ENERO/2022.</t>
  </si>
  <si>
    <t>EFT-7447</t>
  </si>
  <si>
    <t>PAGO FACT. NO.B1100009340/21-02-2022.  ALQUILER LOCAL COMERCIAL EN EL MUNICIPIO DE BAYAGUANA, PROVINCIA MONTE PLATA, SEGUN CONTRATO NO.097/2016, CORRESP. AL MES DE FEBRERO/2022.</t>
  </si>
  <si>
    <t>EFT-7448</t>
  </si>
  <si>
    <t>PAGO FACT. NO. B1100009377/21-02-2022,  ALQUILER DE UNA CASA, EN EL MUNICIPIO BANI, PROVINCIA PERAVIA  CORRESP. A 10 DIAS DEL MES DE FEBRERO/2022.</t>
  </si>
  <si>
    <t>EFT-7449</t>
  </si>
  <si>
    <t>PAGO FACT.  NO. B1500000047/07-02-2022, ORDEN DE SERVICIO NO. OS2021-0037,  DISTRIBUCION DE AGUA EN DIFERENTES SECTORES Y COMUNIDADES DE LA PROVINCIA SAN JUAN DE LA MAGUANA,    CORRESP. A  31 DIAS DE ENERO/2022.</t>
  </si>
  <si>
    <t>EFT-7450</t>
  </si>
  <si>
    <t>PAGO FACT. NO. B1500000132/09-02-2022, ORDENES DE SERVICIO NOS. OS2021-0536, OS2022-0072  DISTRIBUCION DE AGUA CON CAMION CISTERNA EN DIFERENTES SECTORES Y COMUNIDADES DE LA PROVINCIA SAN CRISTOBAL, CORRESP. A  31 DIAS DE ENERO/2022.</t>
  </si>
  <si>
    <t>EFT-7451</t>
  </si>
  <si>
    <t>PAGO VIÁTICOS COMPLETIVO DE DICIEMBRE/2021, ELABORADA EN FEBRERO/2022.</t>
  </si>
  <si>
    <t>PAGO FACT. NO. B1100009339/21-02-2022, ALQUILER LOCAL COMERCIAL UBICADO EN EL MUNICIPIO JIMANI PROVINCIA INDEPENDENCIA, CORRESP. AL MES DE FEBRERO/2022.</t>
  </si>
  <si>
    <t>PAGO FACT. NO.B1100009342/21-02-2022,  ALQUILER LOCAL COMERCIAL EN JICOME ARRIBA, MUNICIPIO ESPERANZA, PROVINCIA VALVERDE, CORRESP. AL MES DE FEBRERO/2022.</t>
  </si>
  <si>
    <t>PAGO FACT. NO. B1100009337/21-02-2022, ALQUILER LOCAL COMERCIAL UBICADO EN EL MUNICIPIO NEYBA PROVINCIA BAHORUCO,  CORRESP. AL MES DE FEBRERO/2022.</t>
  </si>
  <si>
    <t>PAGO FACT. NO. B1500000032/18-02-2022, ORDEN DE SERVICIO NO. OS2021-0798,  DISTRIBUCION DE AGUA EN DIFERENTES SECTORES Y COMUNIDADES DE LA PROVINCIA SAMANA, CORRESP. A 31 DIAS DEL MES ENERO/2022.</t>
  </si>
  <si>
    <t>PAGO FACT. NOS. B15000000102, 103/01-02-2022,  SERVICIO DE GPS USADOS POR EL INAPA CORRESP. A LOS MESES DE ENERO Y FEBRERO /2022.</t>
  </si>
  <si>
    <t>PAGO FACT. NO.B1100009345/21-02-2022, ALQUILER LOCAL COMERCIAL  EN BOCA CANASTA , MUNICIPIO BANI, PROVINCIA PERAVIA CORRESP. AL MES DE FEBRERO/2022.</t>
  </si>
  <si>
    <t>PAGO FACT. NO. B1100009346/21-02-2022, ALQUILER LOCAL COMERCIAL EN EL MUNICIPIO QUISQUEYA, PROVINCIA SAN PEDRO DE MACORIS, CORRESP. AL MES DE FEBRERO/2022.</t>
  </si>
  <si>
    <t>AVANCE 20% AL CONTRATO NO.092/2021, ORDEN DE COMPRA NO. OC2022-0018, ADQUISICIÓN DE ACTUALIZACIÓN E IMPLEMENTACIÓN DE SOFTWARE PARA LA MARCA ARCGIS DE ESRI.</t>
  </si>
  <si>
    <t>PAGO FACT. NOS. B1500000152,153,154/23-02-2022,  ORDEN DE SERVICIO NO. OS2021-0630, SERVICIO DISTRIBUCION DE AGUA EN DIFERENTES SECTORES Y COMUNIDADES DE LA PROVINCIA INDEPENDENCIA.  CORRESP. A 30  DIAS DE  NOVIEMBRE,  28 DIAS DE DICIEMBRE/2021,  04 DIAS DE ENERO/2022.</t>
  </si>
  <si>
    <t>PAGO FACT. NO.B1500000018/07-02-2022,  ORDEN DE SERVICIO NO. OS2021- 0919, DISTRIBUCION DE AGUA EN DIFERENTES SECTORES Y COMUNIDADES DE LA PROVINCIA ELIAS PIÑA, CORRESP. A 31 DIAS DEL MES DE ENERO/2022.</t>
  </si>
  <si>
    <t>PAGO FACT. NO. B1500000344/04-02-2022, ORDEN DE SERVICIO OS2021-0746, COLOCACIÓN DE PUBLICIDAD INSTITUCIONAL DURANTE 03 (TRES) MESES, EN LA PÁGINA WEB: "WWW.N.COM.DO, CORRESP. AL PERIODO DEL 08 DE ENERO AL 08 DE FEBRERO/2022.</t>
  </si>
  <si>
    <t xml:space="preserve">EFT-7452 </t>
  </si>
  <si>
    <t>PAGO FACT. NO.B1100009343/21-02-2022, ALQUILER LOCAL COMERCIAL EN VILLA LA MATA, PROVINCIA SANCHEZ RAMIREZ, CORRESP. AL MES DE FEBRERO/2022.</t>
  </si>
  <si>
    <t>EFT-7453</t>
  </si>
  <si>
    <t>PAGO FACT. NO. B1500000011/04-02-2022,  ORDEN DE SERVICIO NO. OS2021-0916, SERVICIO DISTRIBUCION DE AGUA EN DIFERENTES SECTORES Y COMUNIDADES DE LA PROVINCIA ELIAS PIÑA. CORRESP. A 31 DIAS DE ENERO/2022.</t>
  </si>
  <si>
    <t>EFT-7454</t>
  </si>
  <si>
    <t>PAGO VIATICOS DIRECCION DE INGENIERIA, CORRESP. AL MES DE ENERO/2022, ELABORADA EN MARZO/2022.</t>
  </si>
  <si>
    <t>EFT-7455</t>
  </si>
  <si>
    <t>PAGO VIATICOS DIRECCION DE TECNOLOGIA DE LA INF. Y COM, CORRESP.A ENERO/2022, ELABORADA EN MARZO/2022.</t>
  </si>
  <si>
    <t>EFT-7456</t>
  </si>
  <si>
    <t>PAGO VIATICOS DE LA DIRECCION DE TRATAMIENTO DE AGUA , CORRESP. A ENERO/2022.</t>
  </si>
  <si>
    <t>EFT-7457</t>
  </si>
  <si>
    <t>PAGO VIATICOS DE LA DIRECCION DE LA CALIDAD DEL AGUA, CORRESP. AL MES DE ENERO/2022, ELABORADA EN MARZO/2022.</t>
  </si>
  <si>
    <t>EFT-7458</t>
  </si>
  <si>
    <t>PAGO FACT. NOS. B1500000062/01-11, 60/01-12-2020,  DISTRIBUCION DE AGUA EN DIFERENTES SECTORES Y COMUNIDADES DE LA PROVINCIA  BAHORUCO, CORRESP. A 27  DIAS DEL MES DE OCTUBRE  Y 15  DIAS DE NOVIEMBRE/2020. SEGUN RECONOCIMIENTO DE DEUDA POR SERVICIO BRINDADO FUERA DEL CONTRATO.</t>
  </si>
  <si>
    <t>EFT-7459</t>
  </si>
  <si>
    <t>PAGO FACT. NO. B1500000058/03-02-2022, ORDENES  DE SERVICIO NOS. OS2021-0529,  OS2022-0084,  DISTRIBUCION DE AGUA CON CAMION CISTERNA EN DIFERENTES SECTORES Y COMUNIDADES DE LA PROVINCIA SAN CRISTOBAL,  CORRESP. A 31   DIAS DE ENERO/2022.</t>
  </si>
  <si>
    <t>EFT-7460</t>
  </si>
  <si>
    <t>PAGO VIÁTICOS UNIDADES CONSULTIVAS O ASESORA CORRESP. AL MES DE ENERO/2022 ELABORADA EN MARZO/2022.</t>
  </si>
  <si>
    <t>EFT-7461</t>
  </si>
  <si>
    <t>PAGO FACT. NOS.B1500000007/15-01, 08/28-02-2022,  ALQUILER LOCAL COMERCIAL CALLE DUARTE, MUNICIPIO SANCHEZ, PROVINCIA SANTA BARBARA DE SAMANA, CORRESPONDIENTE A LOS MESES DE ENERO, FEBRERO/2022.</t>
  </si>
  <si>
    <t>EFT-7462</t>
  </si>
  <si>
    <t>PAGO FACT. NO.B1100009344/21-02-2022, ALQUILER LOCAL COMERCIAL,  MUNICIPIO EL VALLE, PROVINCIA HATO MAYOR , CORRESP. AL MES DE FEBRERO/2022.</t>
  </si>
  <si>
    <t>EFT-7463</t>
  </si>
  <si>
    <t>PAGO FACT. NO.B1500003624/18-01-2022, ORDEN DE SERVICIO NO.OS2021-0839, CONTRATACION DE SERVICIO PARA LA PUBLICACION DE CONVOCATORIA A LICITACION PUBLICA NACIONAL DURANTE LOS MESES NOVIEMBRE Y DICIEMBRE 2021 EN UN DIARIO DE CIRCULACION NACIONAL, NO.INAPA-CCC-LPN-2021-0033, INAPA-CCC-LPN-2021-0053, INAPA-CCC-LPN-2021-0055, INAPA-CCC-LPN-2021-0057, INAPA-CCC-LPN-2021-0059, INAPA-CCC-LPN-2021-0060.</t>
  </si>
  <si>
    <t>PAGO FACT. NO. B1500000052/09-02-2022, ORDENES DE SERVICIO NOS.OS2021-0651, OS2022-0073, DISTRIBUCION DE AGUA EN DIFERENTES SECTORES Y COMUNIDADES DE LA PROVINCIA SAN CRISTOBAL. CORRESP. A 31 DIAS DEL MES DE ENERO/2022.</t>
  </si>
  <si>
    <t>PAGO FACT. NO.B1500000034/24-02-2022, ALQUILER LOCAL COMERCIAL UBICADO EN EL MUNICIPIO SABANETA,  PROVINCIA SANTIAGO RODRIGUEZ, CORRESP. AL MES FEBRERO/2022.</t>
  </si>
  <si>
    <t>PAGO FACT. NO.B1100009348/21-02-2022, ALQUILER LOCAL COMERCIAL EN  LAS YAYAS, PROVINCIA  AZUA, CORRESP. AL MES DE FEBRERO/2022.</t>
  </si>
  <si>
    <t>PAGO FACT. NO.B1100009351/21-02-2022,  ALQUILER DE LOCAL COMERCIAL EN EL MUNICIPIO NAGUA, PROVINCIA MARIA TRINIDAD SANCHEZ, CORRESP. AL MES DE FEBRERO/2022.</t>
  </si>
  <si>
    <t>PAGO FACT. NO.B1100009353/21-02-2022, ALQUILER DE LOCAL COMERCIAL EN EL  MUNICIPIO CABRAL, PROVINCIA  BARAHONA, CORRESP. AL MES FEBRERO/2022.</t>
  </si>
  <si>
    <t>PAGO FACT. NO.B1100009354/21-02-2022, ALQUILER LOCAL COMERCIAL EN EL MUNICIPIO DE PARAISO, PROVINCIA BARAHONA, CORRESP. AL MES DE FEBRERO/2022.</t>
  </si>
  <si>
    <t>PAGO FACT. NO.B1100009349/21-02-2022,  ALQUILER LOCAL,  EN EL MUNICIPIO TAMAYO, PROVINCIA BARAHONA, CORRESP. AL MES FEBRERO/2022.</t>
  </si>
  <si>
    <t>PAGO FACT. NO.B1100009347/21-02-2022, ALQUILER LOCAL COMERCIAL UBICADO EN EL MUNICIPIO DE LOMA DE CABRERA,  PROVINCIA DAJABON,  CORRESP. AL  MES DE FEBRERO/2022.</t>
  </si>
  <si>
    <t xml:space="preserve">EFT-7464 </t>
  </si>
  <si>
    <t>EFT-7465</t>
  </si>
  <si>
    <t>PAGO VIATICOS DE LA DIRECCION DE OPERACIONES CORRESP. AL MES DE ENERO/2022 ELABORADA EN MARZO/2022.</t>
  </si>
  <si>
    <t>EFT-7466</t>
  </si>
  <si>
    <t>PAGO FACT. NO. B1500000072/03-02-2022, ORDENES DE SERVICIO NOS.OS2021-0530, OS2022-0083, DISTRIBUCION DE AGUA EN DIFERENTES SECTORES Y COMUNIDADES DE LA PROVINCIA  SAN CRISTOBAL,  CORRESP. A 28 DIAS DEL MES DE ENERO/2022.</t>
  </si>
  <si>
    <t>EFT-7467</t>
  </si>
  <si>
    <t>PAGO VIATICOS DE LA DIRECCION DE DESARROLLO PROVINCIAL CORRESP. AL MES DE ENERO/2022 ELABORADA EN MARZO/2022.</t>
  </si>
  <si>
    <t>EFT-7468</t>
  </si>
  <si>
    <t>PAGO FACT. NO B1500000064/01-02-2022 ORDENES DE SERVICIO NOS. OS2021-0527, OS2022-0061,  DISTRIBUCION DE AGUA EN DIFERENTES SECTORES Y COMUNIDADES DE LA PROVINCIA DUARTE, CORRESP. 31  DIAS DE ENERO/2022.</t>
  </si>
  <si>
    <t>EFT-7469</t>
  </si>
  <si>
    <t>PAGO FACT. NO. B1500000005/04-02-2022,  ORDEN DE SERVICIO NO. OS2021-0927,  ABASTECIMIENTO DE AGUA EN DIFERENTES SECTORES Y COMUNIDADES DEL MUNICIPIO NAVARRATE,   PROVINCIA SANTIAGO , CORRESP. A 22 DIAS DE ENERO/2022.</t>
  </si>
  <si>
    <t>EFT-7470</t>
  </si>
  <si>
    <t>PAGO FACT. NO.B1100009352/21-02-2022,  ALQUILER DE LOCAL COMERCIAL EN EL MUNICIPIO DON GREGORIO, PROVINCIA PERAVIA, CORRESP. AL MES DE FEBRERO/2022.</t>
  </si>
  <si>
    <t>EFT-7471</t>
  </si>
  <si>
    <t>PAGO FACT. NO. B1500000823/15-02-2022, ORDEN DE SERVICIOS OS2021-0793,  COLOCACION DE PUBLICIDAD INSTITUCIONAL DURANTE SEIS (06) MESES, EN EL PROGRAMA DE RADIO "LA REPUBLICA RADIO" TRANSMITIDO DE LUNES A VIERNES DE 4:00 PM A 5:00 PM POR LA NOTA, 95.7 FM, CORRESP. AL PERIODO DEL 15 DE ENERO/2022 AL 14 DE FEBRERO/2022.-</t>
  </si>
  <si>
    <t>EFT-7472</t>
  </si>
  <si>
    <t>PAGO FACT. NO.B1500000022/17-02-2022, ALQUILER LOCAL COMERCIAL EN EL MUNICIPIO SAN FRANCISCO DE MACORIS, PROVINCIA DUARTE,  CORRESP. AL MES DE FEBRERO/2022.</t>
  </si>
  <si>
    <t>EFT-7473</t>
  </si>
  <si>
    <t>PAGO FACT. NO.B1100009355/21-02-2022, ALQUILER DE LOCAL COMERCIAL EN EL DISTRITO MUNICIPAL HATILLO PALMA , MUNICIPIO GUAYUBIN, PROVINCIA  MONTE CRISTI,  CORRESP. AL MES FEBRERO/2022.</t>
  </si>
  <si>
    <t>EFT-7474</t>
  </si>
  <si>
    <t>PAGO FACTURA NO. B1500000014/04-02-2022, ORDEN DE SERVICIO OS2021-0797, SERVICIO DE DISTRIBUCION DE AGUA EN CAMION CISTERNA EN LOS DIFERENTES SECTORES Y COMUNIDADES DE LA PROVINCIA DE EL SEIBO, CORRESP. A 28 DIAS DEL MES DE ENERO/2022.</t>
  </si>
  <si>
    <t>EFT-7475</t>
  </si>
  <si>
    <t>PAGO FACT. NO. B1500004033/01-03-2022 ORDEN DE COMPRA NO. OC2022-0024, COMPRA DE RECARGA ELECTRÓNICA DEL SISTEMA DE PAGO DE PEAJES (PASO RÁPIDO), PARA USO DE LOS VEHÍCULOS DE LA INSTITUCIÓN.</t>
  </si>
  <si>
    <t>EFT-7476</t>
  </si>
  <si>
    <t>PAGO FACT. NO.B1500000043/17-02-2022, ORDEN DE SERVICIO NO. OS2021-0600,   DISTRIBUCION DE AGUA EN DIFERENTES SECTORES Y COMUNIDADES  DE LA PROVINCIA SAMANA, CORRESP. A 29  DIAS DEL MES DE  ENERO/2022.</t>
  </si>
  <si>
    <t>PAGO FACT. NO.B1500000187/16-02-2022, ORDEN DE SERVICIO NO. OS2021- 0632, COLOCACION DE PUBLICIDAD INSTITUCIONAL DURANTE 06 (SEIS) MESES, EN PAGINA WEB. HTTPS://CIUDADORIENTAL.COM.  CORRESP. AL PERIODO DEL 01 DE ENERO AL 01 DE FEBRERO/2022..-</t>
  </si>
  <si>
    <t>PAGO FACT.NO.B1500000010/09-02-2022, ALQUILER LOCAL COMERCIAL EN LA AVENIDA MARIA TRINIDAD SANCHEZ NO.71, ESQUINA CALLE ORFELICIA, MUNICIPIO ESPERANZA, PROVINCIA VALVERDE, CORRESP. AL MES DE FEBRERO/2022.</t>
  </si>
  <si>
    <t>PAGO FACT. NO. B1100009362/21-02-2022, ALQUILER LOCAL COMERCIAL EN BOHECHIO, PROVINCIA SAN JUAN, CORRESP. AL MES DE FEBRERO/2022.</t>
  </si>
  <si>
    <t>REPOSICION FONDO CAJA CHICA DE LA DIRECCION DE OPERACIONES DESTINADO PARA CUBRIR GASTOS DE URGENCIA CORRESP. AL PERIODO DEL 01 AL 21-02-2022, RECIBOS DE DESEMBOLSO DEL 10094 AL 10162.</t>
  </si>
  <si>
    <t>PAGO FACT. NO. B1500000014/02-02-2022,  ORDEN DE SERVICIO NO.OS2021-0683, SERVICIO DE DISTRIBUCION DE AGUA EN CAMION CISTERNA, EN LOS DIFERENTES SECTORES Y COMUNIDADES DE LA PROVINCIA DE SANTIAGO RODRIGUEZ, CORESP. A  28 DIAS DE ENERO/2022.</t>
  </si>
  <si>
    <t>PAGO FACT. NO. B1100009361/21-02-2022,  ALQUILER LOCAL COMERCIAL EN EL MUNICIPIO JUAN DOLIO, PROVINCIA SAN PEDRO DE MACORIS, CORRESP. AL MES DE FEBRERO/2022.</t>
  </si>
  <si>
    <t xml:space="preserve">062473 </t>
  </si>
  <si>
    <t>PAGO FACT. NO. B1100009356/21-02-2022, ALQUILER LOCAL COMERCIAL EN CAÑAFISTOL-BANI, PROVINCIA PERAVIA CORRESP. AL MES DE FEBRERO/2022.</t>
  </si>
  <si>
    <t>PAGO FACT. NO.B1100009357/21-02-2022,  ALQUILER LOCAL COMERCIAL EN SABANA IGLESIA, PROVINCIA SANTIAGO CORRESP. AL MES DE FEBRERO/2022.</t>
  </si>
  <si>
    <t>PAGO FACT. NO.B1100009359/21-02-2022, ALQUILER DE LOCAL COMERCIAL EN EL  MUNICIPIO ENRIQUILLO, PROVINCIA  BARAHONA, CORRESP. AL MES FEBRERO/2022.</t>
  </si>
  <si>
    <t>PAGO FACT. NO.B1100009358/21-02-2022, ALQUILER DE LOCAL COMERCIAL EN EL  MUNICIPIO GALVAN,, PROVINCIA  BARAHONA, CORRESP. AL MES FEBRERO/2022.</t>
  </si>
  <si>
    <t>PAGO FACT. NO.B1100009364/21-02-2022  ALQUILER LOCAL COMERCIAL MUNICIPIO COMENDADOR, PROVINCIA ELIAS PIÑA, CORRESP. AL MES DE FEBRERO/2022.</t>
  </si>
  <si>
    <t>PAGO FACT. NO. B1100009363/21-02-2022,  ALQUILER LOCAL COMERCIAL EN EL MUNICIPIO SABANA LARGA, PROVINCIA SAN JOSE DE OCOA, CORRESP. AL MES DE FEBRERO/2022.</t>
  </si>
  <si>
    <t xml:space="preserve">EFT-7477 </t>
  </si>
  <si>
    <t>PAGO FACT.  NO. B1500000016/01-02-2022, ORDEN DE SERVICIO NO.  OS2022-0042, DISTRIBUCION DE AGUA EN DIFERENTES SECTORES Y COMUNIDADES DE LA PROVINCIA SAN JUAN CORRESP. A 30 DIAS DEL MES ENERO/2022.</t>
  </si>
  <si>
    <t>EFT-7478</t>
  </si>
  <si>
    <t>PAGO FACT. NO.B1100009360/21-02-2022,  ALQUILER LOCAL COMERCIAL  EN EL MUNICIPIO NIZAO, PROVINCIA PERAVIA CORRESP. AL MES DE FEBRERO/2022.</t>
  </si>
  <si>
    <t>PAGO FACT. NO. B1500000005/02-03-2022, ALQUILER DE APARTAMENTO PARA SER UTILIZADO COMO VIVIENDA FAMILIAR, UBICADO EN LA AVENIDA CORREA Y CIDRON, IVETTE A, APARTAMENTO 4A,  DISTRITO NACIONAL, SANTO DOMINGO, CORRESP. A LOS MESES DE DICIEMBRE/2021, ENERO, FEBRERO/2022.</t>
  </si>
  <si>
    <t>PAGO FACT. NO. B1500000741/08-02-2022, ORDEN DE SERVICIO OS2021-0773 COLOCACIÓN DE PUBLICIDAD INSTITUCIONAL DURANTE TRES (03) MESES EN UN PROGRAMA RADIAL TRANSMITIDO POR LA Z 101.3 FM, GOBIERNO DE LA MAÑANA Y GOBIERNO DE LA TARDE, LA CUAL CONSISTE EN: GOBIERNO DE LA MAÑANA 20 CUÑAS, MENSUALES DE LUNES A VIERNES DE 7:00 AM 11:00 AM. GOBIERNO DE LA TARDE 20 CUÑAS, MENSUALES DE LUNES A VIERNES DE 3:00 PM 7:00 PM BONIFICADO EN PROGRAMACIÓN REGULAR FIN DE SEMANA CUÑAS DE 30 SEGUNDOS, CORRESP. AL PERIODO DEL 11 DE ENERO AL 11 DE FEBRERO/2022.</t>
  </si>
  <si>
    <t>PAGO FACT. NO.B1100009367/21-02-22,  ALQUILER LOCAL COMERCIAL EN VILLA CENTRAL, PROVINCIA BARAHONA,  CORRESP. AL MES FEBRERO/2022.</t>
  </si>
  <si>
    <t>REPOSICION FONDO CAJA CHICA DE LA PLANTA DE TRATAMIENTO DE CABUYA (UNIDAD ADMINISTRATIVA DE LA PROVINCIA HERMANAS MIRABAL) ZONA III CORRESP. AL PERIODO DEL 12-01 AL 08-02-2022, RECIBOS DE DESEMBOLSO DEL 0375 AL 0394 SEGUN RELACION DE GASTOS.</t>
  </si>
  <si>
    <t>REPOSICION FONDO CAJA CHICA DE LA PROVINCIA EL SEIBO ZONA VI CORRESP. AL PERIODO DEL 03-01 AL 11-02-2022, RECIBOS DE DESEMBOLSO DEL 0995 AL 1000 Y DEL 1301 AL 1347, SEGUN RELACION DE GASTOS.</t>
  </si>
  <si>
    <t>PAGO FACT. NO. B1100009368/21-02-2022, ALQUILER DEL LOCAL  DE LA OFICINA COMERCIAL, UBICADO EN LA CALLE DUARTE NO.09,  MUNICIPIO RANCHO ARRIBA,  PROVINCIA SAN JOSE DE OCOA, CORRESP. AL MES DE FEBRERO/2022.</t>
  </si>
  <si>
    <t>PAGO FACT. NO.B1100009369/21-02-2022,  ALQUILER LOCAL COMERCIAL EN EL MUNICIPIO CEVICOS, PROVINCIA  SANCHEZ RAMIREZ , CORRESP. AL MES DE FEBRERO/2022.</t>
  </si>
  <si>
    <t>PAGO FACT. NO. B1100009371/21-02-2022,  ALQUILER LOCAL COMERCIAL EN EL MUNICIPIO MONCION, PROVINCIA SANTIAGO RODRIGUEZ,  CORRESP.  AL MES DE FEBRERO/2022.</t>
  </si>
  <si>
    <t>PAGO FACT. NO. B1100009372/21-02-2022, ALQUILER DE LOCAL COMERCIAL, MUNICIPIO MICHES, PROVINCIA EL SEIBO, CORRESP. AL MES DE FEBRERO/2022.</t>
  </si>
  <si>
    <t>PAGO FACT. NO. B1100009370/21-02-2022,  ALQUILER LOCAL COMERCIAL, EN EL MUNICIPIO VILLA JARAGUA, PROVINCIA BAHORUCO, CORRESP. AL MES DE FEBRERO/2022.</t>
  </si>
  <si>
    <t>PAGO FACT. NO. B1100009366/21-02-2022, ALQUILER LOCAL COMERCIAL EN EL MUNICIPIO DUVERGE, PROVINCIA INDEPENDENCIA, CORRESP. AL  MES DE FEBRERO/2022.</t>
  </si>
  <si>
    <t>PAGO FACT. NO. B1500000145/10-02-2022 OS2021-0910, COLOCACIÓN PUBLICIDAD INSTITUCIONAL DURANTE 02 (DOS) MESES, EN LA PROGRAMACIÓN REGULAR DE "RITMO 96"UNA EMISORA DE LA PROVINCIA LA VEGA LA CUAL CONSISTE EN LA COLOCACIÓN DE 8 CUÑAS POR DÍAS DE 30 SEGUNDOS, CORRESP. AL PERIODO DEL 27 DE DICIEMBRE/2021, AL 27 DE ENERO/2022.</t>
  </si>
  <si>
    <t>REPOSICION FONDO CAJA CHICA DE LA UNIDAD ADMINISTRATIVA DE BAYAGUANA ZONA IV CORRESP. AL PERIODO DEL 06 AL 24-01-2022, RECIBOS DE DESEMBOLSO DEL 0117 AL 0131 SEGUN RELACION DE GASTOS.</t>
  </si>
  <si>
    <t>RETENCION DEL 10% DEL IMPUESTO SOBRE LA RENTA, DESCONTADO A HONORARIOS PROFESIONALES, CORRESP. AL MES DE FEBRERO/2022.</t>
  </si>
  <si>
    <t>PAGO RETENCION 10%  DEL IMPUESTO SOBRE LA RENTA DESCONTADO A ALQUILERES DE LOCALES COMERCIALES. SEGUN LEY NO. 253/12, CORRESP. AL MES DE FEBRERO/2022.</t>
  </si>
  <si>
    <t>PAGO FACTU. NO. B1500000152/24-02-2022,  ALQUILER LOCAL COMERCIAL  EN SAN JUAN DE LA MAGUANA,  PROVINCIA SAN JUAN, CORRESP. A LOS MESES DE NOVIEMBRE, DICIEMBRE/2021,  ENERO/2022.</t>
  </si>
  <si>
    <t>PAGO FACT. NO. B1500000107/15-02-2022, ORDEN DE SERVICIO NO. OS2021-0790 COLOCACIÓN DE PUBLICIDAD INSTITUCIONAL DURANTE 03 (TRES) MESES, EN EL PROGRAMA TELEVISIVO "BAJANDO DURO CON VIDAL", QUE SE TRANSMITE DE LUNES A VIERNES EN HORARIO DE 4:00 PM A 5:00 PM A TRAVÉS DE CINEVISIÓN CANAL 19, CORRESP. AL PERIODO DEL 15 DE ENERO AL 15 DE FEBRERO DEL 2022.</t>
  </si>
  <si>
    <t xml:space="preserve">EFT-7479 </t>
  </si>
  <si>
    <t>PAGO FACT. NO.B1500000152/18-02-2022, ORDEN DE SERVICIO NO. OS2021-0722, DISTRIBUCION DE AGUA EN DIFERENTES SECTORES Y COMUNIDADES DE LA PROVINCIA SAMANA, CORRESP. A 30 DIAS DEL MES DE  ENERO/2022.</t>
  </si>
  <si>
    <t>EFT-7480</t>
  </si>
  <si>
    <t>PAGO FACT. NO. B1500000010/08-02/2022,  ALQUILER LOCAL COMERCIAL, UBICADO EN LA AVENIDA DUARTE NO.220, PLAZA DURAN, MUNICIPIO VILLA BISONO ( NAVARRETE) PROVINCIA SANTIAGO, CORRESP. AL MES DE FEBRERO/22.</t>
  </si>
  <si>
    <t>EFT-7481</t>
  </si>
  <si>
    <t>PAGO FACT. NO.B1500000007/03-02-2022, ORDENES DE SERVICIO NOS. OS2021-0672, OS2022-0081,  DISTRIBUCION DE AGUA EN DIFERENTES SECTORES Y COMUNIDADES DE LA PROVINCIA SAN CRISTOBAL, CORRESP. A 31 DIAS DE  ENERO/2022.</t>
  </si>
  <si>
    <t>EFT-7482</t>
  </si>
  <si>
    <t>PAGO FACT. NO. B1500000142/01-02-2022, ORDENES DE SERVICIO NOS.OS2021-0566, OS2022-0057,  DISTRIBUCION DE AGUA EN DIFERENTES SECTORES Y COMUNIDADES DE LA PROVINCIA DUARTE,  CORRESP. A  31 DIAS DEL MES DE ENERO/2022.</t>
  </si>
  <si>
    <t>EFT-7483</t>
  </si>
  <si>
    <t>PAGO FACT. NO. B1100009365/21-02-22, ALQUILER DE DOS LOCALES COMERCIALES EN EL MUNICIPIO DAJABON,  PROVINCIA DAJABON  CORRESP. AL MES DE FEBRERO/2022.</t>
  </si>
  <si>
    <t>EFT-7484</t>
  </si>
  <si>
    <t>PAGO FACT. NO. B1500162046/28-02-2022 (CUENTA NO.744281798), SERVICIO DE INTERNET BANDA (S) ANCHA DE LA DIRECCION EJECUTIVA, DIRECCION DE TRATAMIENTO, DIRECCION DE RECURSOS HUMANOS, DEPTO. COMUNICACIONES, TRANSPORTACION, SISMOPA, DIRECCION ADMINISTRATIVA, TOPOGRAFIA, UEPE, BANDA ANCHA DE IPAD, BANDA ANCHA PROV. SAN PEDRO DE MACORIS, CORRESP. AL MES DE FEBRERO/2022.</t>
  </si>
  <si>
    <t>EFT-7485</t>
  </si>
  <si>
    <t>PAGO FACT. NO.B1100009382/03-03-2022,   ALQUILER LOCAL COMERCIAL EN SAN FRANCISCO DE MACORIS, PROVINCIA DUARTE CORRESP. AL PERIODO DEL 03 DE JULIO HASTA DICIEMBRE/2021 Y  ENERO, FEBRERO/2022.</t>
  </si>
  <si>
    <t>EFT-7486</t>
  </si>
  <si>
    <t>PAGO FACT. NO.B1100009373/21-02-2022,  ALQUILER LOCAL COMERCIAL  EN EL SECTOR PIZARRETE, MUNICIPIO BANI, PROVINCIA PERAVIA, CORRESP. AL MES DE FEBRERO/2022.</t>
  </si>
  <si>
    <t>EFT-7487</t>
  </si>
  <si>
    <t>PAGO FACT. NOS. B1500000013/03-12/2021,  14/02-01, 15/01-02-2022,  ORDEN DE SERVICIO NO. OS2021-0589,  DISTRIBUCION DE AGUA CON CAMION CISTERNA EN DIFERENTES SECTORES Y COMUNIDADES DE LA  PROVINCIA SAN JUAN DE LA MAGUANA, CORRESP. A 30  DIAS DE NOVIEMBRE, 31 DIAS DE DICIEMBRE/2021 Y  31 DIAS DE ENERO/2022.</t>
  </si>
  <si>
    <t>PAGO FACT. NO. B1100009374/21-02-2022,  ALQUILER  LOCAL  DE LA OFICINA COMERCIAL EN EL MUNICIPIO DE VALLEJUELOS, PROVINCIA SAN JUAN, CORRESP. AL MES FEBRERO/2022.</t>
  </si>
  <si>
    <t>RETENCION DEL ITBIS (30%) , DESCONTADO A SUPLIDORES DE SERVICIOS, CORRESP. AL MES DE FEBRERO/2022.</t>
  </si>
  <si>
    <t>PAGO ARBITRIO DEL AYUNTAMIENTO DE LAS MATAS DE FARFAN CORRESP. AL MES FEBRERO/2022.</t>
  </si>
  <si>
    <t>RETENCIÓN DEL ITBIS (18% A PERSONA FÍSICA), SEGÚN LEY 253/12, CORRESP. AL MES DE FEBRERO/2022.</t>
  </si>
  <si>
    <t>REPOSICION FONDO CAJA CHICA DE LA UNIDAD ADMINISTRATIVA DE SABANA IGLESIA ZONA V SANTIAGO CORRESP. AL PERIODO DEL 06-01 AL 25-02-2022, RECIBOS DE DESEMBOLSO DEL 0396 AL 0419.</t>
  </si>
  <si>
    <t>PAGO FACT. NOS. B1500000005, 06/19-04-2021 ÓRDENES DE SERVICIO NOS OS2021-0162, 0216 SERVICIOS DE NOTARIO PARA LOS ACTOS DE APERTURA DE COMPARACIÓN DE PRECIOS, NO. INAPA-CCC-CP-2021-0005 SOBRE A Y B, OFERTAS TÉCNICAS Y ECONÓMICAS ADQUISICIÓN DE CARTUCHOS PARA EQUIPOS DE INAPA.</t>
  </si>
  <si>
    <t>PAGO AVANCE 20% A LA ORDEN NO. OC2022-0017, CONTRATO NO.087/2021, ADQUISICIÓN DE RODAMIENTOS, CONTACTOR MAGNÉTICO Y CONTROL DE NIVEL PARA SER UTILIZADOS EN MANTENIMIENTOS DE LOS DIFERENTES EQUIPOS DEL INAPA.</t>
  </si>
  <si>
    <t xml:space="preserve">EFT-7488 </t>
  </si>
  <si>
    <t>PAGO FACT. NO. B1500161381/28-02-2022 (721621338) SERVICIO DE LAS FLOTAS SISMOPA, CORRESP. AL MES DE FEBRERO/2022.</t>
  </si>
  <si>
    <t>EFT-7489</t>
  </si>
  <si>
    <t>PAGO FACT. NO.B1500162047/28-02-2022 (771256670), SERVICIO DE LINEA TELEFONICA TIPO CELULAR FIJO, INSTALADA EN LA PLANTA DE TRATAMIENTO DE HIGUEY, CORRESP. AL MES DE FEBRERO/2022.</t>
  </si>
  <si>
    <t>EFT-7490</t>
  </si>
  <si>
    <t>PAGO DE NOMINA DE VIÁTICOS  DE LA DIRECCIÓN COMERCIAL, CORRESP. AL MES DE ENERO/2022, ELABORADA EN EL MES DE MARZO/2022.</t>
  </si>
  <si>
    <t>EFT-7491</t>
  </si>
  <si>
    <t>PAGO VIATICOS DIRECCION DE PROGRAMAS Y PROYECTOS ESPECIALES CORRESP. AL MES DE ENERO/2022.</t>
  </si>
  <si>
    <t>EFT-7492</t>
  </si>
  <si>
    <t>PAGO VIÁTICOS  DIRECCIÓN ADMINISTRATIVA, CORRESP. AL MES DE ENERO/2022, ELABORADA EN EL MES DE MARZO/2022.</t>
  </si>
  <si>
    <t>EFT-7493</t>
  </si>
  <si>
    <t>PAGO FACT. NOS. B1500022326/15-02- 22324/01-03-2022, PÓLIZA NO.30-93-015147, SERVICIOS PLAN MASTER INTERNACIONAL AL SERVIDOR VIGENTE Y SUS DEPENDIENTES DIRECTOS (CÓNYUGE E HIJOS), CORRESP. AL MES DE MARZO/2022.</t>
  </si>
  <si>
    <t>EFT-7494</t>
  </si>
  <si>
    <t>PAGO FACT. NO. B1500033857/28-02-2022 SEGURO COLECTIVO DE VIDA CORRESP. AL MES MARZO/2022, PÓLIZA NO.2-2-102-0064318.</t>
  </si>
  <si>
    <t>EFT-7495</t>
  </si>
  <si>
    <t>PAGO FACT. NO.B1500005963/22-02-2022  SERVICIOS A EMPLEADOS VIGENTES Y EN TRAMITE DE PENSION, CORRESP. AL MES DE MARZO/2022.</t>
  </si>
  <si>
    <t>EFT-7496</t>
  </si>
  <si>
    <t>PAGO FACT. NOS.B1500032059 (CODIGO DE SISTEMA NO.77100), 32127  (6091) 01-03-2022, SERVICIOS RECOGIDA DE BASURA EN EL NIVEL CENTRAL Y OFICINAS  ACUEDUCTOS RURALES, CORRESP. AL PERIODO DESDE EL 01 AL 31  DE MARZO/2022.</t>
  </si>
  <si>
    <t>EFT-7497</t>
  </si>
  <si>
    <t>PAGO FACT. NO. B1500003333/14-10-2021, ORDEN DE SERVICIO NO. OS2021-0674, PUBLICACIÓN   EN UN MEDIO (1) DE CIRCULACIÓN NACIONAL, DOS DÍAS CONSECUTIVOS: JUEVES 26 Y VIERNES 27 DE AGOSTO DEL AÑO 2021, PROCESO DE LICITACIÓN PUBLICA NACIONAL INAPA-CCC-LPN-2021-0036 ¨REHABILITACIÓN PLANTA POTABILIZADORA ACUEDUCTO HATO DEL YAQUÉ, PROVINCIA SANTIAGO, ZONA V¨ EN EL PERIÓDICO EL NUEVO DIARIO, CORRESP. AL PERIODO DEL 26/08  AL 27/08/2021.</t>
  </si>
  <si>
    <t>EFT-7498</t>
  </si>
  <si>
    <t>PAGO FACT. NO. B1500038115/05-03-2022, CUENTA NO.86082876, POR SERVICIO DE LAS FLOTAS DE INAPA, CORRESP. A LA FACTURACIÓN DEL 01 AL 28 DE FEBRERO/2022.</t>
  </si>
  <si>
    <t>EFT-7499</t>
  </si>
  <si>
    <t>PAGO FACT. NO. B1500038117/05-03-2022, CUENTA NO.86115926, POR SERVICIO DE INTERNET, CORRESP. A LA FACTURACIÓN DESDE EL 01- AL 28 DE FEBRERO/2022.</t>
  </si>
  <si>
    <t>REPOSICION FONDO CAJA CHICA DE LA PROVINCIA DUARTE ZONA III CORRESP. AL PERIODO DEL 06-01 AL 16-02-2022, RECIBOS DE DESEMBOLSO DEL 1001 AL 1051.</t>
  </si>
  <si>
    <t>REPOSICION FONDO CAJA CHICA DE LA PROVINCIA DAJABON ZONA I CORRESP. AL PERIODO DEL 03-01 AL 11-02-2022, RECIBOS DE DESEMBOLSO DEL 1031 AL 1066.</t>
  </si>
  <si>
    <t>RETENCIÓN DEL (5%) DEL IMPUESTO SOBRE LA RENTA DESCONTADO A CONTRATISTAS Y PROVEEDORES DE BIENES Y SERVICIOS, CORRESP. AL MES DE FEBRERO/2022.</t>
  </si>
  <si>
    <t>PAGO FACT. NO. B1500000015/08-02-2022, ORDEN DE SERVICIO NO. OS2022-0011,  ABASTECIMIENTO DE AGUA EN DIFERENTES SECTORES Y COMUNIDADES DE LA  PROVINCIA SANTIAGO, CORRESP. A 22  DIAS DE ENERO/2022.</t>
  </si>
  <si>
    <t>PAGO FACT. NO. B1500000012/08-02-2022,  ORDEN DE SERVICIO NO. OS2022-0018,  ABASTECIMIENTO DE AGUA EN DIFERENTES SECTORES Y COMUNIDADES DE LA PROVINCIA SANTIAGO,  CORRESP. A 23  DIAS  DE ENERO/2022.</t>
  </si>
  <si>
    <t>REPOSICION FONDO CAJA CHICA DE LA DIRECCION COMERCIAL CORRESP. AL PERIODO DEL 02 AL 24-02-2022, RECIBOS DE DESEMBOLSO DEL 48814 AL 48840.</t>
  </si>
  <si>
    <t>PAGO FACT. NO. B1500000163/14-01-2022 ORDEN DE COMPRA OC2022-0005, ADQUISICIÓN DE POLOSHIRTS Y GORRAS PARA SER UTILIZADOS POR EL PERSONAL DEL INAPA.</t>
  </si>
  <si>
    <t xml:space="preserve">EFT-7500 </t>
  </si>
  <si>
    <t>PAGO FACT. NO. B1500033613/16/02/2022  (NOTA DE CREDITO B0400183311/10-02-2022, SERVICIOS ODONTOLOGICOS AL SERVIDOR VIGENTE Y SUS DEPENDIENTES DIRECTOS ( CONYUGE E HIJOS) AFILIADOS A SENASA CORRESP. AL MES DE MARZO/2022.</t>
  </si>
  <si>
    <t>EFT-7501</t>
  </si>
  <si>
    <t>PAGO FACTU. NO. B1500003709/15-02-2022, ORDEN DE SERVICIO NO. OS2022-0050, PUBLICACIÓN EN UN MEDIO DE CIRCULACIÓN NACIONAL, DOS DÍAS CONSECUTIVOS: MIÉRCOLES 26 Y JUEVES 27 DE ENERO DEL AÑO 2022, PROCESO DE LICITACIÓN PUBLICA NACIONAL NO. INAPA-CCC-LPN-2022-0001 " AMPLIACIÓN RED DISTRIBUCIÓN ACUEDUCTO CONSUELO, PROVINCIA SAN PEDRO DE MACORÍS, ZONA VI, EN EL PERIÓDICO "EL NUEVO DIARIO".</t>
  </si>
  <si>
    <t>EFT-7502</t>
  </si>
  <si>
    <t>EFT-7503</t>
  </si>
  <si>
    <t>PAGO FACT. NO. B1500038154/05-03-2022, CUENTA NO.86797963, CORRESP. AL SERVICIO DE USO GPS DEL INAPA FACTURACIÓN DESDE EL 01 AL 28 DE FEBRERO/2022.</t>
  </si>
  <si>
    <t>EFT-7504</t>
  </si>
  <si>
    <t>PAGO FACT. NOS. B1500001429/19, 1436/20, 1437/21, 1440/31-01, 1442/01, 1444/03, 1446/04, 1447/07, 1448/09, 1449/14, 1451/17, 1453/18-02-2022 ORDEN DE COMPRA OC2021-0302, ADQUISICIÓN DE (10,527 TICKETS Y 19,000 GASOIL OPTIMO) DE COMBUSTIBLES PARA SER UTILIZADOS EN LA FLOTILLA DE VEHÍCULOS Y EQUIPOS DEL INAPA.</t>
  </si>
  <si>
    <t>EFT-7505</t>
  </si>
  <si>
    <t>PAGO FACT. NO. B1500018079/14-01-2022, SUMINISTRO DE MEDICAMENTOS DE USO CONTINUO PRESCRITOS AL JOVEN EDDISON JAVIER PEREZ SANTOS, HIJO DE LA SRA. ESTHER SANTOS FIGUEROA, CEDULA DE IDENTIDAD Y ELECTORAL NO.225-0027831-6, QUIEN DESEMPEÑA EL CARGO DE SECRETARIA EN LA SECCION DE MAYORDOMIA, CORRESP. AL MES DE ENERO/2022.</t>
  </si>
  <si>
    <t>EFT-7506</t>
  </si>
  <si>
    <t>PAGO FACT. NO. B1500018077/12-01, 18081/10-02-22, SUMINISTRO TRATAMIENTOS DE USO CONTINUO PRESCRITOS, QUIEN DESEMPEÑA EL CARGO DE AUXILIAR ADMINISTRATIVO EN EL DEPARTAMENTO ADMINISTRATIVO, CORRESP. A LOS MESES DE ENERO Y FEBRERO/2022.</t>
  </si>
  <si>
    <t>EFT-7507</t>
  </si>
  <si>
    <t>PAGO FACT. NO.B1500000078/15-02-2022, ORDEN DE SERVICIO NO.OS2022-0053, SERVICIO DE NOTARIO PARA EL ACTO DE APERTURA DE LA COMPARACION DE PRECIOS NO.INAPA-CCC-LPN-2021-0045 OFERTAS ECONOMICAS (SOBRE B) PARA EL "MEJORAMIENTO ALCANTARILLADO SANITARIO LAS MATAS DE FARFAN, PROVINCIA SAN JUAN, ZONA II".</t>
  </si>
  <si>
    <t>EFT-7508</t>
  </si>
  <si>
    <t>PAGO FACT. NO.B1500000111/17-02-2022, ORDEN DE SERVICIO NO.OS2022-0048, SERVICIO DE NOTARIO PARA EL ACTO DE APERTURA DE LA COMPARACION DE PRECIOS NO.INAPA-CCC-CP-2021-0082 OFERTAS TECNICAS (SOBRE A) PARA EL MEJORAMIENTO ACUEDUCTO DE BARAHONA (SECTOR LOS MAESTROS) PROVINCIA BARAHONA, ZONA VIII.</t>
  </si>
  <si>
    <t>EFT-7509</t>
  </si>
  <si>
    <t>PAGO FACT. NO.B1500000110/17-02-2022, ORDEN DE SERVICIO NO.OS2022-0054, SERVICIO DE NOTARIO PARA EL ACTO DE APERTURA DE LA LICITACION PUBLICA NACIONAL NO.INAPA-CCC-LPN-2021-0047 OFERTAS ECONOMICAS (SOBRE B) PARA LA "ADQUISICION DE ASFALTO EN FRIO PARA SER UTILIZADOS EN LA REPOSICION DE ASFALTO POR CORRECCION DE AVERIAS EN LOS ACUEDUCTOS DE TODAS LAS PROVINCIAS, PLAN NACIONAL DE RESCATE".</t>
  </si>
  <si>
    <t>EFT-7510</t>
  </si>
  <si>
    <t>PAGO FACT. NO.B1500000112/17-02-2022, ORDEN DE SERVICIO NO.OS2022-0064, SERVICIO DE NOTARIO PARA EL ACTO DE APERTURA DE LA COMPARACION DE PRECIOS NO.INAPA-CCC-CP-2021-0074 OFERTAS ECONOMICAS (SOBRE B) PARA LA "RECONSTRUCCION DE REDES ACUEDUCTO POSTRER RIO, PROVINCIA INDEPENDENCIA, ZONA VIII".</t>
  </si>
  <si>
    <t>EFT-7511</t>
  </si>
  <si>
    <t>PAGO FACT. NO.B1500003686/16-02-2022, ORDEN DE SERVICIO NO.OS2022-0047, SOLICITUD DE PUBLICACION EN UN MEDIO DE CIRCULACION NACIONAL, DOS DIAS CONSECUTIVOS: MIERCOLES 26 Y JUEVES 27 DE ENERO DEL AÑO 2022, PROCESO LICITACION PUBLICA NACIONAL NO.INAPA-CCC-LPN-2022-0001 "AMPLIACION RED DISTRIBUCION ACUEDUCTO CONSUELO, PROVINCIA SAN PEDRO DE MACORIS, ZONA VI".</t>
  </si>
  <si>
    <t>EFT-7512</t>
  </si>
  <si>
    <t>PAGO FACT. NO.B1500022592/01-03-2022, SERVICIOS MEDICOS A EMPLEADOS VIGENTES Y EN TRÁMITE DE PENSIÓN, CONJUNTAMENTE CON SUS DEPENDIENTES DIRECTOS, (CÓNYUGES, HIJOS E HIJASTROS), CORRESP. AL MES DE MARZO/2022.</t>
  </si>
  <si>
    <t>EFT-7513</t>
  </si>
  <si>
    <t>PAGO FACT. NO.B1500000033/25-02-2022, ORDEN DE SERVICIO NO.OS2022-0090, SERVICIO DE NOTARIO PARA EL ACTO DE APERTURA DE LA LICITACION PUBLICA NACIONAL NO.INAPA-CCC-LPN-2021-0051 OFERTAS ECONOMICAS (SOBRE B) PARA LA "AMPLIACION ACUEDUCTO MICHES A ZONAS TURISTICAS, MUNICIPIO DE MICHES, PROVINCIA EL SEIBO, ZONA VI".</t>
  </si>
  <si>
    <t>EFT-7514</t>
  </si>
  <si>
    <t>PAGO FACT. NO.B1500162045/28-02-2022, CUENTA NO.709494508, SERVICIOS TELEFONICOS E INTERNET, CORRESP. AL MES DE FEBRERO/2022.</t>
  </si>
  <si>
    <t>EFT-7515</t>
  </si>
  <si>
    <t>PAGO NÓMINA DE VIÁTICOS DE LA DIRECCIÓN DE SUP. Y FISCALIZACIÓN DE OBRAS, CORRESP. AL MES DE ENERO/2022, ELABORADA EN EL MES DE MARZO/2022.</t>
  </si>
  <si>
    <t>EFT-7516</t>
  </si>
  <si>
    <t>PAGO FACT. NO. B1500038125/05-03/2022, CUENTA NO.86273266, POR SERVICIO DE USO INTERNET MÓVIL TABLET, ASIGNADO AL DEPTO. DE CATASTRO AL USUARIO DEL INAPA, CORRESP. A LA FACTURACIÓN DESDE EL 01 DEL AL 28 DE FEBRERO/2022.</t>
  </si>
  <si>
    <t>EFT-7517</t>
  </si>
  <si>
    <t>PAGO FACT. NOS. B1500000051/03-01, 53/28-02-2022, ALQUILER LOCAL COMERCIAL EN EL MUNICIPIO JUAN HERRERA, PROVINCIA SAN JUAN, CORRESP. A LOS MESES DE ENERO, FEBRERO/2022.</t>
  </si>
  <si>
    <t>REPOSICION FONDO CAJA CHICA DE LA DIVISION DE TRANSPORTACION DESTINADO PARA CUBRIR GASTOS DE REPARACIONES, COMPRAS DE REPUESTOS Y PAGO DE PEAJES A LA FLOTILLA DE VEHICULOS DE LA INSTITUCION CORRESP. AL PERIODO DEL 11-02 AL 04-03-2022, RECIBOS DE DESEMBOLSO DEL 13297 AL 13328</t>
  </si>
  <si>
    <t>PAGO FACT. NO. B1500000197/25-01-2022 ORDEN DE COMPRA OC2022-0006, ADQUISICIÓN DE MOBILIARIO PARA SER UTILIZADOS EN LAS OFICINAS DE LA SEDE CENTRAL DEL INAPA.</t>
  </si>
  <si>
    <t>PAGO FACT. NO. B1500000155/22-02-2022, ORDEN DE SERVICIO NO. OS2021-0826, COLOCACIÓN DE PUBLICIDAD INSTITUCIONAL DURANTE TRES (3) MESES EN EL PROGRAMA DE TELEVISIÓN LOS COMENTARIOS DE JUAN CADENA, EL CUAL ES TRANSMITIDO POR CINE VISIÓN CANAL 19, EN HORARIO DE 7:00 PM A 8:00 PM, CORRESP. AL PERIODO DEL 22 DE ENERO AL 22 DE FEBRERO/2022.</t>
  </si>
  <si>
    <t>PAGO FACT. NO. B1500000227/16-02-2022, ORDEN DE SERVICIOS OS2021-0889 ¨ CONTRATACIÓN DE CASA CERTIFICADORA EN LAS NORMAS ISO 9001-15 SOBRE SISTEMAS DE GESTIÓN DE CALIDAD E ISO 37001-2016 PARA SISTEMAS DE GESTIÓN ANTI-SOBORNO¨.</t>
  </si>
  <si>
    <t>PAGO FACT. NO. B1500000811/28-01-2022 ORDEN DE COMPRA OC2022-0008 ADQUISICIÓN DE MATERIALES PARA USO DEL INAPA.</t>
  </si>
  <si>
    <t>PAGO FACT. NO. B1500000011/14-12-2021 ORDEN DE COMPRA OC2021-0295, ADQUISICIÓN DE MEDICAMENTOS QUE SERÁN UTILIZADOS EN EL SERVICIO OFRECIDO EN NUESTRO DISPENSARIO MÉDICO DEL INAPA.</t>
  </si>
  <si>
    <t xml:space="preserve">EFT-7518 </t>
  </si>
  <si>
    <t>PAGO FACT. NOS.B1500030583/11, 30628/13, 30813/27-08, 31084/14-09, 31919/08-11, 32452/06, 32581/10-12-2021 (NOTA DE CRÉDITO B0400165403/03-09-2021 RD$111,268.46), PAGO DE INCLUSIÓN DE CAMIONETAS Y MOTORES PÓLIZA DE SEGURO NO.2-2-502-0000119.</t>
  </si>
  <si>
    <t>EFT-7519</t>
  </si>
  <si>
    <t>PAGO FACT. NOS. B1500000033/21-02, 34/21-02-2022 ORDENES DE SERVICIOS OS2022-0063, OS2022-0065, SERVICIO DE NOTARIO PARA EL ACTO DE APERTURA DE LA COMPARACION DE PRECIOS NO.INAPA-CCC-CP-2021-0072, 0071 OFERTAS ECONOMICAS (SOBRE B) PARA LA "CONSTRUCCION NUEVA OBRA DE TOMA DEL ACUEDUCTO LAS TERRENAS" Y  "MEJORAMIENTO PLANTA DEPURADORA ALCANTARILLADO SANITARIO HATO MAYOR, PROVINCIA HATO MAYOR, ZONA VI" .</t>
  </si>
  <si>
    <t>EFT-7520</t>
  </si>
  <si>
    <t>PAGO FACT. NOS . B1500000101/14-01, 102/ 04-02-2022,  ORDEN DE SERVICIO NO. OS2021-0671, SERVICIO DISTRIBUCION DE AGUA EN DIFERENTES SECTORES Y COMUNIDADES DE LA PROVINCIA DAJABON. CORRESP.  A    26 DIAS DE DICIEMBRE/2021 Y 23 DIAS DE ENERO/2022.</t>
  </si>
  <si>
    <t>REPOSICION FONDO CAJA CHICA DE LA DIVISION DE TESORERIA DESTINADO PARA CUBRIR GASTOS MENORES DEL NIVEL CENTRAL CORRESP. AL PERIODO DEL 03-01 AL 28-02-2022, RECIBOS DE DESEMBOLSO DEL 20318 AL 20432.</t>
  </si>
  <si>
    <t>REPOSICION FONDO CAJA CHICA DE LA UNIDAD ADMINISTRATIVA DE SABANA GRANDE DE BOYA ZONA IV,  CORRESP. AL PERIODO DEL 17-01 AL 28-01-2022, RECIBOS DE DESEMBOLSO DEL 0192  AL 0199.</t>
  </si>
  <si>
    <t>REPOSICION FONDO CAJA CHICA  DE LA PROVINCIA VALVERDE ALINO,  ZONA I CORRESP. AL PERIODO DEL 27-01  AL 03-03-2022, RECIBOS DE DESEMBOLSO DEL 1892 AL 1937.</t>
  </si>
  <si>
    <t xml:space="preserve">EFT-7521 </t>
  </si>
  <si>
    <t>PAGO FACT.  NOS. B1500000006/18-02, 07/28-02-2022, ORDEN DE SERVICIO NO. OS2022-0005,  DISTRIBUCION DE AGUA EN DIFERENTES SECTORES Y COMUNIDADES DE LA PROVINCIA DAJABON,  CORRESP. A  21 DIAS DE ENERO,21 DIAS DE FEBRERO /2022.</t>
  </si>
  <si>
    <t>EFT-7522</t>
  </si>
  <si>
    <t>PAGO FACT. NO. B1500000145/02-03-2022, ORDEN DE SERVICIO NO. OS2022-0057,  DISTRIBUCION DE AGUA EN DIFERENTES SECTORES Y COMUNIDADES DE LA PROVINCIA DUARTE, CORRESP. A  28 DIAS DEL MES DE FEBRERO/2022.</t>
  </si>
  <si>
    <t>PAGO FACT. NO. B1500000011/27-01-2022 ORDEN DE COMPRA OC2021-0317, COMPRA DE ABANICOS DE TECHO, PARA SER UTILIZADOS EN EL PLAN DE MEJORA DE INAPA.</t>
  </si>
  <si>
    <t>PAGO VACACIONES (20 DIAS CORRESP. AL AÑO 2020 Y 20 DEL 2021), QUIEN DESEMPEÑO EL CARGO DE ANALISTA DE RECURSOS HUMANOS, EN EL DEPTO. DE ORGANIZACION DEL TRABAJO Y COMPENSACION.</t>
  </si>
  <si>
    <t>PAGO VACACIONES (20 DIAS CORRESP. AL AÑO 2020 Y 20 AL 2021), QUIEN DESEMPEÑO EL CARGO DE ANALISTA DE RECURSOS HUMANOS, EN EL DEPTO. DE ORGANIZACION DEL TRABAJO Y COMPENSACION.</t>
  </si>
  <si>
    <t>PAGO FACT. NO. B1500000316/08-02-2022 ORDEN DE SERVICIO OS2021-0902, CONTRATACIÓN DEL SERVICIO DE AMBIENTACIÓN, MONTAJE Y DESMONTAJE QUE SERÁ UTILIZADO EN LA INAUGURACIÓN DE LA REHABILITACIÓN DE LA PLANTA DE AGUA RESIDUALES EN LA PROVINCIA DE BARAHONA.</t>
  </si>
  <si>
    <t>REPOSICION FONDO CAJA CHICA DE LA PROVINCIA PERAVIA ZONA IV CORRESP. AL PERIODO DEL 26-01  AL 25-02-2022, RECIBOS DE DESEMBOLSO DEL 2036 AL 2111.</t>
  </si>
  <si>
    <t>PAGO FACT. NO. B1500000102/31-01-2022, ORDEN DE COMPRA OC2021-0323,  COMPRA TERMINAL CONTROL DE ASISTENCIA, PARA SER UTILIZADO EN LA DIRECCION ADMINISTRATIVA, PROVINCIALES Y NIVEL CENTRAL DEL INAPA.</t>
  </si>
  <si>
    <t>PAGO VACACIONES (20 DIAS CORRESP. AL AÑO 2020 Y 20 AL 2021), QUIEN DESEMPEÑO EL CARGO DE ENCARGADO (A), EN EL DEPTO. DE DESARROLLO E IMPLEMENTACION DE SISTEMAS.</t>
  </si>
  <si>
    <t xml:space="preserve">EFT-7523 </t>
  </si>
  <si>
    <t>PAGO FACT. NOS. B1500000442/17-11-2021, 460/05, 462/13-01-2022, ORDEN DE COMPRA NO. OC2021-0261, ADQUISICIÓN DE MATERIALES (COLUMNAS DE ACERO, BARRAS LISAS ACERO INOXIDABLE Y GUÍAS DE BRONCE), PARA SER UTILIZADOS EN LOS DIFERENTES ACUEDUCTOS DEL INAPA.</t>
  </si>
  <si>
    <t>EFT-7524</t>
  </si>
  <si>
    <t>PAGO FACT. NO.B1500000008/03-03-2022, ORDEN DE SERVICIO NO. OS2022-0081,  DISTRIBUCION DE AGUA EN DIFERENTES SECTORES Y COMUNIDADES DE LA PROVINCIA SAN CRISTOBAL, CORRESP. A 28  DIAS DE  FEBRERO/2022.</t>
  </si>
  <si>
    <t>EFT-7525</t>
  </si>
  <si>
    <t>PAGO FACT. NOS. B1500000010/03-01, 09/04-01, 11/02-02, 12/01-03-2022, ORDENES DE SERVICIO NOS. OS2021-0616, OS2022-0021,  DISTRIBUCION DE AGUA EN DIFERENTES SECTORES Y COMUNIDADES DE LA PROVINCIA  AZUA,  CORRESP. A  30  DIAS DE NOVIEMBRE, 28  DIAS DE DICIEMBRE/2021,  26 DE ENERO Y 24 DIAS DE FEBRERO/2022.</t>
  </si>
  <si>
    <t>EFT-7526</t>
  </si>
  <si>
    <t>PAGO FACT. NO. B1500000014/03-03-2022,  ALQUILER LOCAL  DE LA OFICINA COMERCIAL EN EL DISTRITO MUNICIPAL SABANA BUEY, MUNICIPIO BANI, PROVINCIA PERAVIA, CORRESP. A LOS MESES DE NOVIEMBRE, DICIEMBRE/2021, ENERO, FEBRERO/2022.</t>
  </si>
  <si>
    <t>EFT-7527</t>
  </si>
  <si>
    <t>PAGO FACT. NOS. B1500000435/09-11, 448/03, 456/16, 457/20-12-2021, 461/05, 465/20, 469/25, 473/28-01-2022, ORDEN DE COMPRA OC2021-0254, ADQUISICIÓN DE JUNTAS TIPO DRESSER PARA SER UTILIZADAS EN LOS ACUEDUCTOS DE TODAS LAS PROVINCIAS.</t>
  </si>
  <si>
    <t>EFT-7528</t>
  </si>
  <si>
    <t>PAGO FACT. NO.B1500000007/01-03-2022, ORDEN DE SERVICIO NO. OS2021-0692, DISTRIBUCION DE AGUA EN DIFERENTES SECTORES Y COMUNIDADES DE LA PROVINCIA DE AZUA CORRESP. A 27  DIAS DE FEBRERO/2022.</t>
  </si>
  <si>
    <t>PAGO FACT. NO. B1500000004/17-01-2022 O/C OC2021-0301, ADQUISICIÓN DE HERRAMIENTAS, PARA USO DE LA DIVISIÓN DE PLANTA FÍSICA, EN LA SEDE CENTRAL DEL INAPA.</t>
  </si>
  <si>
    <t>REPOSICION FONDO CAJA CHICA DEL AC. DE CASTILLO Z-III CORRESP. AL PERIODO DEL 07-01 AL 22-02-2022, RECIBOS DE DESEMBOLSO DEL 0156 AL 0167.</t>
  </si>
  <si>
    <t>PAGO VACACIONES (15 DIAS CORRESP. AL AÑO 2020),  QUIEN DESEMPEÑO EL CARGO DE TECNICO ADMINISTRATIVO, EN LA DIV. ADMINISTRATIVA PROV. HERMANAS MIRABAL.</t>
  </si>
  <si>
    <t>PAGO VACACIONES (15 DIAS CORRESP. AL AÑO 2021),  QUIEN DESEMPEÑO EL CARGO DE INGENIERO CIVIL I, EN LA DIV. DE HIDROGEOLOGIA APLIACADA.</t>
  </si>
  <si>
    <t>PAGO INDEMNIZACION Y VACACIONES (30 DIAS CORRESP. AL AÑO 2020 Y 25 DEL 2021), QUIEN DESEMPEÑO EL CARGO DE CONSERJE, EN LA SECCION ADMINISTRATIVA VALVERDE.</t>
  </si>
  <si>
    <t>PAGO INDEMNIZACION Y VACACIONES (30 DIAS CORRESP. AL AÑO 2020 Y 25 AL 2021), QUIEN DESEMPEÑO EL CARGO DE CONSERJE, EN LA SECCION ADMINISTRATIVA VALVERDE.</t>
  </si>
  <si>
    <t>PAGO FACTS. NOS.B1500002397/03-02, 2434/01-03-2022, O/S NO. OS2021-0563, SERV. DE MANTENIMIENTO Y REPARACION POR UN AÑO (1) PARA EL ASCENSOR DE LA INSTITUCION SEDE CENTRAL, CORRESP. A LOS MESES DE FEBRERO Y MARZO/2022.</t>
  </si>
  <si>
    <t>PAGO FACT. NO.B1500000919/23-12-2021, O/C NO.OC2021-0318, ADQUISICION DE NEUMATICOS PARA EL CAMION SUCCIONADOR F-805 Y EL CABEZOTE (LOW BOY) F-1033 LOS CUALES SON UTILIZADOS POR LA DIRECCION DE OPERACIONES.</t>
  </si>
  <si>
    <t xml:space="preserve">PAGO FACT. NO. B1500000031/02-03-2022, O/S NO. OS2022-0108, SERV. DE DISTRIBUCION DE AGUA  CAMION CISTERNA EN DIFERENTES SECTORES Y COMUNIDADES DE LA PROV. SAN CRISTOBAL, CORRESP. A 28 DIAS DE FEBRERO/2022 . </t>
  </si>
  <si>
    <t>PAGO FACT. NO. B1500000267/29-10-2021 O/C 2021-0154, ADQUISICIÓN DE MATERIALES (LETREROS, STICKERS, TALONARIOS PARA DESEMBOLSO DE CAJA CHICA) QUE SERÁN UTILIZADOS A NIVEL CENTRAL, EN LAS PROV. MONTE PLATA, EL FACTOR (MARIA TRINIDAD SANCHEZ) Y MONTE CRISTI.</t>
  </si>
  <si>
    <t>PAGO VACACIONES (30 DIAS CORRESP. AL AÑO 2019 Y 30 DIAS DEL AÑO 2020) A NOMBRE DE LA SRA. ALBA NELLY ALCANTARA CORDERO, QUIEN ES LA APODERADA DE LOS BENEFICIOS DEL FALLECIDO, EL SR. NICOLAS ALCANTARA ECHAVARRIA CED. NO. 012-0030196-6, QUIEN DESEMPEÑO EL CARGO DE MECANICO DE CLORADORES EN LA DIV. DE OPERACIONES PROV. DE SAN JUAN DE LA MAGUANA.</t>
  </si>
  <si>
    <t>PAGO FACT. NO. B1500000984/20-01-2022 O/C NO. OC2022-0010  ADQUISICION DE MOBILIARIOS PARA SER UTILIZADOS EN LAS OFICINAS DE LA SEDE CENTRAL DEL INAPA.</t>
  </si>
  <si>
    <t xml:space="preserve">EFT-7529 </t>
  </si>
  <si>
    <t>PAGO NOMINA DE TRANSPORTE DEPTO. REVISION Y CONTROL, CORRESPONDIENTE A FEBRERO/2022 ELABORADA EN MARZO/2022.</t>
  </si>
  <si>
    <t xml:space="preserve">EFT-7530 </t>
  </si>
  <si>
    <t>PAGO FACT.NO. B1500000133/02-03-2022, O/S NO.  OS2022-0072  DISTRIBUCION DE AGUA CON CAMION CISTERNA EN DIFERENTES SECTORES Y COMUNIDADES DE LA PROV. SAN CRISTOBAL, CORRESP. A  28 DIAS DE FEBRERO/2022.</t>
  </si>
  <si>
    <t xml:space="preserve">EFT-7531 </t>
  </si>
  <si>
    <t>PAGO FACT. NO. B1500000065/02-03-2022, O/S NO. OS2021-0788 SERVICIO DE DISTRIBUCION DE AGUA CON CAMION CISTERNA EN DIFERENTES SECTORES Y COMUNIDADES DE LA PROV. DUARTE, CORRESP. A 28  DIAS DE FEBRERO/2022.</t>
  </si>
  <si>
    <t xml:space="preserve">EFT-7532 </t>
  </si>
  <si>
    <t>1ER ABONO CUOTA NO.1( UNO) DE LAS  , FACTS. NOS. B1500033181, 33183/20, 33342/31-01, 33524,  33525, 33528, 33526, 33532/10, 33546, 33544, 33545/11, 33567, 33568, 33416, 33570, 33571/14-02-2022, SEGUN POLIZAS NOS. 2-2-204-0034808, 2-2-801-0000159, 2-2-802-0042545, 2-2-802-0025570, 2-2-802-0000161, 2-2-402-0007414, 2-2-502-0000119, 2-2-804-0000157, 2-2-503-0151785, 2-2-814-0005129, POR CONCEPTO DE INCENDIO Y LINEAS ALIADAS (TODO RIESGO), RESPONSABILIDAD CIVIL EXTRACONTRACTUAL, RESPONSABILIDAD CIVIL EXCESO, TRANSPORTE TERRESTRE, FIDELIDAD 3D, VEHICULOS DE MOTOR FLOTILLA, RESPONSABILIDAD CIVIL DE EXCESO VEHICULOS DE MOTOR, EQUIPOS DE MAQUINARIA Y CONTRATISTAS, CORRESP.AL AÑO 2022, DE LA INSTITUCION INAPA.</t>
  </si>
  <si>
    <t xml:space="preserve">EFT-7533 </t>
  </si>
  <si>
    <t>PAGO FACT. NO. B1500002783/05-01-2022 O/C NO. OC2021-0304, ADQUISICIÓN DE TONERS PARA SER UTILIZADOS EN LOS DIFERENTES DEPARTAMENTOS DE LA INSTITUCIÓN, INAPA .</t>
  </si>
  <si>
    <t xml:space="preserve">EFT-7534 </t>
  </si>
  <si>
    <t>PAGO FACTS. NOS. B1500000006/23-02, 04/12-01, 05,02-02, 07/01-03-2022, O/S NO. OS2021-0661,  DISTRIBUCION DE AGUA EN DIFERENTES SECTORES Y COMUNIDADES DE LA PROV. LA ALTAGRACIA, CORRESP. A 12 DIAS  DE  NOVIEMBRE, 13 DIAS  DE DICIEMBRE /2021,  24 DIAS DE ENERO Y 22 DIAS DE FEBRERO/2022.</t>
  </si>
  <si>
    <t xml:space="preserve">EFT-7535 </t>
  </si>
  <si>
    <t>PAGO FACT. NO. B1500000389/16-02-2022, O/C NO. OC2022-0009, ADQUISICIÓN MEDIOS DE CULTIVOS, REACTIVOS, SOLUCIONES Y MATERIALES PARA USO DE LOS LABORATORIOS DEL INAPA.</t>
  </si>
  <si>
    <t xml:space="preserve">EFT-7536 </t>
  </si>
  <si>
    <t xml:space="preserve">PAGO FACT.NO. B1500000064/07-03-2022 , O/S NO.OS2021-0662, DISTRIBUCION DE AGUA EN DIFERENTES SECTORES Y COMUNIDADES DE LA PROV. SAN PEDRO DE MACORIS, CORRESP. A 25 DIAS DEL MES DE ENERO/2022. </t>
  </si>
  <si>
    <t xml:space="preserve">EFT-7537 </t>
  </si>
  <si>
    <t xml:space="preserve">PAGO FACTS. NOS. B1500000041/05-02, 42/01-03-2022,   O/S NO.  OS2022-0095, DISTRIBUCION DE AGUA EN DIFERENTES SECTORES Y COMUNIDADES DE LA PROV. MONTE PLATA, CORRESP. A 18 DIAS DE ENERO Y  25 DIAS DE FEBRERO/ 2022. </t>
  </si>
  <si>
    <t xml:space="preserve">EFT-7538 </t>
  </si>
  <si>
    <t>PAGO FACT. NO. B1500000083/02-03-2022, O/S NO. OS2021-0860, DISTRIBUCION DE AGUA EN DIFERENTES SECTORES Y COMUNIDADES DE LA PROV. SAN CRISTOBAL, CORRESP. A 28 DIAS  DE FEBRERO/2022  .</t>
  </si>
  <si>
    <t xml:space="preserve">EFT-7539 </t>
  </si>
  <si>
    <t>PAGO FACT. NO.B1500000017/04-02-2022, O/S NO. OS2021-0653, DISTRIBUCION DE AGUA EN DIFERENTES SECTORES Y COMUNIDADES DE LA PROV. MONTE CRISTI, CORRESP. A  22 DIAS DEL  MES  ENERO/2022.</t>
  </si>
  <si>
    <t xml:space="preserve">EFT-7540 </t>
  </si>
  <si>
    <t xml:space="preserve">PAGO FACT.NO. B1500000003/07-02,  04/03-03-2022 , O/S NO.OS2022-0013, DISTRIBUCION DE AGUA EN DIFERENTES SECTORES Y COMUNIDADES DE LA PROV. BAHORUCO, CORRESP. A 30  DIAS  DE ENERO Y  28 DIAS DE FEBRERO/2022. </t>
  </si>
  <si>
    <t xml:space="preserve">EFT-7541 </t>
  </si>
  <si>
    <t>PAGO FACTS. NOS. B1500000160, 161/24-02-2022, O/S NOS. OS2022-0089, OS2022-0087, SERVICIO DE NOTARIO PARA EL ACTO DE APERTURA DE LA COMPARACIÓN DE PRECIOS NO. INAPA-CCC-CP-2021-0069, 0085,  OFERTAS ECONOMICAS (SOBRE B) PARA LA "ADQUISICIÓN DE CAL 20 KG PARA SER UTILIZADO EN LAS DIFERENTES PLANTAS POTABILIZADORAS DEL INAPA" Y   "ADQUISICIÓN DE 1,200 BOTELLAS TIPO TERMO  PARA SER UTILIZADAS POR LOS COLABORADORES DE INAPA".</t>
  </si>
  <si>
    <t>PAGO FACT. NO. B1500000559/04-02-2022, O/C 22-0007, ADQUISICIÓN DE MOBILIARIOS  (AMORTIZACIÓN DE AVANCE 20% RD$203,348.40)</t>
  </si>
  <si>
    <t>PAGO FACT. NO. B1500000036/01-03-2022,  O/S NO. OS2021-0891  DISTRIBUCION  DE AGUA EN DIFERENTES SECTORES Y COMUNIDADES DE LA PROV.  DE AZUA , CORRESP. A  28 DIAS DE FEBRERO/2022.</t>
  </si>
  <si>
    <t>FACT. NO. B1500000053/02-03-2022, O/S NO. OS2022-0073, DISTRIBUCION DE AGUA EN DIFERENTES SECTORES Y COMUNIDADES DE LA PROV. SAN CRISTOBAL, CORRESP. A 28 DIAS DEL MES DE FEBRERO/2022.</t>
  </si>
  <si>
    <t>FACT. NO.B1500002254/24-02-2022, O/C NO.OC2022-0012, ADQUISICION DE MOBILIARIOS PARA SER UTILIZADOS EN LAS OFICINAS DE LA SEDE CENTRAL DEL INAPA.</t>
  </si>
  <si>
    <t>AVANCE 20% AL CONTRATO NO.093/2021, O/C NO.OC2022-0021, ADQUISICION E INSTALACION SISTEMA DE EQUIPOS DE CONTROL DE ACCESO Y CONTROL DE ASISTENCIA PARA SER UTILIZADOS EN EL NIVEL CENTRAL, EDIFICIO COMERCIAL Y AC. RURAL.</t>
  </si>
  <si>
    <t xml:space="preserve">EFT-7542 </t>
  </si>
  <si>
    <t>FACT. NO B1500000065/02-03-2022 O/S NO.  OS2022-0061,  DISTRIBUCION DE AGUA EN DIFERENTES SECTORES Y COMUNIDADES DE LA PROV. DUARTE, CORRESP. A 28  DIAS DE FEBRERO/2022.</t>
  </si>
  <si>
    <t xml:space="preserve">EFT-7543 </t>
  </si>
  <si>
    <t>PAGO FACT. NO. B1500000015/03-02-2022, O/S NOS. OS2021-0524, OS2022-0098,   ABASTECIMIENTO DE AGUA EN DIFERENTES SECTORES Y COMUNIDADES DE LA PROV. SAN JUAN DE LA MAGUANA, CORRESP. A 28  DIAS DEL MES DE ENERO/2022.</t>
  </si>
  <si>
    <t xml:space="preserve">EFT-7544 </t>
  </si>
  <si>
    <t>PAGO FACT. NO. B1500000039/01-03-2022, O/S NO. OS2021-0913, DISTRIBUCION DE AGUA EN DIFERENTES SECTORES Y COMUNIDADES DE LA PROVINCIA EL SEIBO, CORRESP. A 15  DIAS DE ENERO/22.</t>
  </si>
  <si>
    <t>PAGO FACT NO. B1500000083/05-01-2022 O/C 2021-0319 ADQUISICIÓN DE HERBICIDAS Y BOMBAS DE FUMIGACIÓN, PARA SER UTILIZADOS EN LAS PLANTAS DE TRATAMIENTO Y AGUAS RESIDUALES DEL INAPA.</t>
  </si>
  <si>
    <t>PAGO INDEMNIZACION Y VACACIONES (30 DIAS CORRESP. AL AÑO 2020 Y 30 DEL 2021), QUIEN DESEMPEÑO EL CARGO DE OPERADOR DE SISTEMA APS, EN LA DIV. DE OPERACIONES SANCHEZ RAMIREZ.</t>
  </si>
  <si>
    <t>PAGO INDEMNIZACION Y VACACIONES (30 DIAS CORRESP. AL AÑO 2020 Y 20 AL 2021), QUIEN DESEMPEÑO EL CARGO DE OPERADOR DE SISTEMA APS, EN DIV. DE OPERACIONES SANCHEZ RAMIREZ, .</t>
  </si>
  <si>
    <t xml:space="preserve">EFT-7545 </t>
  </si>
  <si>
    <t>PAGO FACT. NO.B1500000063/02-03-2022,  O/S NO. OS2021-0863  DISTRIBUCION  DE AGUA EN DIFERENTES SECTORES Y COMUNIDADES DE LA PROV. SAN CRISTOBAL , CORRESP. A 28 DIAS DE FEBRERO/2022.</t>
  </si>
  <si>
    <t xml:space="preserve">EFT-7546 </t>
  </si>
  <si>
    <t xml:space="preserve">EFT-7547 </t>
  </si>
  <si>
    <t>PAGO FACT. NO. B1500000026/02-03-2022, O/S NO. OS2021-0795 SERVICIO DE DISTRIBUCION DE AGUA CON CAMION CISTERNA EN DIFERENTES SECTORES Y COMUNIDADES DE LA PROV. DUARTE,  CORRESP. A 28 DIAS DEL MES DE FEBRERO/2022.</t>
  </si>
  <si>
    <t xml:space="preserve">EFT-7548 </t>
  </si>
  <si>
    <t>PAGO FACT. NO. B1500000345/22-12-2021 O/C 2021-0281 ADQUISICIÓN DE 100 REGLAS ACRÍLICAS DE 8 CMS DE ANCHO Y DIFERENTES TAMAÑOS DE LONGITUD DE 30, 60, 80 Y 100 PARA SER UTILIZADOS EN LAS DIFERENTES PLANTAS POTABILIZADORAS DEL INAPA.</t>
  </si>
  <si>
    <t>AVANCE 20% AL CONTRATO NO.001/2022, ORDEN DE COMPRA NO.OC2022-0028, ADQUISICION DE EQUIPOS DE VIDEOVIGILANCIA PARA SER UTILIZADOS EN EL INAPA.</t>
  </si>
  <si>
    <t>REPOSICION FONDO CAJA CHICA DE LA UNIDAD ADMINISTRATIVA DE PIMENTEL  ZONA III, CORRESP. AL PERIODO DEL 08-02 AL 09-03-2022.</t>
  </si>
  <si>
    <t>PAGO INDEMNIZACION Y VACACIONES (14 DIAS CORRESP. AL AÑO 2021), QUIEN DESEMPEÑO EL CARGO DE CHOFER I, EN LA DIV. ADMINISTRATIVA PROVINCIA PERAVIA, (SALDO AL PRESTAMO POR CONSUMO EN LA FERIA DE MUEBLES Y ELECTRODOMESTICOS NO. 9603334576).</t>
  </si>
  <si>
    <t>PAGO INDEMNIZACION Y VACACIONES (14 DIAS CORRESP. AL AÑO 2021), QUIEN DESEMPEÑO EL CARGO DE CHOFER I, EN LA DIV. ADMINISTRATIVA PROV. PERAVIA.</t>
  </si>
  <si>
    <t>PAGO INDEMNIZACION Y VACACIONES (12 DIAS CORRESP. AL AÑO 2021), QUIEN DESEMPEÑO EL CARGO DE CHOFER I, EN LA DIV. ADMINISTRATIVA PROV. SAMANA.</t>
  </si>
  <si>
    <t>REPOSICION FONDO CAJA CHICA DE LA ZONA V SANTIAGO CORRESP. AL PERIODO DEL 03-02 AL 03-03-2022,.</t>
  </si>
  <si>
    <t>REPOSICION FONDO CAJA CHICA DE LA UNIDAD COMERCIAL DE CABRERA ZONA III CORRESP. AL PERIODO DEL 05-01 AL  02-03-2022.</t>
  </si>
  <si>
    <t>PAGO INDEMNIZACION Y VACACIONES (14 DIAS CORRESP. AL AÑO 2021), QUIEN DESEMPEÑO EL CARGO DE CONSERJE, EN LA SECCION DE MAYORDOMIA.</t>
  </si>
  <si>
    <t>PAGO INDEMNIZACION Y VACACIONES (14 DIAS CORRESP. AL AÑO 2021), QUIEN DESEMPEÑO EL CARGO DE CONSERJE EN LA SECCION DE MAYORDOMIA.</t>
  </si>
  <si>
    <t>PAGO FACT. NO. B1500000008/01-12-2021 SERVICIO DE GPS USADOS POR EL INAPA CORRESP. AL MES DE DICIEMBRE/2021.</t>
  </si>
  <si>
    <t xml:space="preserve">EFT-7549 </t>
  </si>
  <si>
    <t>NOMINA DE INDEMNIZACION Y VACACIONES AL PERSONAL DESVINCULADO 10MA. PARTE.</t>
  </si>
  <si>
    <t xml:space="preserve">EFT-7550 </t>
  </si>
  <si>
    <t>PAGO FACT. NO. B1500038264/15-03-2022, CUENTA NO.4236435, POR SERVICIO DE INTERNET PRINCIPAL 200 MBPS Y TELECABLE, CORRESP. AL PERIODO DEL 11-02-2022 AL 10-03-2022.</t>
  </si>
  <si>
    <t xml:space="preserve">EFT-7551 </t>
  </si>
  <si>
    <t xml:space="preserve">EFT-7552 </t>
  </si>
  <si>
    <t>PAGO FACT. NOS. B1500000496/08, 501/14, 503/15-03-2022 O/C NO. OC2021-0261, ADQUISICIÓN DE MATERIALES (COLUMNAS DE ACERO, BARRAS LISAS ACERO INOXIDABLE Y GUÍAS DE BRONCE), PARA SER UTILIZADOS EN LOS DIFERENTES ACS. DEL INAPA .</t>
  </si>
  <si>
    <t xml:space="preserve">EFT-7553 </t>
  </si>
  <si>
    <t>PAGO FACT. NO. B1500000128/02-03-2022, O/S NO. OS2021-0869, DISTRIBUCION DE AGUA EN DIFERENTES SECTORES Y COMUNIDADES DE LA PROV. SAN CRISTOBAL.</t>
  </si>
  <si>
    <t xml:space="preserve">EFT-7554 </t>
  </si>
  <si>
    <t>PAGO FACTS. NO.B0228578720/01-12, 585825/23-12, 588656/31-12, 588657/31-12-2021, 8592390/11-01, 8592392/11-01, 8592906/13-01, 8594219/17-01, 30197323/27-01, 30197324/27-01, 30199288/02-02-2022, DESCONTADO DE LA INDEMNIZACION Y  VACACIONES , QUIEN DESEMPEÑO EL CARGO DE CHOFER I, EN LA DIV. ADMNTRATIVA PROV. SAMANA.</t>
  </si>
  <si>
    <t xml:space="preserve">EFT-7555 </t>
  </si>
  <si>
    <t>PAGO FACTS. NOS. B0227854264/15-12, 8870393/29-12-2021, B0229697345/12-01, 9699656/17-01-2022, DESCONTADO DE LA INDEMNIZACION Y VACACIONES  DESEMPEÑO EL CARGO DE CONSERJE, EN LA SECCION DE MAYORDOMIA.</t>
  </si>
  <si>
    <t xml:space="preserve">EFT-7556 </t>
  </si>
  <si>
    <t xml:space="preserve">EFT-7557 </t>
  </si>
  <si>
    <t>PAGO FACTS. NOS B1500097216/14, 99109/20, 99113/27-12-2021, 139353/11, 139356/17, 139358/25, 139362/28-01, 138330/01, 138333/08, 138339/11, 138340/14, 138345/18, 138346/21, 143472/24, 143477/28-02-2022, O/C 2021-0188 ADQUISICIÓN DE  BOTELLONES DE AGUA, PARA SER UTILIZADOS EN LOS DIFERENTES DEPTOS. DE LA INSTITUCIÓN .</t>
  </si>
  <si>
    <t xml:space="preserve">062563 </t>
  </si>
  <si>
    <t>PAGO FACT. NO. B1500000016/28-02-2022, ORDEN DE SERVICIO NO.2021-0911 COLOCACION DE PUBLICIDAD INSTITUCIONAL DURANTE 02 (DOS) MESES, EN LA PROGRAMACION REGULAR DE TELECANAL OCCIDENTAL, CANAL 12,  DE LA PROVINCIA VALVERDE, CORRESP. AL PERIODO 27 DE DICIEMBRE/2021.</t>
  </si>
  <si>
    <t xml:space="preserve">062564 </t>
  </si>
  <si>
    <t xml:space="preserve">062565 </t>
  </si>
  <si>
    <t>PAGO FACT. NO.B1500000190/10-03-2022, ORDEN DE SERVICIO NO. OS2021- 0632, COLOCACION DE PUBLICIDAD INSTITUCIONAL DURANTE 06 (SEIS) MESES, EN PAGINA WEB. HTTPS://CIUDADORIENTAL.COM.  CORRESP. AL PERIODO DEL 01 DE FEBRERO AL 01 DE MARZO/2022.</t>
  </si>
  <si>
    <t xml:space="preserve">062566 </t>
  </si>
  <si>
    <t>PAGO AVANCE 20% A LA ORDEN NO. OC2022-0026, CONTRATO NO.055/2021, ADQUISICIÓN DE MEDIOS DE CULTIVOS, REACTIVOS, SOLUCIONES Y MATERIALES, PARA USO DE LOS LABORATORIOS DEL INAPA.-</t>
  </si>
  <si>
    <t xml:space="preserve">EFT-7558 </t>
  </si>
  <si>
    <t>PAGO FACT. NO.B1500000102/02-03-2022, ORDEN DE SERVICIO NO. OS2021-0649, DISTRIBUCION DE AGUA EN DIFERENTES SECTORES Y COMUNIDADES DE LA PROVINCIA DUARTE,  CORRESP. A 28  DIAS DEL MES DE FEBRERO/2022.</t>
  </si>
  <si>
    <t>EFT-7559</t>
  </si>
  <si>
    <t>PAGO FACT. NOS. B1500000101/04-01, 102/02-02-2022, ORDEN DE SERVICIO OS2021-0727,  DISTRIBUCION DE AGUA EN DIFERENTES SECTORES Y COMUNIDADES DE LA PROVINCIA MONTECRISTI, CORRESP. A 24 DIAS DE DICIEMBRE/2021.</t>
  </si>
  <si>
    <t>EFT-7560</t>
  </si>
  <si>
    <t>PAGO FACT. NO. B1500000176/01-02-2022 ORDEN DE COMPRA OC2021-0299, ADQUISICIÓN DE VÁLVULAS DE COMPUERTA, PARA SER UTILIZADAS EN LOS DIFERENTES ACUEDUCTOS DEL INAPA.</t>
  </si>
  <si>
    <t>EFT-7561</t>
  </si>
  <si>
    <t>PAGO FACT. NO. B1500000037/09-03-2022, ORDEN DE SERVICIO NO. OS2022-0111, SERVICIO DE NOTARIO PARA EL ACTO DE APERTURA DE LA LICITACIÓN PÚBLICA NACIONAL NO. INAPA-CCC-LPN-2021-0048 OFERTAS ECONÓMICAS (SOBRE B) PARA LA " ADQUISICIÓN EQUIPOS DE PROTECCIÓN PERSONAL PARA SER UTILIZADOS EN EL KM 18 Y EL NIVEL CENTRAL DEL INAPA ".</t>
  </si>
  <si>
    <t>EFT-7562</t>
  </si>
  <si>
    <t>PAGO FACT. NO. B1500000035/03-03-2022, ORDEN DE SERVICIO NO. OS2022-0104, SERVICIO DE NOTARIO PARA EL ACTO DE APERTURA DE LA LICITACIÓN PÚBLICA NACIONAL NO. INAPA-CCC-LPN-2021-0049 OFERTAS ECONÓMICAS (SOBRE B) PARA LA " ADQUISICIÓN DE JUNTAS TIPO DRESSER Y REDUCTORAS PARA SER UTILIZADAS EN LOS ACUEDUCTOS DE TODAS LAS PROVINCIAS".</t>
  </si>
  <si>
    <t>EFT-7563</t>
  </si>
  <si>
    <t>PAGO FACT. NO.B1500000123/11-03-2022, ORDEN DE SERVICIO NO.OS2022-0038, SERVICIO DE NOTARIO PARA EL ACTO DE APERTURA DE LA COMPARACION DE PRECIOS NO.INAPA-CCC-CP-2021-0080 OFERTAS TECNICAS (SOBRE A) PARA EL "MEJORAMIENTO PLANTA POTABILIZADORA ACUEDUCTO MULTIPLE EL POZO-LOS LIMONES, PROVINCIA MARIA TRINIDAD SANCHEZ, ZONA III".</t>
  </si>
  <si>
    <t>EFT-7564</t>
  </si>
  <si>
    <t>PAGO FACT. NO.B1500000121/11-03-2022, ORDEN DE SERVICIO NO.OS2022-0069, SERVICIO DE NOTARIO PARA EL ACTO DE APERTURA DE LA LICITACION PUBLICA NACIONALNO.INAPA-CCC-LPN-2021-0059 OFERTAS TECNICAS (SOBRE A) PARA LA "AMPLIACION ACUEDUCTO MAIMON, LINEA DE ADUCCION PIEDRA BLANCA, PROVINCIA MONSEÑOR NOUEL, ZONA V".</t>
  </si>
  <si>
    <t>EFT-7565</t>
  </si>
  <si>
    <t>PAGO FACT. NO.B1500000125/16-03-2022, ORDEN DE SERVICIO NO.OS2022-0070, SERVICIO DE NOTARIO PARA EL ACTO DE APERTURA DE LA COMPARACION DE PRECIOS NO.INAPA-CCC-CP-2021-0070 OFERTAS ECONOMICAS (SOBRE B) PARA LA "AMPLIACION RED VILLA OLIMPICA ACUEDUCTO SAN FRANCISCO DE MACORIS PROVINCIA DUARTE, ZONA III".</t>
  </si>
  <si>
    <t>EFT-7566</t>
  </si>
  <si>
    <t>PAGO FACT. NO.B1500000124/11-03-2022, ORDEN DE SERVICIO NO.OS2022-0101, SERVICIO DE NOTARIO PARA EL ACTO DE APERTURA DE LA COMPARACION DE PRECIOS NO.INAPA-CCC-CP-2021-0080 OFERTAS ECONOMICAS (SOBRE B) PARA EL "MEJORAMIENTO PLANTA POTABILIZADORA ACUEDUCTO MULTIPLE EL POZO-LOS LIMONES, PROVINCIA MARIA TRINIDAD SANCHEZ, ZONA III".</t>
  </si>
  <si>
    <t>EFT-7567</t>
  </si>
  <si>
    <t>PAGO FACT. NO.B1500000114/06-01-2022, ORDEN DE SERVICIO NO.OS2022-0022, SERVICIO DE NOTARIO PARA EL ACTO DE APERTURA DE LA COMPARACION DE PRECIOS NO.INAPA-CCC-CP-2021-0068 OFERTAS ECONOMICAS (SOBRE B) PARA LA "ADQUISICION E INSTALACION SISTEMA DE EQUIPOS DE CONTROL DE ACCESO Y CONTROL DE ASISTENCIA PARA SER UTILIZADOS EN EL NIVEL CENTRAL, EDIFICIO COMERCIAL Y ACUEDUCTO RURAL".</t>
  </si>
  <si>
    <t>EFT-7568</t>
  </si>
  <si>
    <t>PAGO FACT. NO. B1500000335/28-02-2022 ORDEN DE SERVICIO NO. OS2021-0396, SERVICIO DE ALQUILER DE AUTOBUSES PARA TRANSPORTAR EMPLEADOS DEL INAPA, CORRESP. AL PERIODO DEL 29 DE ENERO AL 28 DE FEBRERO/2022.</t>
  </si>
  <si>
    <t>EFT-7569</t>
  </si>
  <si>
    <t>PAGO FACT. NO. B1500034078/14/03/2022,  SERVICIOS ODONTOLOGICOS AL SERVIDOR  VIGENTE Y SUS DEPENDIENTES DIRECTOS ( CONYUGE E HIJOS) AFILIADOS A SENASA CORRESP. AL MES DE MARZO/2022.</t>
  </si>
  <si>
    <t xml:space="preserve">062567 </t>
  </si>
  <si>
    <t>PAGO FACT. NO.B1500000069/18-10-2021, ORDEN DE COMPRA NO.OC2021-0262, COMPRA DE MATERIALES PARA LA OPERACION Y MANTENIMIENTO DE LOS SISTEMAS DE AGUA POTABLE EN LOS ACUEDUCTOS DE TODAS LAS PROVINCIAS, DE CORTE Y RECONEXION, PARA SER UTILIZADO EN LOS OPERATIVOS DE LA PROVINCIA PERAVIA Y PARA CONFECCION DE KITCHEN_AID EN LAS NUEVAS OFICINAS DE COMPRAS Y CONTRATACIONES, SEDE CENTRAL.</t>
  </si>
  <si>
    <t xml:space="preserve">062568 </t>
  </si>
  <si>
    <t>PAGO FACT. NO. B1500000149/04-03-2022, OS2021-0910, COLOCACIÓN PUBLICIDAD INSTITUCIONAL DURANTE 02 (DOS) MESES, EN LA PROGRAMACIÓN REGULAR DE "RITMO 96" UNA EMISORA DE LA PROVINCIA LA VEGA LA CUAL CONSISTE EN LA COLOCACIÓN DE 8 CUÑAS POR DÍA DE 30 SEGUNDOS, CORRESP. AL PERIODO DEL 27 DE ENERO AL 27 DE FEBRERO/2022.</t>
  </si>
  <si>
    <t xml:space="preserve">062569 </t>
  </si>
  <si>
    <t>PAGO FACT. NO.B1500000173/01-03-2022, ORDEN DE SERVICIO. OS2021-0567, COLOCACION DE PUBLICIDAD INSTITUCIONAL DURANTE 06 (SEIS) MESES, EN UNA REVISTA DIGITAL E IMPRESA "HUELLAS", CORRESP. AL PERIODO DEL 25 DE ENERO AL 25 DE FEBRERO/2022.</t>
  </si>
  <si>
    <t xml:space="preserve">062570 </t>
  </si>
  <si>
    <t xml:space="preserve">EFT-7570 </t>
  </si>
  <si>
    <t>PAGO FACT. NO.B1500000120/11-03-2022, ORDEN DE SERVICIO NO.OS2022-0091, SERVICIO DE NOTARIO PARA EL ACTO DE APERTURA DE LA LICITACION PUBLICA NACIONAL NO.INAPA-CCC-LPN-2021-0052 OFERTAS ECONOMICAS (SOBRE B) PARA LA "AMPLIACION ACUEDUCTO MULTIPLE SAN JOSE DE OCOA-SABANA LARGA, PROVINCIA SAN JOSE DE OCOA, ZONA IV".</t>
  </si>
  <si>
    <t>EFT-7571</t>
  </si>
  <si>
    <t>PAGO FACT. NO. B1500000081/11-03-2022, ORDEN DE SERVICIO NO. OS2022-0067, SERVICIO DE NOTARIO PARA EL ACTO DE APERTURA DE LA LICITACIÓN PÚBLICA NACIONAL NO. INAPA-CCC-LPN-2021-0060 OFERTAS TÉCNICAS (SOBRE A) PARA EL "MEJORAMIENTO ACUEDUCTO SABANA GRANDE DE BOYA, PROVINCIA MONTE PLATA ZONA IV".</t>
  </si>
  <si>
    <t>EFT-7572</t>
  </si>
  <si>
    <t>PAGO FACT.NO.B1500000464/01-02-2022, ORDEN DE COMPRA NO.OC2021-0321, COMPRA DE MATERIAL GASTABLE DE OFICINA, LOS CUALES SERAN UTILIZADOS EN DIFERENTES DEPARTAMENTOS DE LA INSTITUCION (INAPA).</t>
  </si>
  <si>
    <t>EFT-7573</t>
  </si>
  <si>
    <t>PAGO FACT. NO. B1500018083/25-02-2022, SUMINISTRO DE MEDICAMENTOS DE USO CONTINUO PRESCRITOS AL JOVEN EDDISON JAVIER PEREZ SANTOS, HIJO DE LA SRA. ESTHER SANTOS FIGUEROA, QUIEN DESEMPEÑA EL CARGO DE SECRETARIA EN LA SECCION DE MAYORDOMIA, CORRESP. AL MES DE FEBRERO/2022.</t>
  </si>
  <si>
    <t>EFT-7574</t>
  </si>
  <si>
    <t>PAGA FACT. NO. B1500000446/28-02-2022, ORDEN DE SERVICIO OS2022-0086 SERVICIO DE NOTARIO PARA EL ACTO DE APERTURA DE LA LICITACIÓN PUBLICA NACIONAL NO. INAPA-CCC-LPN-2021-0053 OFERTAS TÉCNICAS (SOBRE A) PARA LA "ADQUISICIÓN DE TUBOS Y TUBERÍAS DE ACERO Y PVC PARA SER UTILIZADOS EN TODOS LOS ACUEDUCTOS DEL INAPA".</t>
  </si>
  <si>
    <t>EFT-7575</t>
  </si>
  <si>
    <t>PAGO FACT. NO. B1500000119/07-03-2022, ORDEN DE SERVICIO NO. OS2022-0088, SERVICIO DE NOTARIO PARA EL ACTO DE APERTURA DE LA LICITACIÓN PUBLICAS NACIONAL NO. INAPA CCC-LPN-2021-0057 OFERTAS TÉCNICAS (SOBRE A) PARA LA ADQUISICIÓN DE EQUIPOS ELECTROBOMBAS ELEVADORAS, BOMBAS TURBINA VERTICAL, ELECTROBOMBAS Y MOTORES PARA SER UTILIZADOS EN TODOS LOS ACUEDUCTOS DEL INAPA".</t>
  </si>
  <si>
    <t xml:space="preserve">062571 </t>
  </si>
  <si>
    <t>REPOSICION FONDO CAJA CHICA DE LA PROVINCIA SAMANA ZONA III CORRESP. AL PERIODO DEL 04-01  AL 21-02-2022, RECIBOS DE DESEMBOLSO DEL 0878 AL 0946.</t>
  </si>
  <si>
    <t xml:space="preserve">062572 </t>
  </si>
  <si>
    <t>REPOSICION FONDO CAJA CHICA DE LA PROVINCIA AZUA ZONA II CORRESP. AL PERIODO DEL 18-01  AL 01-03-2022, RECIBOS DE DESEMBOLSO DEL 1453  AL 1525.</t>
  </si>
  <si>
    <t xml:space="preserve">062573 </t>
  </si>
  <si>
    <t>PAGO FACT. NO.B1500000138/02-03-2022, ORDENES DE SERVICIOS NOS. OS2021-0660, OS2022-0130,  SERVICIO DISTRIBUCION DE AGUA CON CAMION CISTERNA EN DIFERENTES COMUNIDADES DE LA PROVINCIA SAN CRISTOBAL,  CORRESP. A 28  DIAS DE FEBRERO/2022.</t>
  </si>
  <si>
    <t xml:space="preserve">062574 </t>
  </si>
  <si>
    <t>REPOSICION FONDO CAJA CHICA DE LA PROVINCIA MONTE PLATA ZONA IV CORRESP. AL PERIODO DEL 07-02  AL 09-03-2022, RECIBOS DE DESEMBOLSO DEL 1671  AL 7124.</t>
  </si>
  <si>
    <t xml:space="preserve">062575 </t>
  </si>
  <si>
    <t>PAGO INDEMN.Y VAC. (12 DÍAS CORRESP. AL AÑO 2020 Y 20 DEL 2021), QUIEN DESEMPEÑO EL CARGO DE SECRETARIA, EN LA DIVISIÓN DE TRANSPORTACIÓN.</t>
  </si>
  <si>
    <t xml:space="preserve">062576 </t>
  </si>
  <si>
    <t>PAGO INDEMN. Y VAC. (12 DÍAS CORRESP. AL AÑO 2020 Y 20 AL 2021), QUIEN DESEMPEÑO EL CARGO DE SECRETARIA, EN LA DIVISIÓN DE TRANSPORTACIÓN.</t>
  </si>
  <si>
    <t xml:space="preserve">EFT-7576 </t>
  </si>
  <si>
    <t>PAGO FACT.NO.B1500000032/11-02-2022, ORDEN DE SERVICIO NO. OS2021-0925, SERVICIO DISTRIBUCION DE AGUA CON CAMION CISTERNA EN DIFERENTES COMUNIDADES DE LA PROVINCIA BARAHONA, CORRESP. A 16 DIAS DE DICIEMBRE/2021.</t>
  </si>
  <si>
    <t>EFT-7577</t>
  </si>
  <si>
    <t>PAGO FACT. NO. B0228471139/03-01, 8471140/03-01, 8476692/20-01, 8476870/20-01-2022, DESCONTADO DE LA INDEMNIZACIÓN Y VAC. QUIEN DESEMPEÑO EL CARGO DE SECRETARIA, EN LA DIVISIÓN DE TRANSPORTACIÓN.</t>
  </si>
  <si>
    <t xml:space="preserve">062577 </t>
  </si>
  <si>
    <t>REPOSICION FONDO CAJA CHICA DE LA PROVINCIA SAN JOSE DE OCOA ZONA IV CORRESP. AL PERIODO DEL 26-01 AL 08-03-2022, RECIBOS DE DESEMBOLSO DEL 0709  AL 0768.</t>
  </si>
  <si>
    <t xml:space="preserve">EFT-7578 </t>
  </si>
  <si>
    <t>PAGO FACT. NO. B1500000118/07-03-2022, ORDEN DE SERVICIO NO. OS2022-0105, SERVICIO DE NOTARIO PARA EL ACTO DE APERTURA DE LA COMPARACION DE PRECIOS NO. INAPA CCC-CP-2021-0082 OFERTAS ECONOMICA (SOBRE B) PARA EL MEJORAMIENTO ACUEDUCTO DE BARAHONA ( SECTOR LOS MAESTROS)´PROVINCIA BARAHONA, ZONA VIII.</t>
  </si>
  <si>
    <t>EFT-7579</t>
  </si>
  <si>
    <t>PAGO FACT. NOS. B1500000474/01, 477/07, 480/09, 484/11-02, 493/04, 495/08, 497/09, 498/10,  499/11, 506/16-03-2022 , ORDEN DE COMPRA OC2021-0254, ADQUISICIÓN DE JUNTAS TIPO DRESSER PARA SER UTILIZADAS EN LOS ACUEDUCTOS DE TODAS LAS PROVINCIAS.</t>
  </si>
  <si>
    <t>Cuenta Bancaria 160-50003-2</t>
  </si>
  <si>
    <t>Descripcion</t>
  </si>
  <si>
    <t xml:space="preserve">Balance </t>
  </si>
  <si>
    <t>TRANSFERENCIAS INTERNAS</t>
  </si>
  <si>
    <t>DEPOSITO</t>
  </si>
  <si>
    <t>RECIBO DE INGRESO</t>
  </si>
  <si>
    <t>REINTEGRO</t>
  </si>
  <si>
    <t>PAGO FACT. NO. B1500000151/28-02-2022 (CUB. NO.01) DE LOS TRABAJOS MEJORAMIENTO AC. TABARA ABAJO (COLOCACIÓN LÍNEA DE ADUCCIÓN), PROV. AZUA.</t>
  </si>
  <si>
    <t xml:space="preserve">EFT-2468 </t>
  </si>
  <si>
    <t>PAGO FACT. NO.B1500000002/28-02-2022 (CUB.NO.02)  DE LOS TRABAJOS REDES LOMA DEL CHIVO (SECTOR COLINAS DON GUILLERMO) COMPRENDIDA ENTRE LOS NUDOS 21, 23, 5, 1, 6 Y 13, PROV, EL SEIBO.</t>
  </si>
  <si>
    <t xml:space="preserve">EFT-2469 </t>
  </si>
  <si>
    <t xml:space="preserve">PAGO FACT. B1500000003/21-02-2022, (CUB. NO.03) DE LOS TRABAJOS LINEA DE CONDUCCION 8¨ PVC TRAMO DESDE EST. 0+892 HASTA EST. 3.785,  PROV. SANTO DOMINGO- MONTE PLATA, LOTE X,  ZONA IV. </t>
  </si>
  <si>
    <t xml:space="preserve">EFT-2470 </t>
  </si>
  <si>
    <t xml:space="preserve">PAGO FACT. NO.B1500000011/25-02-2022 (CUB.NO.05) DE LOS TRABAJOS CONSTRUCCION ALCANTARILLADO SANITARIO SABANA YEGUA, ZONA SUR, PROV. AZUA,  ZONA II, LOTE NO. III, </t>
  </si>
  <si>
    <t xml:space="preserve">EFT-2471 </t>
  </si>
  <si>
    <t>PAGO FACT. NO.B1500000032/28-02-2022 (CUB.NO.05 ) DE LOS TRABAJOS REHABILITACION, EQUIPAMIENTO CAMPO DE POZO E INSTALACIONES DEPOSITO REGULADOR Y CONSTRUCCION, EDIFICIO COMERCIAL AC. QUISQUEYA,  PROV. SAN PEDRO DE MACORIS.</t>
  </si>
  <si>
    <t xml:space="preserve">EFT-2472 </t>
  </si>
  <si>
    <t>PAGO FACT. NO.B1500000009/21-02-2022 (CUB.NO.05) DE LOS TRABAJOS AMPLIACION RED DE DISTRIBUCION  AC. MULTIPLE LIMONAL LA VEREDA,  AC. RIO ARRIBA,  PROV. PERAVIA,  LOTE I.</t>
  </si>
  <si>
    <t xml:space="preserve">EFT-2473 </t>
  </si>
  <si>
    <t>PAGO FACT. NO.B1500000151/28-02-2022 (CUB.NO.06) DE LOS TRABAJOS HABILITACION DEPOSITO REGULADOR  ACERO VITRIFICADO STAND PIPE 1500 M3  ANGELINA- LAS GUARANAS (INSTALACION, ENTRADA, REBOSE, DESAGUE, SALIDA Y By - PASS),  PROV.DUARTE.</t>
  </si>
  <si>
    <t>PAGO FACT. NO. B1500000012/28-02-2022 (CUBICACIÓN NO.01) DE LOS TRABAJOS REHABILITACIÓN PLANTA POTABILIZADORA AC. SABANA YEGUA, PROV. AZUA.</t>
  </si>
  <si>
    <t>PAGO FACTS. NOS. B1500000023, 24/04-03-2022 (SALDO CUB. NO.09, PAGO CUB. 10 Y DEVOLUCIÓN DE RETENIDO EN GARANTÍA DE LOS TRABAJOS AMPLIACIÓN ACUEDUCTO DE MONTE PLATA, PROV. MONTE PLATA.</t>
  </si>
  <si>
    <t xml:space="preserve">RETENCION DEL ITBIS (18% A PERSONA FISICA), SEGUN LEY 253/12, CORRESPONDIENTE AL MES DE FEBRERO/2022, </t>
  </si>
  <si>
    <t>PAGO RETENCION SEGUN LEY 6-86 (1%) DESCONTADO A LOS INGENIEROS CONTRATISTAS, CORRESPONDIENTE AL MES DE FEBRERO/2022.</t>
  </si>
  <si>
    <t xml:space="preserve">EFT-2474 </t>
  </si>
  <si>
    <t>PAGO FACT. NO.B1500000153/18-01-2022 ( CUB.NO.03)  DE LOS TRABAJOS DE MEJORAMIENTO AC.JANICO, PROV. SANTIAGO, LOTE VII.</t>
  </si>
  <si>
    <t>PAGO RETENCION DEL 1 X 1,000 DESCONTADO A INGENIEROS-CONTRATISTAS SEGUN DECRETO 319/98, CORRESPONDIENTE AL MES DE FEBRERO/2022</t>
  </si>
  <si>
    <t>RETENCION DEL ITBIS (30%) , DESCONTADO A  INGENIEROS-CONTRATISTAS, SEGUN LEY 253/2012, CORRESPONDIENTE AL MES DE FEBRERO/2022.</t>
  </si>
  <si>
    <t>RETENCIÓN DEL 5% DEL  ISR DESCONTADO A CONTRATISTAS, SEGÚN LEY 253/12, CORRESPONDIENTE AL MES DE FEBRERO/2022.</t>
  </si>
  <si>
    <t xml:space="preserve">EFT-2475 </t>
  </si>
  <si>
    <t>PAGO FACT. NO.B1500000142/01-03-2022 (CUB. NO.10) DE LOS TRABAJOS DE CONSTRUCCION LINEA DE CONDUCCION (DESDE PUNTO DE EMPALME TUBERIA DE 20"  EXISTENTE HASTA NUEVA ESTACION DE BOMBEO) ESTACION DE BOMBEO Y LINEA DE IMPULSION  HASTA E=2 + 359.03 AC. MULTIPLE JUANA VICENTA, PROV. SAMANA.</t>
  </si>
  <si>
    <t xml:space="preserve">EFT-2476 </t>
  </si>
  <si>
    <t>PAGO FACT. NO.B1500000051/14-03-2022 (CUB. NO.07) DE LOS TRABAJOS CONSTRUCCION ALCANTARILLADO SANITARIO DE LOS SECTORES PUEBLO ABAJO, SAVICA Y RESTAURADORES, PROV. AZUA.</t>
  </si>
  <si>
    <t>COMPRA  DE 91.70 METROS CUADRADOS DE TERRENO,  DENTRO DE LA PARCELA MADRE NO. 58-REF.SUBD.-288 (PARTE), DEL DISTRITO CATASTRAL NO. 4 EN EL MUNICIPIO DE LAVAPIES, PARA LA CONSTRUCCION DE LOS TRABAJOS DEL ALCANTARILLADO SANITARIO DE SAN CRISTOBAL.</t>
  </si>
  <si>
    <t xml:space="preserve">EFT-2477 </t>
  </si>
  <si>
    <t xml:space="preserve">PAGO FACT. NO. B1500000003/14-03-2022 ( CUB.NO.03) DE LOS TRABAJOS LINEA DE  CONDUCCION  12¨ TRAMO DESDE EST. 6+419.80 HASTA EST.7+435.60 , PROV.SANTO DOMINGO- MONTE PLATA, LOTE IV. </t>
  </si>
  <si>
    <t xml:space="preserve">EFT-2478 </t>
  </si>
  <si>
    <t>PAGO FACT. NO. B1500000003/14-03-2022 (CUB.NO.03) DE LOS TRABAJOS LINEA DE CONDUCCION TRAMO DESDE EST.2+356.60 HASTA EST. 3+372.40, PROV. SANTO DOMINGO MONTE PLATA, ZONA IV.</t>
  </si>
  <si>
    <t xml:space="preserve">EFT-2479 </t>
  </si>
  <si>
    <t>PAGO FACT. NO. B1500000206/16-03-2022 (CUB. 5 FINAL Y DEVOLUCIÓN DE RETENIDO EN GARANTÍA) DE LOS TRABAJOS DE CONSTRUCCIÓN PROTECCIÓN DE TUBERÍA ADUCCIÓN Ø48 H.D. DEL AC.MÚLTIPLE PERAVIA EN LA ZONA PESCADERÍA, CONSTRUCCIÓN DE PARQUE EN LA COMUNIDAD DE LOS ROCHES Y CORRECCIÓN DE AVERÍAS, PROV. PERAVIA.</t>
  </si>
  <si>
    <t>RETENCION DEL (2%) DEL IMPUESTO SOBRE LA RENTA DESCONTADO A COMPRA DE TERRENOS (TRANSFERENCIA DE TITULO) , SEGUN LEY 11/92, CORRESP. A FEBRERO/2022.</t>
  </si>
  <si>
    <t xml:space="preserve">EFT-2480 </t>
  </si>
  <si>
    <t>PAGO FACT. NO. B1500000021/17-03-2022 (CUB.NO.10) DE LOS TRABAJOS AMPLIACIÓN RED DE DISTRIBUCIÓN ZONA NORTE, HATO MAYOR, PROV. HATO MAYOR, LOTE II.</t>
  </si>
  <si>
    <t xml:space="preserve">EFT-2481 </t>
  </si>
  <si>
    <t>PAGO FACT- NO. B1500000003/18-03-2022 (CUB. NO.03) DE LOS TRABAJOS RED DE DISTRIBUCIÓN LA PALMITA - LA JABILLA - LA FELICITA, PROV. SANTO DOMINGO - MONTE PLATA, LOTE XIII.</t>
  </si>
  <si>
    <t>PAGO POR COMPRA DE 36 METROS CUADRADOS DE TERRENO DENTRO DE LA PARCELA NO.307368949823, UBICADO EN EL MUNICIPIO DE CAMBITA GARABITOS PROPIEDAD DEL SEÑOR FRANCISCO YNOCENCIO VASQUEZ PUELLO CEDULA DE IDENTIDAD Y ELECTORAL NO.002-0131569-4, PROV. SAN CRISTÓBAL, DICHO VALOR SERÁ PAGADO DE CONFORMIDAD CON LA LEY 344 DEL 29 DE JULIO DEL 1943 ARTICULO13.</t>
  </si>
  <si>
    <t xml:space="preserve">PAGO FACT. NO. B1500000007/18-03-2022 ( CUB.NO.02) DE LOS TRABAJOS REDES  LAS MERCEDES Y CRUCE DE LA BOMBA, PROV. SANTO DOMINGO- MONTE PLATA, ZONA IV, LOTE XI. </t>
  </si>
  <si>
    <t xml:space="preserve">EFT-2482 </t>
  </si>
  <si>
    <t>PAGO FACT. NO. B1500000191/11-03-2022, (CUB. NO.14)  PARA LOS TRABAJOS CONSTRUCCION MACRO RED DE BANI Y RED DE DISTRIBUCION EL FUNDO, AC. PERAVIA, PROV. PERAVIA.</t>
  </si>
  <si>
    <t xml:space="preserve">EFT-2483 </t>
  </si>
  <si>
    <t>PAGO FACT. NO. B1500000192/11-03-2022 ( CUB. NO.14)  DE LOS TRABAJOS DE AMPLIACION Y MEJORAMIENTO REDES DE DISTRIBUCION MATANZA, PAYA, ARROYO HONDO, LOS TUMBAOS Y QUIJA QUIETA Y CARRETON  AC. MULTIPLE PERAVIA, PROV.PERAVIA.</t>
  </si>
  <si>
    <t xml:space="preserve">EFT-2484 </t>
  </si>
  <si>
    <t>PAGO FACT. NO.B1500000108/18-03-2022 (CUB. NO.05 ) DE LOS TRABAJOS DE ELECTRIFICACION Y EQUIPAMIENTO POZOS EN EL ESTERO PARA REFORZAMIENTO AC. NEYBA Y MEJORAMIENTO AC. ALTAMIRA ,  PROV. BAHORUCO.</t>
  </si>
  <si>
    <t xml:space="preserve">EFT-2485 </t>
  </si>
  <si>
    <t>PAGO COMPENSACION DE TERRENO A PERPETUIDAD NO. 11/2021, DE  64 METROS CUADRADOS   QUE  SERA  UTILIZADO PARA LA PERFORACION DE 4 POZOS,   DENTRO DEL AMBITO DE LA PARCELA NO.194-C DEL DISTRITO CATASTRAL NO.8,  EN EL SECTOR LA URCA, MUNICIPIO HAINA, PROV. SAN CRISTOBAL.</t>
  </si>
  <si>
    <t>COMPRA DE 4,800.00 METROS CUADRADOS DE TERRENO DENTRO DEL SOLAR NO.18 DE LA PORCIÓN A, DEL DISTRITO CATASTRAL NO. 01 DE MONTECRISTI, PROPIEDAD DEL SEÑOR JOSE LUIS BOURNIGAL MENA CEDULA DE IDENTIDAD Y ELECTORAL NO.041-0002918-2, AMPARADA POR LA MATRICULA NO.3000464959.</t>
  </si>
  <si>
    <t xml:space="preserve">EFT-2486 </t>
  </si>
  <si>
    <t>PAGO FACT. NO. B1500000253/18-03-2022 (CUB. NO.12) DE LOS TRABAJOS DE CONSTRUCCIÓN LÍNEA DE IMPULSIÓN DESDE E=2 + 359.03 HASTA DEPÓSITO REGULADOR VITRIFICADO CAP. 935 M3 Y RED DE DISTRIBUCIÓN EL COYOTE, MAJAGUA LITO, AC. MÚLTIPLE JUANA VICENTA, PROV. SAMANÁ.</t>
  </si>
  <si>
    <t xml:space="preserve">EFT-2487 </t>
  </si>
  <si>
    <t>PAGO FACT. NO. B1500000210/25-03-2022 (CUBICACIÓN NO.05) DE LOS TRABAJOS AMPLIACIÓN ALCANTARILLADO SANITARIO DE MONTECRISTI, PROV. MONTECRISTI.</t>
  </si>
  <si>
    <t xml:space="preserve">EFT-2488 </t>
  </si>
  <si>
    <t>PAGO FACT. NO. B1500000010/25-03-2022, (CUB. NO.06 FINAL Y DEVOLUCION DE RETENIDO EN GARANTIA) DE LOS TRABAJOS ELECTRIFICACION PRIMARIA, SECUNDARIA, REHABILITACION  DE CASETAS  E INSTALACION EQUIPOS DE BOMBEO CAMPO DE POZOS BATEY, EL BEMBE, PROV. SAN PEDRO DE MACORIS.</t>
  </si>
  <si>
    <t xml:space="preserve">EFT-2489 </t>
  </si>
  <si>
    <t>PAGO FACT. NO. B1500000015/29-03-2022 ( CUB. NO.10 ) DE LOS TRABAJOS CONSTRUCCION  AC. DEL SECTOR SANTA ROSA, COMO EXTENSION DEL AC. DE COTUI,  PROV. SANCHEZ RAMIREZ,  ZONA III.</t>
  </si>
  <si>
    <t>AVANCE INICIAL 20% DE LOS TRABAJOS CONSTRUCCIÓN SISTEMA DE SANEAMIENTO ARROYO GURABO Y SU ENTORNO, MUNICIPIO SANTIAGO, PROVINCIA SANTIAGO</t>
  </si>
  <si>
    <t>Cuenta Bancaria 020-500003-7</t>
  </si>
  <si>
    <t xml:space="preserve">                       Descripcion</t>
  </si>
  <si>
    <t>TRANSFERECIAS INTERNAS</t>
  </si>
  <si>
    <t xml:space="preserve"> REINTEGROS </t>
  </si>
  <si>
    <t xml:space="preserve">AVC POR  DIF,ENTRE EL BCO Y INAPA EN NOMIA NC . </t>
  </si>
  <si>
    <t>PAGO PRESTAMO DE ELECTRODOMESTICO</t>
  </si>
  <si>
    <t xml:space="preserve">104105 </t>
  </si>
  <si>
    <t>PAGO DE NOMINA DE  ACUEDUCTOS, CORRESPONDIENTE AL  DE  MES DE FEBRERO/2022, MEMO NO. DT-349/2022. ( CUENTA CERRADA).</t>
  </si>
  <si>
    <t>104106 -104125</t>
  </si>
  <si>
    <t>NOMINA DE RETENCION FEBRERO/2022</t>
  </si>
  <si>
    <t xml:space="preserve">EFT-1404 </t>
  </si>
  <si>
    <t>PAGO DESCUENTO CRÉDITO EDUCATIVO, CORRESP. A LAS NÓMINAS DE NIVEL CENTRAL FEBRERO/2022.</t>
  </si>
  <si>
    <t xml:space="preserve">EFT-1405 </t>
  </si>
  <si>
    <t xml:space="preserve"> NOMINAS NIVEL CENTRAL, ACUEDUCTOS, PERSONAL TRAMITES DE PENSIÓN NC Y AC. PROV.SANTIAGO Y SAN CRISTÓBAL, PERSONAL CONTRATADO E IGUALADO Y OCASIONAL SEGURIDAD MILITAR, CORRESP. AL MES DE FEBRERO/2022.</t>
  </si>
  <si>
    <t xml:space="preserve">EFT-1406 </t>
  </si>
  <si>
    <t xml:space="preserve"> NÓMINAS NIVEL CENTRAL Y TRAMITES DE PENSIÓN NC Y AC. CORRESP. AL MES DE FEBRERO/2022.</t>
  </si>
  <si>
    <t xml:space="preserve">EFT-1407 </t>
  </si>
  <si>
    <t>INCENTIVO POR CUMPLIMIENTO DE METAS DE LA DIRECCIÓN COMERCIAL/2021, ELABORADA EN MARZO/2022.</t>
  </si>
  <si>
    <t xml:space="preserve">EFT-1408 </t>
  </si>
  <si>
    <t>NOMINA  NIVEL CENTRAL, CORRESP. A MARZO/2022.</t>
  </si>
  <si>
    <t xml:space="preserve">EFT-1409 </t>
  </si>
  <si>
    <t>NOMINA ACUEDUCTOS CORRESPONDIENTE A MARZO/2022.</t>
  </si>
  <si>
    <t xml:space="preserve">EFT-1410 </t>
  </si>
  <si>
    <t>PROVINCIA SANTIAGO, CORRESP. AL MES DE MARZO/2022.</t>
  </si>
  <si>
    <t xml:space="preserve">EFT-1411 </t>
  </si>
  <si>
    <t>NOMINA DE PERSONAL EN TRAMITES DE PENSION NC. Y AC. CORRESP. AL MES DE MARZO/2022.</t>
  </si>
  <si>
    <t xml:space="preserve">EFT-1412 </t>
  </si>
  <si>
    <t>NOMINA OCASIONAL SEGURIDAD MILITAR, CORRESP. AL MES DE MARZO/2022.</t>
  </si>
  <si>
    <t xml:space="preserve">EFT-1413 </t>
  </si>
  <si>
    <t>NOMINA PERSONAL TEMPORAL CORRESPONDIENTE AL MES DE MARZO/2022</t>
  </si>
  <si>
    <t xml:space="preserve">EFT-1414 </t>
  </si>
  <si>
    <t>NOMINA DEL PERSONAL CONTRATADO E IGUALADO, CORRESP.AL MES DE MARZO/2022.</t>
  </si>
  <si>
    <t xml:space="preserve">EFT-1415 </t>
  </si>
  <si>
    <t>NOMINA ADICIONAL PERSONAL TEMPORAL, CORRESP. A  FEBRERO/2022, ELAB. EN MARZO/2022.</t>
  </si>
  <si>
    <t xml:space="preserve">EFT-1416 </t>
  </si>
  <si>
    <t>NOMINA ADICIONAL NIVEL CENTRAL Y ACUEDUCTOS, CORRESP. A  FEBRERO/2022, ELAB. EN MARZO/2022.</t>
  </si>
  <si>
    <t xml:space="preserve">EFT-1417 </t>
  </si>
  <si>
    <t>NOMINA CARTA COMPROMISO DE SERVICIOS PERSONALES, CORRESPONDIENTE AL MES DE MARZO/2022.</t>
  </si>
  <si>
    <t xml:space="preserve">EFT-1418 </t>
  </si>
  <si>
    <t>NOMINA DE CANCELADOS NC. Y AC., CORRESP. A  MARZO/2022.</t>
  </si>
  <si>
    <t xml:space="preserve">EFT-1419 </t>
  </si>
  <si>
    <t>NÓMINA ADICIONAL CANCELADOS DEL PERSONAL CONTRATADO E IGUALADO, CORRESP.A MARZO/2022.</t>
  </si>
  <si>
    <t xml:space="preserve">EFT-1420 </t>
  </si>
  <si>
    <t>NOMINA PROVINCIA SAN CRISTOBAL, CORRESP. A MARZO/2022.</t>
  </si>
  <si>
    <t>104126 -104127</t>
  </si>
  <si>
    <t>NOMINA NIVEL CENTRAL</t>
  </si>
  <si>
    <t xml:space="preserve">104128 </t>
  </si>
  <si>
    <t>NOMINA ACUEDUCTOS</t>
  </si>
  <si>
    <t>104129 104171</t>
  </si>
  <si>
    <t>NOMINA PERSONAL EN TRAMITES DE PENSION NC, Y AC</t>
  </si>
  <si>
    <t xml:space="preserve">EFT-1421 </t>
  </si>
  <si>
    <t>PAGO DE NÓMINA HORAS EXTRAS COMPLETIVO, CORRESP. A ENERO Y FEBRERO/2022, ELAB. EN MARZO/2022.</t>
  </si>
  <si>
    <t xml:space="preserve">104172 </t>
  </si>
  <si>
    <t>RETENCIONES ISR NOMINA OCASIONAL MILITAR MARZO/2022</t>
  </si>
  <si>
    <t xml:space="preserve">104173 </t>
  </si>
  <si>
    <t>PAGO DE SUELDO DEL MES DE MARZO NOMINA OCASIONAL SEGURIDAD MILITAR.</t>
  </si>
  <si>
    <t>Cuenta Bancaria 030-204893-6</t>
  </si>
  <si>
    <t xml:space="preserve">TRANSFERENCIAS </t>
  </si>
  <si>
    <t>AVISO DE DEBITO  ( COMISIONES BANCARIAS)</t>
  </si>
  <si>
    <t>Cuenta Bancaria 720689421</t>
  </si>
  <si>
    <t>NOTA DE CREDITO</t>
  </si>
  <si>
    <t>RETIRO  CTA. CTE PAGO DE COMBUSTIBLE</t>
  </si>
  <si>
    <t>DB PAGO TC</t>
  </si>
  <si>
    <t>COMISION POR TRANSFERENCIA</t>
  </si>
  <si>
    <t>COMISION POR 0.15</t>
  </si>
  <si>
    <t>REVERSO DE CREDITO</t>
  </si>
  <si>
    <t>CARGO POR SERVICIOS GENERADOS</t>
  </si>
  <si>
    <t>COMPENSACION POR BALANCE</t>
  </si>
  <si>
    <t>ESTADO  CUENTA.</t>
  </si>
  <si>
    <t>Cuenta Bancaria 100-203197-1</t>
  </si>
  <si>
    <t>No.ck/transf.</t>
  </si>
  <si>
    <t>CARGO POR BALANCE PROMEDIO MINIMO</t>
  </si>
  <si>
    <t>CIERRE DE CUENTA</t>
  </si>
  <si>
    <t>Cuenta Bancaria 240-013939-8</t>
  </si>
  <si>
    <t>TRANSFERENCIA</t>
  </si>
  <si>
    <t>Cuenta Bancaria 040-0003580-4</t>
  </si>
  <si>
    <t>REINTEGRO CHEQUE  #  002553,d/f 3/12/2022</t>
  </si>
  <si>
    <t>CARGO BALANCE PROMEDIO</t>
  </si>
  <si>
    <t xml:space="preserve">   INSTITUTO NACIONAL DE AGUAS POTABLES Y ALCANTARILLADOS (INAPA)</t>
  </si>
  <si>
    <t>Cuenta Bancaria 080-500021-6</t>
  </si>
  <si>
    <t>COMISION  BANCARIA COBRO IMPUESTO 0.15%</t>
  </si>
  <si>
    <t>CHEQUE DEV. 34112</t>
  </si>
  <si>
    <t>4421</t>
  </si>
  <si>
    <t>COMPRA DE 180 (CIENTO OCHENTA) PIES DE ALAMBRE DE GOMA ELECTRICO 4/12 PARA SER UTILIZADO EN LA REPARACION DE LOS MARTILLOS DE ROMPER ASFALTO, INAPA, PROV. S.C.</t>
  </si>
  <si>
    <t>4422</t>
  </si>
  <si>
    <t>SERV. DE DAR MANTEMIENTO A MOTOR DE 75HP, PERTENECIENTE AL EQUIPO #1 DE LA COLONIA, INAPA, PROV. SAN CRISTOBAL.</t>
  </si>
  <si>
    <t>4423</t>
  </si>
  <si>
    <t>COMPRA DE NEUMATICOS 195/R/14 Y 265/R16 PARA EL USO DE CAMION KIA X530878 Y CAMIONETA FICHA 1049, PROV. SAN CRISTOBAL.</t>
  </si>
  <si>
    <t>4424</t>
  </si>
  <si>
    <t>SERV. MECANIZADO Y COLOCACION DE RODAMIENTOS A BOMBA TIPO CARACOL DE 100HP, PERTENECIENTE AL EQUIPO #2 DEL AC. DE CANASTICA, INAPA, PROV. SAN CRISTOBAL.</t>
  </si>
  <si>
    <t>4425</t>
  </si>
  <si>
    <t>SERV. PRESTADOS DE CORTE Y REPARACION EN SOLDADURA A TODO COSTO(INCLUYE TRANSPORTE DE EQUIPOS DE CORTES DE SOLDADURAS Y MATERIALES GASTABLE DE LOS EQUIPOS UTILIZADOS), EN DIFERENTES AC. INAPA, SAN CRISTOBAL. DEL 7/01/22 AL 13/01/22</t>
  </si>
  <si>
    <t>4426</t>
  </si>
  <si>
    <t>COMPRA DE TEE DE 8" A 6" Y YEE DE 4" PVC DE 4" PVC DE DRENAJE PARA SER UTILIZADOS EN LA DERIVACIONES Y SOLUCION DE AVERIAS DE AGUA RESIDUALES EN LA PROV. SAN CRISTOBAL, INAPA.</t>
  </si>
  <si>
    <t>4427</t>
  </si>
  <si>
    <t>COMPRA DE CONSUMIBLES DE IMPRESORAS PARA SER UTIL. EN INAPA, PROV. SAN CRISTOBAL.</t>
  </si>
  <si>
    <t>4428</t>
  </si>
  <si>
    <t>COMPRA DE 01 PC DE ESCRITORIO PARA SER UTILIZADA EN LA OFICINA COMERCIAL EN INAPA, PROV. SAN CRISTOBAL.</t>
  </si>
  <si>
    <t>4429</t>
  </si>
  <si>
    <t>SERV. PRESTADO DE VALVULEO, DISTRIBUCION Y OP. DEL AC. NUEVA ESPERANZA, CORRESPONDIENTE A LOS MESES NOVIEMBRE Y DICIEMBRE 2021, INAPA, SAN CRISTOBAL.</t>
  </si>
  <si>
    <t>4430</t>
  </si>
  <si>
    <t>COMPRA DE MATERIALES ELECTRICOS, PARA SER UTIL. EN LOS TRABAJOS DE ELECTROMECANICA DE INAPA, PROV. SAN CRISTOBAL.</t>
  </si>
  <si>
    <t>4431</t>
  </si>
  <si>
    <t>COMPRA DE 01 PC DE ESCRITORIO PARA SER UTILIZADO POR EL AREA DE OPERACIONES DE INAPA, PROV. SAN CRISTOBAL.</t>
  </si>
  <si>
    <t>4432</t>
  </si>
  <si>
    <t>SERV. DE TRANSPORTE PARA LA OFICINA COMERCIAL Y PLANTA DE OPERACIONES, INAPA, PROV. SAN CRISTOBAL. CORRESPONDIENTE AL MES DE FEBRERO 2022</t>
  </si>
  <si>
    <t>4433</t>
  </si>
  <si>
    <t>SERV. DE TRANSPORTE PARA LA OFICINA ADMINISTRATIVA, INAPA, PROV. SAN CRISTOBAL. CORRESPONDIENTE AL MES DE FEBRERO 2022</t>
  </si>
  <si>
    <t>4434</t>
  </si>
  <si>
    <t>COMPRA DE ACEITES Y FILTROS PARA SER UTILIZADOS EN LOS DIFERENTES VEHICULOS(NISSAN, ISUZU, HYUNDAI, MITSUNISHI) DEL DEPARTAMENTO PROV. S.C., INAPA.</t>
  </si>
  <si>
    <t>4435</t>
  </si>
  <si>
    <t>COMPRA DE (01) UNA IMPRESORA EPSONL5190 MULTIFUNCIONAL PARA SER UTILIZADA EN EL AREA DE OPERACIONES EN INAPA, SAN CRISTOBAL.</t>
  </si>
  <si>
    <t>4436</t>
  </si>
  <si>
    <t>SERV. DE MANTENIMIENTO Y REPARACION DE BOMBA TURBINA VERTICAL DE 6" PERTENECIENTE AL EQUIPO #2 DE LA COLONIA, INAPA, S.C.</t>
  </si>
  <si>
    <t>4437</t>
  </si>
  <si>
    <t>SERV. DE MANTENIMIENTO A MOTOR DE 75HP, PERTENECIENTE AL EQUIPO #2 DE LA COLONIA, INAPA,  PROV. SAN CRISTOBAL.</t>
  </si>
  <si>
    <t>4438</t>
  </si>
  <si>
    <t>COMPRA DE MATERIALES PARA SER UTILIZADOS EN LOS EQUIPOS DE BOMBEO DE CAMBITA, PUEBLO NUEVO, LA SIERRA(MANIGUA), CAMUNGUI Y LA ALTAGRACIA, INAPA, PROV. S.C.</t>
  </si>
  <si>
    <t>4439</t>
  </si>
  <si>
    <t>ALQUILER DE LA ESTAFETA DE CAMBITA GARABITOS POR LOS MESES SEPTIEMBRE, OCTUBRE, NOVIEMBRE Y DICIEMBRE DEL AÑO 2021, INAPA, PROV. SAN CRISTOBAL.</t>
  </si>
  <si>
    <t>4440</t>
  </si>
  <si>
    <t>RETENCIONES A PROVEEDORES DE BIENES Y SERVICIOS CORRESPONDIENTE AL 5% Y 10% ISR Y 18% Y 30% ITBIS. EQUIVELENTE AL MES DE FEBRERO 2022.</t>
  </si>
  <si>
    <t>4441</t>
  </si>
  <si>
    <t>REPOSICION FONFO CAJA CHICA DE LA DIVISION ADMINISTRATIVA Y FINANCIERA, INAPA, SAN CRISTOBAL, PERIODO 25/01/2022 AL 11/02/2022. RECIBOS DEL NO.2445 AL NO.2486.</t>
  </si>
  <si>
    <t>4442</t>
  </si>
  <si>
    <t>ALQUILER DE LOCAL UTILIZADO PARA OFICINA COMERCIAL DE INAPA, UBICADO EN EL PUERTO, VILLA ALTAGRACIA, SAN CRISTOBAL. CORRESPONDIENTE AL MES DE FEBRERO 2022</t>
  </si>
  <si>
    <t>4443</t>
  </si>
  <si>
    <t>ALQUILER DE LOCAL UTILIZADO PARA OFICINA COMERCIAL INAPA, UBICADO EN PALENQUE, S.C. CORRESPONDIENTE AL MES DE FEBRERO 2022.</t>
  </si>
  <si>
    <t>4444</t>
  </si>
  <si>
    <t>ALQUILER DE LOCAL UTILIZADO PARA LA OFICINA COMERCIAL DE INAPA, UBICADO EN YAGUATE, S.C. CORRESPONDIENTE AL MES DE FEBRERO 2022.</t>
  </si>
  <si>
    <t>4445</t>
  </si>
  <si>
    <t>ALQUILER DE LOCAL UTILIZADO PARA LA OFICINA COMERCIAL DE INAPA, UBICADO EN VILLA ALTAGRACIA, S.C. CORRESPONDIENTE AL MES DE FEBRERO 2022.</t>
  </si>
  <si>
    <t>4446</t>
  </si>
  <si>
    <t>ALQUILER DE LOCAL UTILIZADO PARA LA OFICINA COMERCIAL DE INAPA, UBICADO EN BAJO HAINA, S.C. CORRESPONDIENTE AL MES DE FEBRERO 2022.</t>
  </si>
  <si>
    <t>4447</t>
  </si>
  <si>
    <t>SERV. DE ALQUILER 37 HORAS DE GRUAS DE OCHO (8) TONELADAS PARA SER UTILIZADAS EN DIFERENTES TRABAJOS DE TRASLADO, MONTAJES DESMONTAJES EN DIF. AC. DE LA PROV. DE SAN CRISTOBAL, INAPA, PROV. SAN CRISTOBAL. DEL 7/11/21 AL 26/11/21</t>
  </si>
  <si>
    <t>4448</t>
  </si>
  <si>
    <t>SERV. DE CAMBIO DE BUJIAS Y CABLE DEL ACELERADOR DE LA MINI TRUCK FICHA 2163 UTILIZADA EN VILLA ALTAGRACIA POR EL AREA DE OP., INAPA, PROV. SAN CRISTOBAL.</t>
  </si>
  <si>
    <t>4449</t>
  </si>
  <si>
    <t>SERV. Y REPACION DE LOS FRENOS PARA LA CAMIONETA MITSUBISHI L200 FICHA 1049 CHASIS 227 Y LA CAMIONETA FRONTIER FICHA 749 UJTILIZADAS EN EL AREA DE OPERACIONES DE INAPA, PROV. SAN CRISTOBAL.</t>
  </si>
  <si>
    <t>4450</t>
  </si>
  <si>
    <t>SERV. DE CONSTRUCCION Y FABRICACION DE PIEZAS QUE SERAN UTILIZADAS EN LOS DIF. ACUEDUCTOS DE PALENQUE EP. NO.1, VILLA ALTAGRACIA EQU. NO.1, CALLE BONITA(HATILLO) EQ. NO.1, ALMACEN PTASC INAPA, PROV. SAN CRISTOBAL.</t>
  </si>
  <si>
    <t>4451</t>
  </si>
  <si>
    <t>SERV. DE FLOTAS USO EN EL DEPARATAMENTO PROV. INAPA, SAN CRISTOBAL. CORRESPONDIENTE DE FEBRERO 2022</t>
  </si>
  <si>
    <t>09/03/20223</t>
  </si>
  <si>
    <t>4452</t>
  </si>
  <si>
    <t>SERV. DE CAMION SUCCIONAR PARA EXTRACCION DE VIAJES DE AGUAS RESIDUALES EN SISTEMA CLOACAL DE LA CALLE MAXIMO GOMEZ, MANUEL PUELLO Y VILLA PROGRESO, INAPA, PROV. SAN CRISTOBAL.</t>
  </si>
  <si>
    <t>4453</t>
  </si>
  <si>
    <t>COMPRA DE TUBOS DE 12'' PVC SDR-21 PARA REPARACION DE AVERIA EN LA LINEA DE IMPULSION QUE ALIMENTA PIISA-ITABO, INAPA, PROV. SAN CRISTOBAL.</t>
  </si>
  <si>
    <t>4454</t>
  </si>
  <si>
    <t>SERV. PRESTADO DE CORTE Y REPARACION EN SOLDADURA A TODO COSTO, INCLUYE TRANSPORTE DE EQUIPO, CORTES DE SOLDADURA Y MATERIAL GASTABLE UTILIZADOS EN DIF.ACUEDUCTOS EN INAPA DEL 19/01/22 AL 21/02/22</t>
  </si>
  <si>
    <t>4455</t>
  </si>
  <si>
    <t>4456</t>
  </si>
  <si>
    <t>COMPRA DE CAFÉ Y AZUCAR PARA SER UTILIZADAS POR LA OFICINA ADMINISTRATIVA, PLANTA DE TRATAMIENTO DE AGUA POTABLE, OFICINA COMERCIAL Y ESTAFETAS DE INAPA, SAN CRISTOBAL.</t>
  </si>
  <si>
    <t>4457</t>
  </si>
  <si>
    <t>COMPRA DE MATERIALES DE LIMPIEZA PARA SER UTILIZADO EN EL DEPARTAMENTO PROVINCIAL DE INAPA, PROV. SAN CRISTOBAL.</t>
  </si>
  <si>
    <t>4458</t>
  </si>
  <si>
    <t>SERV. DE ALQUILER DE RETROPALA EN LOS DIAS 16,17,22,26 Y 27 DE DICIEMBRE DEL 2021 Y EL 03/01/2022</t>
  </si>
  <si>
    <t>4459</t>
  </si>
  <si>
    <t>SERV. DE ALQUILER DE RETROPALA DE (49) HORAS TRABAJADAS DEL 04/01/2022 AL 11/01/2022, INAPA, PROV. S.C.</t>
  </si>
  <si>
    <t>4460</t>
  </si>
  <si>
    <t>SERV. DE MANTENIMIENTO Y CAMBIO CASQUILLO A BOMBA TUBIRNA VERTICAL DE 6'' DE DIAMETRO, 9 TAZONES Y 7 IMPULSORES PERTENECIENTES AL AC. LA SIERRA(MANIGUA) DE DOÑA ANA, INAPA, PROV. SAN CRISTOBAL.</t>
  </si>
  <si>
    <t>4461</t>
  </si>
  <si>
    <t>COMPRA DE MATERIALES DE HIEGENE Y PROTECCION CONTRA EL COVID-19 PARA SER UTILIZADOS EN EL DEPARTAMENTO PROV. DE INAPA, PROV. SAN CRISTOBAL</t>
  </si>
  <si>
    <t>4462</t>
  </si>
  <si>
    <t>COMPRA DE VEINTE(20) HOROMETROS, PARA SER UTILIZADOS EN LOS EQUIPOS DE CARRIL, SAMANGOLA Y CAMBELEN, INAPA, PROV. SAN CRISTOBAL.</t>
  </si>
  <si>
    <t>4463</t>
  </si>
  <si>
    <t>SERV. DE CONFECCION DE COFFECION DE (18) PARES DE UNIFORMES A DEPORTIVOS PARA SER UTILIZADOS EN LA IMPLEMENTACION DE ESTRUCTURA DE GESTION FISICA EN EL AREA DE BALONCESTO DE INAPA, PROV. SAN CRISTOBAL.</t>
  </si>
  <si>
    <t>4464</t>
  </si>
  <si>
    <t>COMPRA DE 1 (UNA) IMPRESORA LASEJET EPSON ECOTANK L5190 MULTIFUMCIONAL PARA SER UTILIZAD INAPA, PROV. SAN CRISTOBAL.</t>
  </si>
  <si>
    <t>4465</t>
  </si>
  <si>
    <t>SERV. DE REPARACION DEL PLATO DE FRICCION, DISCO DE CLOCHE Y COLLARIN PARA EL  CAMION HYUNDAI HD65 FICHA 830 UTILIZADO POR EL AREA DE OPERACIONES, INAPA, S.C.</t>
  </si>
  <si>
    <t>4466</t>
  </si>
  <si>
    <t>COMPRA DE ACOPLE DE ALTO TORQUE LOVEJOY 6851440744 40744 TAMAÑ 9H, PARA SER UTILIZADO EN PSPI, Y SE MANTENDRAN EN STOCK EN ALMACEN PARA ATENDER LAS EMERGENCIAS QUE SE PRESENTEN, INAPA, PROV. S.C.</t>
  </si>
  <si>
    <t>4467</t>
  </si>
  <si>
    <t>COMPRA DE CUATRO (4) NEUMATICOS 265/70 R16 PARA LA CAMIONETA MITSUBISHI L200 FICHA 1052 UTILIZADA EN EL AREA ADMINISTRATIVA, INAPA, PROV. SAN CRISTOBAL.</t>
  </si>
  <si>
    <t>4468</t>
  </si>
  <si>
    <t>4469</t>
  </si>
  <si>
    <t>SERV. DE REPARACION POR FUGA DE AGUA Y COLOCACION DE MAQUINA DE SUBIR CRISTAL PARA EL CAMION HYUNDAI HD65 FICHA 830 UTILIZADO POR EL AREA DE OP. DE INAPA, PROV. SAN CRISTOBAL.</t>
  </si>
  <si>
    <t>4470</t>
  </si>
  <si>
    <t>SERV. DE ALQUILER DE RETROPALA (43 HORAS), PARA TRABAJOS DE REPARACIONES DE AVERIAS EN DIF. PTOS DE SAN CRISTOBAL, INAPA, PROV. S.C. DEL 18/01/22 AL 28/01/2022</t>
  </si>
  <si>
    <t>4471</t>
  </si>
  <si>
    <t>SERV. PRESTADO DE ALQUILER DE RETROPALA DEL 12/01/22 AL 17/01/22, INAPA, PROV. SAN CRISTOBAL.</t>
  </si>
  <si>
    <t>4472</t>
  </si>
  <si>
    <t>COMPRA DE MATERIALES PARA CORTE Y RECONEXION, LOS CUALES SERAN UTILIZADOS EN LA OFICINA COMERCIAL Y ESTAFETAS DE CAMBITA, YAGUATE, HATILLO, VILLA ALTAGRACIA, PALENQUE, HAINA Y SAN CRISTOBAL, INAPA, PRO. S.C.</t>
  </si>
  <si>
    <t>4473</t>
  </si>
  <si>
    <t>SERV. DE INSTALACION DE PUESTA A TIERRA DE LA CONEXIONES ELECTRICAS A LA OFICINA ADMINISTRATIVA EN LA PLANTA DE TRATAMIENTO DE AGUAS RESIDUALES DE INAPA, PROV. SAN CRISTOBAL.</t>
  </si>
  <si>
    <t>4474</t>
  </si>
  <si>
    <t>4475</t>
  </si>
  <si>
    <t>SERV. Y REPARACION DE LA CAMIONETA NISSA FRONTIER FICHA 842 UTILIZADA POR EL AREA COMERCIAL DE INAPA, PROV. SAN CRISTOBAL.</t>
  </si>
  <si>
    <t>4476</t>
  </si>
  <si>
    <t>SERV. DE REPARACION DE LA CAMIONETA NISSAN FRONTIER FICHA 796 UTILIZADA POR EL AREA COMERCIAL DE INAPA, PROV. SAN CRISTOBAL.</t>
  </si>
  <si>
    <t>4477</t>
  </si>
  <si>
    <t>SERV. DE MANTENIMIENTO Y RECONTRUCCION DE BOMBA TURBINA VERTICAL 6'', PERTENECIENTE AL EQUIPO #1 DE LA COLONIA, INAPA, PROV. SAN CRISTOBAL.</t>
  </si>
  <si>
    <t>4478</t>
  </si>
  <si>
    <t>SERV. Y REPARACION DEL GENERADOR ELECTRICO DE EMERGENCIA DE 37.5 KILOWATTS UTILIZADO POR LA OFIC. ADMIN. DE INAPA, PROV. SAN CRISTOBAL.</t>
  </si>
  <si>
    <t>4479</t>
  </si>
  <si>
    <t>COMPRA DE ALAMBRE DE 4 HILOS, PARA SER UTIL. EN EL EQUIPO DE MADRE VIEJA, INAPA, SAN CRISTOBAL.</t>
  </si>
  <si>
    <t>4480</t>
  </si>
  <si>
    <t>CAMION SUCCIONADOR, PARA EXTRACCION DE AGUAS RESIDUALES EN SECTOR VILLA PROGRESO, INAPA, PROV. SAN CRISTOBAL.</t>
  </si>
  <si>
    <t>4481</t>
  </si>
  <si>
    <t xml:space="preserve">SER. DE LIMPIEZA DE SEDIMENTARIOS AYB DE LOS FILTROS 1,2 Y 3 DE LA PTASC , INAPA SAN CRISTOBAL </t>
  </si>
  <si>
    <t>4482</t>
  </si>
  <si>
    <t>SERV.DE ALQUILER DE RETROPALA LOS DIAS  9,10,13,14 Y 15 DE DICIEMBRE DEL 20211 PARA TRABAJOS EN DIFERENTES SECTORES Y EQUIPOS DE BOMBEO , INAPA SAN CRISTOBAL</t>
  </si>
  <si>
    <t>4483</t>
  </si>
  <si>
    <t>SERV.DE LIMPIEZA Y CORTES DE MALEZA EN LOS TANQUES DE SABANA TORO , Y LA SIERRA  LA MANIGUA, INAPA SAN CRISTOBAL</t>
  </si>
  <si>
    <t>4484</t>
  </si>
  <si>
    <t>SERV.DE REPARACION Y CHQUEO EN EL DIFERENCIAL DE LA CAMIONETA NISSAN FRONTIER FICHA 749 UTILIZADA POR EL AREA DE OPERACIONES INAPA, PROV, SAN CRISTOBAL</t>
  </si>
  <si>
    <t>4485</t>
  </si>
  <si>
    <t>SERV. DE ALQUILER DE RETROPALA (37) HORAS EN FECHA DE 09,10,15,16,17 Y 18 DE FEBRERO DEL AÑO 2022, INAPA, PROV. SAN CRISTOBAL.</t>
  </si>
  <si>
    <t>4486</t>
  </si>
  <si>
    <t>COMPRA DE MATERIALES DE PLOMERIAS, PARA REPARAR AVERIAS EN CASA CLORO Y CASA QUIMICO EN PTASC, INAPA, SAN CRISTOBAL.</t>
  </si>
  <si>
    <t>4487</t>
  </si>
  <si>
    <t>SERV. DE EXACAVACION, MOVIMIENTO Y TRASLADO DE MATERIALES EN DIFERENTES SECTORES DE SAN CRISTOBAL EN LOS DIAS 16 DE SEPTIEMBRE 2021 Y 19,20,26 Y 21 DE OCTUBRE DEL 2021, INAPA, PROV. SAN CRISTOBAL.</t>
  </si>
  <si>
    <t>4488</t>
  </si>
  <si>
    <t>SERV. DE ALQUILER DE ESTAFETA COMERCIAL UBICADA EN HATILLO, INAPA, PROV. SAN CRISTOBAL. CORRESPONDIENTE AL MES DE FEBRERO 2022.</t>
  </si>
  <si>
    <t>4489</t>
  </si>
  <si>
    <t>SERV. DE ALQUILER POR EL MES DE ENERO DEL 2022 DE UNA (01) COPIADORA DE ALTA RESOLUCION, PARA SER UTILIZADAS EN LA FACTURACION POR LA OFICINA COMERCIAL DE INAPA, SAN CRISTOBAL.</t>
  </si>
  <si>
    <t>4490</t>
  </si>
  <si>
    <t>SERV. DE ALQUILER DE RETROEXCAVADORA Y ACARREO DE GRANZOTE Y GRAVILLITA DEL 12/11/21 AL 17/11/21 PARA SER UTILIZADA EN DIFERENTES PUNTOS DE SAN CRISTOBAL, INAPA, PROV. SAN CRISTOBAL.</t>
  </si>
  <si>
    <t>4491</t>
  </si>
  <si>
    <t>SERV. DE CONFECCION DE 100(CIEN) GORRAS DE COLOR AZUL ROYAL CON BORDADOS DE INAPA, SAN CRISTOBAL PARA SER UTILIZADA EN LA OFICINA PROV. SAN CRISTOBAL.</t>
  </si>
  <si>
    <t>4492</t>
  </si>
  <si>
    <t>SERV. PRESTADO DE ACARREO DE GRAVILLITA Y GRANZOTE UTILIZADO EN SAN CRISTOBAL Y PALENQUE, INAPA, SAN CRISTOBAL. DEL 22/12/21 Y DEL 13/01/22 AL 09/02/22.</t>
  </si>
  <si>
    <t>4493</t>
  </si>
  <si>
    <t>SERV. DE EXCAVACION, MOVIMIENTO Y TRASLADO DE MATERIALES EN DIFERENTES SECTORES DE SAN CRISTOBAL EN LOS DIAS 04,27 Y 31 DE AGOSTO Y 02,07,09 DE SEPTIEMBRE 2021, INAPA, PROV. SAN CRISTOBAL.</t>
  </si>
  <si>
    <t>4494</t>
  </si>
  <si>
    <t>REPOSICION DE CAJA CHICA DE LA DIVISION ADMINISTRATIVA Y FINANCIERA, INAPA, SAN CRISTOBAL. PERIODO 02/02/2022 AL 04/03/2022.</t>
  </si>
  <si>
    <t xml:space="preserve">Cuenta Bancaria: 960-390849-4 </t>
  </si>
  <si>
    <t>Cuenta Bancaria: 010-026300-0</t>
  </si>
  <si>
    <t xml:space="preserve">                Balance Inicial: </t>
  </si>
  <si>
    <t>AVISO DE DEBITO  ( RETENCIONES )</t>
  </si>
  <si>
    <t xml:space="preserve">EFT-03 </t>
  </si>
  <si>
    <t>PAGO FACT. DE CONSUMO ENERGETICO EN LA ZONA SUR DEL PAIS CORRESP. AL MES DE ENERO/2022.</t>
  </si>
  <si>
    <t>EFT-04</t>
  </si>
  <si>
    <t>PAGO FACT. DE CONSUMO ENERGETICO EN LA ZONA NORTE DEL PAIS CORRESP. AL MES DE ENERO/2022.</t>
  </si>
  <si>
    <t>EFT-05</t>
  </si>
  <si>
    <t>PAGO FACT. DE CONSUMO ENERGETICO EN LA ZONA ESTE DEL PAIS CORRESP. AL MES DE ENERO/2022.</t>
  </si>
  <si>
    <t>EFT-06</t>
  </si>
  <si>
    <t>PAGO FACT. NOS. B1500001401, 1402, 1403, 1404 Y 1406/15-01-2022, CONTRATOS NOS. 6395, 6396, 6397, 6398, 6415, CONSUMO ENERGÉTICO DE LAS LOCALIDADES ARROYO SULDIDO, AGUA SABROSA, LA BARBACOA, LAS COLONIAS RANCHO ESPAÑOL, PROVINCIA SAMANÁ, CORRESP. AL MES DE ENERO/2022.</t>
  </si>
  <si>
    <t>EFT-07</t>
  </si>
  <si>
    <t>PAGO FACT. NOS. B1500004743, 4744, 4745, 4746, 4747, 4749, 4730, 4765, 4766, 4769, 4767, 4770, 4768, 4771, 4772/31-01-2022, CONTRATOS NOS. 1007252, 53, 54, 55, 1008357, 1010178, 3002610, 1015536, 1015537, 1015538, 1015539, 1015540, 1015541, 1015542, 1015543, CONSUMO ENERGETICO CORRESP. AL MES DE ENERO/2022.</t>
  </si>
  <si>
    <t>EFT-08</t>
  </si>
  <si>
    <t>PAGO FACT. NO. B1500000122/03-01-2022 ORDEN DE COMPRA NO. OC2021-0031 '' ADQUISICIÓN DE (5,200.00 FUNDAS) DE SULFATO DE ALUMINIO GRADO A (50 KGS) CADA UNA O SU EQUIVALENTE EN FUNDAS, PARA SER UTILIZADAS EN TODOS LOS ACUEDUCTOS DEL INAPA.</t>
  </si>
  <si>
    <t>EFT-09</t>
  </si>
  <si>
    <t>PAGO FACT. NOS. B1500004866, 4867, 4868, 4869, 4870, 4872, 4853, 4887, 4888, 4889, 4890, 4891, 4892, 4893, 4894/28-02-2022, CONTRATOS NOS. 1007252, 53, 54, 55, 1008357, 1010178, 3002610, 1015536, 1015537, 1015538, 1015539, 1015540, 1015541, 1015542, 1015543, CONSUMO ENERGETICO CORRESP. AL MES DE FEBRERO/2022.</t>
  </si>
  <si>
    <t>EFT-10</t>
  </si>
  <si>
    <t>PAGO FACT. NOS. B1500001439, 14440, 1441, 1442, 1444/15-02-2022, CONTRATOS NOS. 6395, 6396, 6397, 6398, 6415, CONSUMO ENERGÉTICO DE LAS LOCALIDADES ARROYO SULDIDO, AGUA SABROSA, LA BARBACOA, LAS COLONIAS RANCHO ESPAÑOL, PROVINCIA SAMANÁ, CORRESP. AL MES DE FEBRERO/2022.</t>
  </si>
  <si>
    <t>EFT-11</t>
  </si>
  <si>
    <t>PAGO FACT. NOS. B1500001424, 1425, 1426, 1427, 1428, CONTRATO NO. 1178,1179, 1180, 1181, 3066, SERVICIO ENERGÉTICO A NUESTRAS INSTALACIONES EN BAYAHIBE, PROVINCIA LA ROMANA, CORRESP. AL MES DE FEBRERO/2022.</t>
  </si>
  <si>
    <t>EFT-12</t>
  </si>
  <si>
    <t>PAGO FACT. DE CONSUMO ENERGETICO EN LA ZONA SUR DEL PAIS CORRESP. AL MES DE FEBRERO/2022.</t>
  </si>
  <si>
    <t>EFT-13</t>
  </si>
  <si>
    <t>PAGO FACT. DE CONSUMO ENERGETICO EN LA ZONA ESTE DEL PAIS CORRESP. AL MES DE FEBRERO/2022.</t>
  </si>
  <si>
    <t>EFT-14</t>
  </si>
  <si>
    <t>AVANCE INICIAL 20% DE LOS TRABAJOS DE AMPLIACIÓN DE REDES BARRIO NUEVO, ACUEDUCTO MÚLTIPLE RAMON SANTANA, PROVINCIA SAN PEDRO DE MACORÍS, ZONA VI.</t>
  </si>
  <si>
    <t>EFT-15</t>
  </si>
  <si>
    <t>AVANCE INICIAL 20% DE LOS TRABAJOS DE CONSTRUCCIÓN LÍNEA DE CONDUCCIÓN Y DEPÓSITO REGULADOR SUPERFICIAL CAPACIDAD 900 M3 (237,753 GL) ACUEDUCTO MÚLTIPLE SONADOR, PROVINCIA MONSEÑOR NOEL, ZONA V. (LOTE III.</t>
  </si>
  <si>
    <t>EFT-16</t>
  </si>
  <si>
    <t>AVANCE INICIAL 20% DE LOS TRABAJOS DE AMPLIACIÓN ACUEDUCTO DE LAS MATAS DE FARFÁN, PROVINCIA SAN JUAN, ZONA II.</t>
  </si>
  <si>
    <t>EFT-17</t>
  </si>
  <si>
    <t>PAGO FACT. NO.B1500000001/08-03-2022 (CUBICACION NO. 01) DE LOS TRABAJOS TERMINACION ALCANTARILLADO SANITARIO JUAN DOLIO Y GUAYACANES PARTE B, PROVINCIA  SAN PEDRO DE MACORIS.</t>
  </si>
  <si>
    <t>EFT-18</t>
  </si>
  <si>
    <t>PAGO FACT. NO. B1500000241/04-03-2022 (CUBICACION NO. 1) DE LOS TRABAJOS MEJORAMIENTO  ALCANTARILLADOS SANITARIOS: CASTILLO, PIMENTEL, VILLA RIVAS Y SAN FRANCISCO DE MACORIS (VILLA  VERDE Y VISTA DEL VALLE, 1RA. ETAPA) PROVINCIA DUARTE.</t>
  </si>
  <si>
    <t>EFT-19</t>
  </si>
  <si>
    <t>AVANCE INICIAL 20% DE LOS TRABAJOS DE MEJORAMIENTO ALCANTARILLADO SANITARIO LAS MATAS DE FARFÁN, PROVINCIA SAN JUAN, ZONA II</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</si>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</sst>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11C0A]dd\-mmm\-yy"/>
    <numFmt numFmtId="165" formatCode="[$-11C0A]dd/mm/yyyy"/>
    <numFmt numFmtId="166" formatCode="[$-11C0A]#,##0.00;\-#,##0.00"/>
    <numFmt numFmtId="167" formatCode="_(&quot;RD$&quot;* #,##0.00_);_(&quot;RD$&quot;* \(#,##0.00\);_(&quot;RD$&quot;*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sz val="8"/>
      <color theme="1"/>
      <name val="Calibri"/>
      <family val="2"/>
      <scheme val="minor"/>
    </font>
    <font>
      <b/>
      <sz val="8"/>
      <name val="Calibri"/>
      <family val="2"/>
      <scheme val="minor"/>
    </font>
    <font>
      <sz val="8"/>
      <color rgb="FF000000"/>
      <name val="Calibri"/>
      <family val="2"/>
      <scheme val="minor"/>
    </font>
    <font>
      <sz val="8"/>
      <color rgb="FFFF0000"/>
      <name val="Calibri"/>
      <family val="2"/>
      <scheme val="minor"/>
    </font>
    <font>
      <sz val="8"/>
      <color indexed="8"/>
      <name val="Arial"/>
      <family val="2"/>
    </font>
    <font>
      <sz val="8"/>
      <name val="Calibri"/>
      <family val="2"/>
      <scheme val="minor"/>
    </font>
    <font>
      <b/>
      <sz val="8"/>
      <color indexed="8"/>
      <name val="Calibri"/>
      <family val="2"/>
      <scheme val="minor"/>
    </font>
    <font>
      <sz val="9"/>
      <color indexed="8"/>
      <name val="Arial"/>
      <family val="2"/>
    </font>
    <font>
      <b/>
      <i/>
      <sz val="8"/>
      <color indexed="8"/>
      <name val="Calibri"/>
      <family val="2"/>
      <scheme val="minor"/>
    </font>
    <font>
      <sz val="11"/>
      <name val="Calibri"/>
      <family val="2"/>
      <scheme val="minor"/>
    </font>
    <font>
      <sz val="11"/>
      <color indexed="8"/>
      <name val="Calibri"/>
      <family val="2"/>
      <scheme val="minor"/>
    </font>
    <font>
      <sz val="8"/>
      <color rgb="FF000000"/>
      <name val="Calibri"/>
      <family val="2"/>
    </font>
    <font>
      <sz val="12"/>
      <color theme="1"/>
      <name val="Calibri"/>
      <family val="2"/>
      <scheme val="minor"/>
    </font>
    <font>
      <b/>
      <sz val="11"/>
      <color rgb="FF000000"/>
      <name val="Calibri"/>
      <family val="2"/>
    </font>
    <font>
      <sz val="9"/>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FF"/>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s>
  <cellStyleXfs count="2">
    <xf numFmtId="0" fontId="0" fillId="0" borderId="0"/>
    <xf numFmtId="43" fontId="1" fillId="0" borderId="0" applyFont="0" applyFill="0" applyBorder="0" applyAlignment="0" applyProtection="0"/>
  </cellStyleXfs>
  <cellXfs count="235">
    <xf numFmtId="0" fontId="0" fillId="0" borderId="0" xfId="0"/>
    <xf numFmtId="0" fontId="2" fillId="0" borderId="0" xfId="0" applyFont="1" applyAlignment="1">
      <alignment horizontal="center"/>
    </xf>
    <xf numFmtId="0" fontId="2" fillId="0" borderId="0" xfId="0" applyFont="1" applyAlignment="1">
      <alignment horizontal="center" wrapText="1"/>
    </xf>
    <xf numFmtId="0" fontId="0" fillId="0" borderId="0" xfId="0" applyAlignment="1">
      <alignment vertical="center"/>
    </xf>
    <xf numFmtId="0" fontId="0" fillId="0" borderId="0" xfId="0" applyAlignment="1">
      <alignment horizontal="left"/>
    </xf>
    <xf numFmtId="0" fontId="0" fillId="0" borderId="0" xfId="0" applyAlignment="1">
      <alignment horizontal="center"/>
    </xf>
    <xf numFmtId="0" fontId="0" fillId="0" borderId="0" xfId="0" applyAlignment="1">
      <alignment horizontal="right"/>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4" fontId="3" fillId="2" borderId="4" xfId="0" applyNumberFormat="1" applyFont="1" applyFill="1" applyBorder="1"/>
    <xf numFmtId="0" fontId="3" fillId="2" borderId="5" xfId="0" applyFont="1" applyFill="1" applyBorder="1" applyAlignment="1">
      <alignment horizontal="center" vertical="center"/>
    </xf>
    <xf numFmtId="164" fontId="4" fillId="0" borderId="5" xfId="0" applyNumberFormat="1" applyFont="1" applyBorder="1" applyAlignment="1" applyProtection="1">
      <alignment horizontal="left" wrapText="1"/>
      <protection locked="0"/>
    </xf>
    <xf numFmtId="0" fontId="5" fillId="3" borderId="5" xfId="0" applyFont="1" applyFill="1" applyBorder="1" applyAlignment="1">
      <alignment horizontal="left" wrapText="1"/>
    </xf>
    <xf numFmtId="0" fontId="5" fillId="3" borderId="5" xfId="0" applyFont="1" applyFill="1" applyBorder="1" applyAlignment="1">
      <alignment horizontal="left"/>
    </xf>
    <xf numFmtId="4" fontId="6" fillId="0" borderId="5" xfId="0" applyNumberFormat="1" applyFont="1" applyBorder="1" applyAlignment="1">
      <alignment horizontal="right"/>
    </xf>
    <xf numFmtId="4" fontId="6" fillId="0" borderId="5" xfId="0" applyNumberFormat="1" applyFont="1" applyBorder="1"/>
    <xf numFmtId="0" fontId="5" fillId="0" borderId="5" xfId="0" applyFont="1" applyBorder="1" applyAlignment="1">
      <alignment horizontal="left"/>
    </xf>
    <xf numFmtId="43" fontId="4" fillId="3" borderId="0" xfId="1" applyFont="1" applyFill="1" applyBorder="1" applyAlignment="1">
      <alignment horizontal="right"/>
    </xf>
    <xf numFmtId="0" fontId="7" fillId="3" borderId="5" xfId="0" applyFont="1" applyFill="1" applyBorder="1" applyAlignment="1">
      <alignment horizontal="left"/>
    </xf>
    <xf numFmtId="4" fontId="6" fillId="0" borderId="5" xfId="0" applyNumberFormat="1" applyFont="1" applyBorder="1" applyAlignment="1">
      <alignment horizontal="right" wrapText="1"/>
    </xf>
    <xf numFmtId="4" fontId="6" fillId="0" borderId="5" xfId="0" applyNumberFormat="1" applyFont="1" applyBorder="1" applyAlignment="1">
      <alignment horizontal="left"/>
    </xf>
    <xf numFmtId="0" fontId="5" fillId="0" borderId="5" xfId="0" applyFont="1" applyBorder="1" applyAlignment="1">
      <alignment horizontal="left" wrapText="1"/>
    </xf>
    <xf numFmtId="4" fontId="8" fillId="0" borderId="5" xfId="0" applyNumberFormat="1" applyFont="1" applyBorder="1" applyAlignment="1">
      <alignment horizontal="right"/>
    </xf>
    <xf numFmtId="0" fontId="7" fillId="0" borderId="5" xfId="0" applyFont="1" applyBorder="1" applyAlignment="1">
      <alignment horizontal="left"/>
    </xf>
    <xf numFmtId="165" fontId="4" fillId="0" borderId="6" xfId="0" applyNumberFormat="1" applyFont="1" applyBorder="1" applyAlignment="1" applyProtection="1">
      <alignment horizontal="left" wrapText="1" readingOrder="1"/>
      <protection locked="0"/>
    </xf>
    <xf numFmtId="0" fontId="4" fillId="0" borderId="6" xfId="0" applyFont="1" applyBorder="1" applyAlignment="1" applyProtection="1">
      <alignment horizontal="left" wrapText="1" readingOrder="1"/>
      <protection locked="0"/>
    </xf>
    <xf numFmtId="0" fontId="4" fillId="0" borderId="6" xfId="0" applyFont="1" applyBorder="1" applyAlignment="1" applyProtection="1">
      <alignment vertical="top" wrapText="1" readingOrder="1"/>
      <protection locked="0"/>
    </xf>
    <xf numFmtId="0" fontId="9" fillId="0" borderId="7" xfId="0" applyFont="1" applyBorder="1" applyAlignment="1" applyProtection="1">
      <alignment horizontal="left" wrapText="1"/>
      <protection locked="0"/>
    </xf>
    <xf numFmtId="166" fontId="4" fillId="0" borderId="6" xfId="0" applyNumberFormat="1" applyFont="1" applyBorder="1" applyAlignment="1" applyProtection="1">
      <alignment horizontal="right" wrapText="1" readingOrder="1"/>
      <protection locked="0"/>
    </xf>
    <xf numFmtId="165" fontId="4" fillId="0" borderId="8" xfId="0" applyNumberFormat="1" applyFont="1" applyBorder="1" applyAlignment="1" applyProtection="1">
      <alignment horizontal="left" wrapText="1" readingOrder="1"/>
      <protection locked="0"/>
    </xf>
    <xf numFmtId="0" fontId="4" fillId="0" borderId="8" xfId="0" applyFont="1" applyBorder="1" applyAlignment="1" applyProtection="1">
      <alignment horizontal="left" wrapText="1" readingOrder="1"/>
      <protection locked="0"/>
    </xf>
    <xf numFmtId="0" fontId="4" fillId="0" borderId="8" xfId="0" applyFont="1" applyBorder="1" applyAlignment="1" applyProtection="1">
      <alignment vertical="top" wrapText="1" readingOrder="1"/>
      <protection locked="0"/>
    </xf>
    <xf numFmtId="0" fontId="9" fillId="0" borderId="5" xfId="0" applyFont="1" applyBorder="1" applyAlignment="1" applyProtection="1">
      <alignment horizontal="left" wrapText="1" readingOrder="1"/>
      <protection locked="0"/>
    </xf>
    <xf numFmtId="166" fontId="4" fillId="0" borderId="8" xfId="0" applyNumberFormat="1" applyFont="1" applyBorder="1" applyAlignment="1" applyProtection="1">
      <alignment horizontal="right" wrapText="1" readingOrder="1"/>
      <protection locked="0"/>
    </xf>
    <xf numFmtId="0" fontId="9" fillId="0" borderId="5" xfId="0" applyFont="1" applyBorder="1" applyAlignment="1" applyProtection="1">
      <alignment horizontal="left" wrapText="1"/>
      <protection locked="0"/>
    </xf>
    <xf numFmtId="0" fontId="9" fillId="0" borderId="4" xfId="0" applyFont="1" applyBorder="1" applyAlignment="1" applyProtection="1">
      <alignment horizontal="left" wrapText="1"/>
      <protection locked="0"/>
    </xf>
    <xf numFmtId="166" fontId="4" fillId="0" borderId="5" xfId="0" applyNumberFormat="1" applyFont="1" applyBorder="1" applyAlignment="1" applyProtection="1">
      <alignment horizontal="right" wrapText="1" readingOrder="1"/>
      <protection locked="0"/>
    </xf>
    <xf numFmtId="0" fontId="9" fillId="3" borderId="5" xfId="0" applyFont="1" applyFill="1" applyBorder="1" applyAlignment="1" applyProtection="1">
      <alignment horizontal="left" wrapText="1"/>
      <protection locked="0"/>
    </xf>
    <xf numFmtId="165" fontId="4" fillId="0" borderId="9" xfId="0" applyNumberFormat="1" applyFont="1" applyBorder="1" applyAlignment="1" applyProtection="1">
      <alignment horizontal="left" wrapText="1" readingOrder="1"/>
      <protection locked="0"/>
    </xf>
    <xf numFmtId="0" fontId="4" fillId="0" borderId="9" xfId="0" applyFont="1" applyBorder="1" applyAlignment="1" applyProtection="1">
      <alignment horizontal="left" wrapText="1" readingOrder="1"/>
      <protection locked="0"/>
    </xf>
    <xf numFmtId="0" fontId="4" fillId="0" borderId="9" xfId="0" applyFont="1" applyBorder="1" applyAlignment="1" applyProtection="1">
      <alignment vertical="top" wrapText="1" readingOrder="1"/>
      <protection locked="0"/>
    </xf>
    <xf numFmtId="166" fontId="4" fillId="0" borderId="9" xfId="0" applyNumberFormat="1" applyFont="1" applyBorder="1" applyAlignment="1" applyProtection="1">
      <alignment horizontal="right" wrapText="1" readingOrder="1"/>
      <protection locked="0"/>
    </xf>
    <xf numFmtId="14" fontId="8" fillId="4" borderId="5" xfId="0" applyNumberFormat="1" applyFont="1" applyFill="1" applyBorder="1" applyAlignment="1">
      <alignment horizontal="left" wrapText="1" readingOrder="1"/>
    </xf>
    <xf numFmtId="0" fontId="8" fillId="4" borderId="5" xfId="0" applyFont="1" applyFill="1" applyBorder="1" applyAlignment="1">
      <alignment horizontal="left" wrapText="1" readingOrder="1"/>
    </xf>
    <xf numFmtId="0" fontId="8" fillId="0" borderId="5" xfId="0" applyFont="1" applyBorder="1" applyAlignment="1">
      <alignment vertical="top" wrapText="1"/>
    </xf>
    <xf numFmtId="4" fontId="8" fillId="0" borderId="5" xfId="0" applyNumberFormat="1" applyFont="1" applyBorder="1" applyAlignment="1">
      <alignment horizontal="right" readingOrder="1"/>
    </xf>
    <xf numFmtId="4" fontId="6" fillId="0" borderId="3" xfId="0" applyNumberFormat="1" applyFont="1" applyBorder="1"/>
    <xf numFmtId="0" fontId="4" fillId="0" borderId="8" xfId="0" applyFont="1" applyBorder="1" applyAlignment="1" applyProtection="1">
      <alignment wrapText="1" readingOrder="1"/>
      <protection locked="0"/>
    </xf>
    <xf numFmtId="165" fontId="4" fillId="0" borderId="0" xfId="0" applyNumberFormat="1" applyFont="1" applyAlignment="1" applyProtection="1">
      <alignment horizontal="left" wrapText="1" readingOrder="1"/>
      <protection locked="0"/>
    </xf>
    <xf numFmtId="0" fontId="10" fillId="0" borderId="0" xfId="0" applyFont="1" applyAlignment="1" applyProtection="1">
      <alignment horizontal="left" vertical="top" wrapText="1" readingOrder="1"/>
      <protection locked="0"/>
    </xf>
    <xf numFmtId="0" fontId="4" fillId="0" borderId="0" xfId="0" applyFont="1" applyAlignment="1" applyProtection="1">
      <alignment wrapText="1" readingOrder="1"/>
      <protection locked="0"/>
    </xf>
    <xf numFmtId="0" fontId="9" fillId="0" borderId="0" xfId="0" applyFont="1" applyAlignment="1" applyProtection="1">
      <alignment horizontal="left" wrapText="1"/>
      <protection locked="0"/>
    </xf>
    <xf numFmtId="166" fontId="4" fillId="0" borderId="0" xfId="0" applyNumberFormat="1" applyFont="1" applyAlignment="1" applyProtection="1">
      <alignment horizontal="right" wrapText="1" readingOrder="1"/>
      <protection locked="0"/>
    </xf>
    <xf numFmtId="4" fontId="6" fillId="0" borderId="0" xfId="0" applyNumberFormat="1" applyFont="1"/>
    <xf numFmtId="0" fontId="3" fillId="2" borderId="10" xfId="0" applyFont="1" applyFill="1" applyBorder="1" applyAlignment="1">
      <alignment horizontal="center" readingOrder="1"/>
    </xf>
    <xf numFmtId="0" fontId="3" fillId="2" borderId="11" xfId="0" applyFont="1" applyFill="1" applyBorder="1" applyAlignment="1">
      <alignment horizontal="center" readingOrder="1"/>
    </xf>
    <xf numFmtId="0" fontId="3" fillId="2" borderId="12" xfId="0" applyFont="1" applyFill="1" applyBorder="1" applyAlignment="1">
      <alignment horizontal="center" readingOrder="1"/>
    </xf>
    <xf numFmtId="0" fontId="3" fillId="2" borderId="13" xfId="0" applyFont="1" applyFill="1" applyBorder="1" applyAlignment="1">
      <alignment horizontal="center" readingOrder="1"/>
    </xf>
    <xf numFmtId="0" fontId="3" fillId="2" borderId="14" xfId="0" applyFont="1" applyFill="1" applyBorder="1" applyAlignment="1">
      <alignment horizontal="center" readingOrder="1"/>
    </xf>
    <xf numFmtId="0" fontId="3" fillId="2" borderId="15" xfId="0" applyFont="1" applyFill="1" applyBorder="1" applyAlignment="1">
      <alignment horizontal="center" readingOrder="1"/>
    </xf>
    <xf numFmtId="0" fontId="3" fillId="2" borderId="7" xfId="0" applyFont="1" applyFill="1" applyBorder="1" applyAlignment="1">
      <alignment horizontal="center" vertical="center" readingOrder="1"/>
    </xf>
    <xf numFmtId="4" fontId="5" fillId="2" borderId="7" xfId="0" applyNumberFormat="1" applyFont="1" applyFill="1" applyBorder="1" applyAlignment="1">
      <alignment readingOrder="1"/>
    </xf>
    <xf numFmtId="0" fontId="5" fillId="2" borderId="5" xfId="0" applyFont="1" applyFill="1" applyBorder="1" applyAlignment="1">
      <alignment vertical="center" readingOrder="1"/>
    </xf>
    <xf numFmtId="0" fontId="5" fillId="2" borderId="5" xfId="0" applyFont="1" applyFill="1" applyBorder="1"/>
    <xf numFmtId="4" fontId="5" fillId="2" borderId="5" xfId="0" applyNumberFormat="1" applyFont="1" applyFill="1" applyBorder="1" applyAlignment="1">
      <alignment readingOrder="1"/>
    </xf>
    <xf numFmtId="0" fontId="3" fillId="2" borderId="5" xfId="0" applyFont="1" applyFill="1" applyBorder="1" applyAlignment="1">
      <alignment horizontal="center" vertical="center" readingOrder="1"/>
    </xf>
    <xf numFmtId="14" fontId="7" fillId="3" borderId="5" xfId="0" applyNumberFormat="1" applyFont="1" applyFill="1" applyBorder="1" applyAlignment="1">
      <alignment horizontal="left" readingOrder="1"/>
    </xf>
    <xf numFmtId="0" fontId="7" fillId="3" borderId="5" xfId="0" applyFont="1" applyFill="1" applyBorder="1" applyAlignment="1">
      <alignment horizontal="left" readingOrder="1"/>
    </xf>
    <xf numFmtId="4" fontId="11" fillId="3" borderId="5" xfId="0" applyNumberFormat="1" applyFont="1" applyFill="1" applyBorder="1" applyAlignment="1">
      <alignment horizontal="right" readingOrder="1"/>
    </xf>
    <xf numFmtId="4" fontId="11" fillId="3" borderId="5" xfId="0" applyNumberFormat="1" applyFont="1" applyFill="1" applyBorder="1" applyAlignment="1">
      <alignment readingOrder="1"/>
    </xf>
    <xf numFmtId="164" fontId="11" fillId="0" borderId="5" xfId="0" applyNumberFormat="1" applyFont="1" applyBorder="1" applyAlignment="1" applyProtection="1">
      <alignment horizontal="left" readingOrder="1"/>
      <protection locked="0"/>
    </xf>
    <xf numFmtId="0" fontId="4" fillId="0" borderId="5" xfId="0" applyFont="1" applyBorder="1" applyAlignment="1" applyProtection="1">
      <alignment horizontal="left"/>
      <protection locked="0"/>
    </xf>
    <xf numFmtId="4" fontId="11" fillId="3" borderId="5" xfId="0" applyNumberFormat="1" applyFont="1" applyFill="1" applyBorder="1" applyAlignment="1">
      <alignment horizontal="center" readingOrder="1"/>
    </xf>
    <xf numFmtId="4" fontId="11" fillId="3" borderId="5" xfId="0" applyNumberFormat="1" applyFont="1" applyFill="1" applyBorder="1" applyAlignment="1">
      <alignment horizontal="right" wrapText="1" readingOrder="1"/>
    </xf>
    <xf numFmtId="165" fontId="11" fillId="0" borderId="5" xfId="0" applyNumberFormat="1" applyFont="1" applyBorder="1" applyAlignment="1" applyProtection="1">
      <alignment horizontal="left" readingOrder="1"/>
      <protection locked="0"/>
    </xf>
    <xf numFmtId="0" fontId="5" fillId="3" borderId="5" xfId="0" applyFont="1" applyFill="1" applyBorder="1" applyAlignment="1">
      <alignment horizontal="left" readingOrder="1"/>
    </xf>
    <xf numFmtId="4" fontId="8" fillId="0" borderId="5" xfId="0" applyNumberFormat="1" applyFont="1" applyBorder="1" applyAlignment="1">
      <alignment horizontal="right" vertical="top" readingOrder="1"/>
    </xf>
    <xf numFmtId="0" fontId="7" fillId="0" borderId="5" xfId="0" applyFont="1" applyBorder="1" applyAlignment="1">
      <alignment horizontal="left" readingOrder="1"/>
    </xf>
    <xf numFmtId="4" fontId="8" fillId="0" borderId="5" xfId="0" applyNumberFormat="1" applyFont="1" applyBorder="1" applyAlignment="1">
      <alignment horizontal="right" wrapText="1" readingOrder="1"/>
    </xf>
    <xf numFmtId="0" fontId="11" fillId="0" borderId="4" xfId="0" applyFont="1" applyBorder="1" applyAlignment="1" applyProtection="1">
      <alignment horizontal="left" readingOrder="1"/>
      <protection locked="0"/>
    </xf>
    <xf numFmtId="0" fontId="11" fillId="0" borderId="5" xfId="0" applyFont="1" applyBorder="1" applyAlignment="1" applyProtection="1">
      <alignment horizontal="left" readingOrder="1"/>
      <protection locked="0"/>
    </xf>
    <xf numFmtId="0" fontId="11" fillId="0" borderId="7" xfId="0" applyFont="1" applyBorder="1" applyAlignment="1" applyProtection="1">
      <alignment horizontal="left" readingOrder="1"/>
      <protection locked="0"/>
    </xf>
    <xf numFmtId="165" fontId="4" fillId="0" borderId="16" xfId="0" applyNumberFormat="1" applyFont="1" applyBorder="1" applyAlignment="1" applyProtection="1">
      <alignment horizontal="left" wrapText="1" readingOrder="1"/>
      <protection locked="0"/>
    </xf>
    <xf numFmtId="0" fontId="11" fillId="0" borderId="5" xfId="0" applyFont="1" applyBorder="1" applyAlignment="1" applyProtection="1">
      <alignment horizontal="left" wrapText="1" readingOrder="1"/>
      <protection locked="0"/>
    </xf>
    <xf numFmtId="0" fontId="4" fillId="0" borderId="8" xfId="0" applyFont="1" applyBorder="1" applyAlignment="1" applyProtection="1">
      <alignment horizontal="left" vertical="top" wrapText="1" readingOrder="1"/>
      <protection locked="0"/>
    </xf>
    <xf numFmtId="0" fontId="11" fillId="0" borderId="4" xfId="0" applyFont="1" applyBorder="1" applyAlignment="1" applyProtection="1">
      <alignment horizontal="left" wrapText="1" readingOrder="1"/>
      <protection locked="0"/>
    </xf>
    <xf numFmtId="0" fontId="11" fillId="0" borderId="7" xfId="0" applyFont="1" applyBorder="1" applyAlignment="1" applyProtection="1">
      <alignment horizontal="left" wrapText="1" readingOrder="1"/>
      <protection locked="0"/>
    </xf>
    <xf numFmtId="0" fontId="11" fillId="0" borderId="17" xfId="0" applyFont="1" applyBorder="1" applyAlignment="1" applyProtection="1">
      <alignment horizontal="left" wrapText="1" readingOrder="1"/>
      <protection locked="0"/>
    </xf>
    <xf numFmtId="165" fontId="4" fillId="0" borderId="5" xfId="0" applyNumberFormat="1" applyFont="1" applyBorder="1" applyAlignment="1" applyProtection="1">
      <alignment horizontal="left" wrapText="1" readingOrder="1"/>
      <protection locked="0"/>
    </xf>
    <xf numFmtId="165" fontId="11" fillId="0" borderId="5" xfId="0" applyNumberFormat="1" applyFont="1" applyBorder="1" applyAlignment="1" applyProtection="1">
      <alignment horizontal="left" wrapText="1"/>
      <protection locked="0"/>
    </xf>
    <xf numFmtId="165" fontId="11" fillId="0" borderId="4" xfId="0" applyNumberFormat="1" applyFont="1" applyBorder="1" applyAlignment="1" applyProtection="1">
      <alignment horizontal="left" wrapText="1"/>
      <protection locked="0"/>
    </xf>
    <xf numFmtId="0" fontId="4" fillId="0" borderId="5" xfId="0" applyFont="1" applyBorder="1" applyAlignment="1" applyProtection="1">
      <alignment horizontal="left" wrapText="1" readingOrder="1"/>
      <protection locked="0"/>
    </xf>
    <xf numFmtId="0" fontId="4" fillId="0" borderId="5" xfId="0" applyFont="1" applyBorder="1" applyAlignment="1" applyProtection="1">
      <alignment vertical="top" wrapText="1" readingOrder="1"/>
      <protection locked="0"/>
    </xf>
    <xf numFmtId="0" fontId="8" fillId="0" borderId="5" xfId="0" applyFont="1" applyBorder="1" applyAlignment="1">
      <alignment horizontal="left"/>
    </xf>
    <xf numFmtId="4" fontId="8" fillId="0" borderId="5" xfId="0" applyNumberFormat="1" applyFont="1" applyBorder="1"/>
    <xf numFmtId="14" fontId="8" fillId="4" borderId="0" xfId="0" applyNumberFormat="1" applyFont="1" applyFill="1" applyAlignment="1">
      <alignment horizontal="left" wrapText="1" readingOrder="1"/>
    </xf>
    <xf numFmtId="0" fontId="8" fillId="0" borderId="0" xfId="0" applyFont="1" applyAlignment="1">
      <alignment horizontal="left"/>
    </xf>
    <xf numFmtId="0" fontId="8" fillId="0" borderId="0" xfId="0" applyFont="1" applyAlignment="1">
      <alignment vertical="top" wrapText="1"/>
    </xf>
    <xf numFmtId="0" fontId="11" fillId="0" borderId="0" xfId="0" applyFont="1" applyAlignment="1" applyProtection="1">
      <alignment horizontal="left" wrapText="1" readingOrder="1"/>
      <protection locked="0"/>
    </xf>
    <xf numFmtId="4" fontId="8" fillId="0" borderId="0" xfId="0" applyNumberFormat="1" applyFont="1"/>
    <xf numFmtId="4" fontId="11" fillId="3" borderId="0" xfId="0" applyNumberFormat="1" applyFont="1" applyFill="1" applyAlignment="1">
      <alignment readingOrder="1"/>
    </xf>
    <xf numFmtId="165" fontId="11" fillId="0" borderId="0" xfId="0" applyNumberFormat="1" applyFont="1" applyAlignment="1" applyProtection="1">
      <alignment horizontal="left" wrapText="1"/>
      <protection locked="0"/>
    </xf>
    <xf numFmtId="0" fontId="4" fillId="0" borderId="0" xfId="0" applyFont="1" applyAlignment="1" applyProtection="1">
      <alignment horizontal="left" wrapText="1" readingOrder="1"/>
      <protection locked="0"/>
    </xf>
    <xf numFmtId="0" fontId="4" fillId="0" borderId="0" xfId="0" applyFont="1" applyAlignment="1" applyProtection="1">
      <alignment vertical="top" wrapText="1" readingOrder="1"/>
      <protection locked="0"/>
    </xf>
    <xf numFmtId="0" fontId="3" fillId="2" borderId="5" xfId="0" applyFont="1" applyFill="1" applyBorder="1" applyAlignment="1">
      <alignment horizontal="center" vertical="center"/>
    </xf>
    <xf numFmtId="4" fontId="3" fillId="2" borderId="5" xfId="0" applyNumberFormat="1" applyFont="1" applyFill="1" applyBorder="1"/>
    <xf numFmtId="0" fontId="5" fillId="0" borderId="5" xfId="0" applyFont="1" applyBorder="1" applyAlignment="1">
      <alignment horizontal="center" vertical="center"/>
    </xf>
    <xf numFmtId="0" fontId="5" fillId="0" borderId="5" xfId="0" applyFont="1" applyBorder="1" applyAlignment="1">
      <alignment vertical="center"/>
    </xf>
    <xf numFmtId="43" fontId="11" fillId="0" borderId="5" xfId="1" applyFont="1" applyFill="1" applyBorder="1" applyAlignment="1">
      <alignment horizontal="center"/>
    </xf>
    <xf numFmtId="0" fontId="6" fillId="0" borderId="5" xfId="0" applyFont="1" applyBorder="1" applyAlignment="1">
      <alignment horizontal="right"/>
    </xf>
    <xf numFmtId="43" fontId="6" fillId="0" borderId="5" xfId="0" applyNumberFormat="1" applyFont="1" applyBorder="1"/>
    <xf numFmtId="4" fontId="11" fillId="0" borderId="5" xfId="0" applyNumberFormat="1" applyFont="1" applyBorder="1" applyAlignment="1">
      <alignment horizontal="right"/>
    </xf>
    <xf numFmtId="0" fontId="6" fillId="3" borderId="5" xfId="0" applyFont="1" applyFill="1" applyBorder="1" applyAlignment="1">
      <alignment horizontal="left" wrapText="1"/>
    </xf>
    <xf numFmtId="0" fontId="4" fillId="0" borderId="5" xfId="0" applyFont="1" applyBorder="1" applyAlignment="1" applyProtection="1">
      <alignment horizontal="left" wrapText="1"/>
      <protection locked="0"/>
    </xf>
    <xf numFmtId="0" fontId="12" fillId="0" borderId="5" xfId="0" applyFont="1" applyBorder="1" applyAlignment="1" applyProtection="1">
      <alignment horizontal="left" wrapText="1" readingOrder="1"/>
      <protection locked="0"/>
    </xf>
    <xf numFmtId="0" fontId="13" fillId="0" borderId="0" xfId="0" applyFont="1" applyAlignment="1" applyProtection="1">
      <alignment vertical="top" wrapText="1" readingOrder="1"/>
      <protection locked="0"/>
    </xf>
    <xf numFmtId="43" fontId="6" fillId="0" borderId="0" xfId="0" applyNumberFormat="1" applyFont="1"/>
    <xf numFmtId="0" fontId="6" fillId="0" borderId="0" xfId="0" applyFont="1" applyAlignment="1">
      <alignment horizontal="left" vertical="center"/>
    </xf>
    <xf numFmtId="0" fontId="6" fillId="0" borderId="0" xfId="0" applyFont="1" applyAlignment="1">
      <alignment horizontal="left"/>
    </xf>
    <xf numFmtId="0" fontId="6" fillId="0" borderId="0" xfId="0" applyFont="1"/>
    <xf numFmtId="0" fontId="6" fillId="0" borderId="0" xfId="0" applyFont="1" applyAlignment="1">
      <alignment horizontal="center"/>
    </xf>
    <xf numFmtId="0" fontId="6" fillId="0" borderId="0" xfId="0" applyFont="1" applyAlignment="1">
      <alignment horizontal="right"/>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5" xfId="0" applyFont="1" applyBorder="1" applyAlignment="1">
      <alignment horizontal="left"/>
    </xf>
    <xf numFmtId="39" fontId="6" fillId="0" borderId="5" xfId="1" applyNumberFormat="1" applyFont="1" applyBorder="1" applyAlignment="1">
      <alignment horizontal="right"/>
    </xf>
    <xf numFmtId="43" fontId="6" fillId="0" borderId="5" xfId="1" applyFont="1" applyBorder="1" applyAlignment="1"/>
    <xf numFmtId="164" fontId="11" fillId="0" borderId="5" xfId="0" applyNumberFormat="1" applyFont="1" applyBorder="1" applyAlignment="1" applyProtection="1">
      <alignment horizontal="left" wrapText="1"/>
      <protection locked="0"/>
    </xf>
    <xf numFmtId="164" fontId="11" fillId="0" borderId="0" xfId="0" applyNumberFormat="1" applyFont="1" applyAlignment="1" applyProtection="1">
      <alignment horizontal="left" wrapText="1"/>
      <protection locked="0"/>
    </xf>
    <xf numFmtId="0" fontId="5" fillId="3" borderId="0" xfId="0" applyFont="1" applyFill="1" applyAlignment="1">
      <alignment horizontal="left"/>
    </xf>
    <xf numFmtId="4" fontId="6" fillId="0" borderId="0" xfId="0" applyNumberFormat="1" applyFont="1" applyAlignment="1">
      <alignment horizontal="left"/>
    </xf>
    <xf numFmtId="4" fontId="8" fillId="0" borderId="0" xfId="0" applyNumberFormat="1" applyFont="1" applyAlignment="1">
      <alignment horizontal="right"/>
    </xf>
    <xf numFmtId="43" fontId="6" fillId="0" borderId="0" xfId="1" applyFont="1" applyBorder="1" applyAlignment="1"/>
    <xf numFmtId="0" fontId="0" fillId="0" borderId="0" xfId="0" applyAlignment="1">
      <alignment horizontal="left" vertical="center"/>
    </xf>
    <xf numFmtId="166" fontId="4" fillId="0" borderId="5" xfId="0" applyNumberFormat="1" applyFont="1" applyBorder="1" applyAlignment="1" applyProtection="1">
      <alignment horizontal="right" wrapText="1"/>
      <protection locked="0"/>
    </xf>
    <xf numFmtId="4" fontId="6" fillId="0" borderId="0" xfId="0" applyNumberFormat="1" applyFont="1" applyAlignment="1">
      <alignment horizontal="right"/>
    </xf>
    <xf numFmtId="49" fontId="6" fillId="3" borderId="0" xfId="0" quotePrefix="1" applyNumberFormat="1" applyFont="1" applyFill="1" applyAlignment="1">
      <alignment horizontal="left"/>
    </xf>
    <xf numFmtId="0" fontId="5" fillId="3" borderId="0" xfId="0" applyFont="1" applyFill="1" applyAlignment="1">
      <alignment horizontal="left" wrapText="1"/>
    </xf>
    <xf numFmtId="39" fontId="6" fillId="0" borderId="0" xfId="1" applyNumberFormat="1" applyFont="1" applyBorder="1" applyAlignment="1">
      <alignment horizontal="center"/>
    </xf>
    <xf numFmtId="39" fontId="6" fillId="0" borderId="0" xfId="1" applyNumberFormat="1" applyFont="1" applyBorder="1" applyAlignment="1">
      <alignment horizontal="right"/>
    </xf>
    <xf numFmtId="166" fontId="4" fillId="0" borderId="5" xfId="0" applyNumberFormat="1" applyFont="1" applyBorder="1" applyAlignment="1" applyProtection="1">
      <alignment horizontal="left" wrapText="1"/>
      <protection locked="0"/>
    </xf>
    <xf numFmtId="14" fontId="11" fillId="0" borderId="5" xfId="0" applyNumberFormat="1" applyFont="1" applyBorder="1" applyAlignment="1">
      <alignment horizontal="left" wrapText="1"/>
    </xf>
    <xf numFmtId="0" fontId="6" fillId="0" borderId="5" xfId="0" applyFont="1" applyBorder="1" applyAlignment="1">
      <alignment horizontal="left" wrapText="1"/>
    </xf>
    <xf numFmtId="4" fontId="4" fillId="3" borderId="5" xfId="0" applyNumberFormat="1" applyFont="1" applyFill="1" applyBorder="1" applyAlignment="1">
      <alignment horizontal="right"/>
    </xf>
    <xf numFmtId="43" fontId="11" fillId="0" borderId="5" xfId="1" applyFont="1" applyBorder="1" applyAlignment="1">
      <alignment horizontal="right" wrapText="1"/>
    </xf>
    <xf numFmtId="43" fontId="6" fillId="0" borderId="5" xfId="0" applyNumberFormat="1" applyFont="1" applyBorder="1" applyAlignment="1">
      <alignment horizontal="right" wrapText="1"/>
    </xf>
    <xf numFmtId="4" fontId="14" fillId="3" borderId="5" xfId="0" applyNumberFormat="1" applyFont="1" applyFill="1" applyBorder="1" applyAlignment="1">
      <alignment horizontal="right"/>
    </xf>
    <xf numFmtId="49" fontId="6" fillId="3" borderId="5" xfId="0" quotePrefix="1" applyNumberFormat="1" applyFont="1" applyFill="1" applyBorder="1" applyAlignment="1">
      <alignment horizontal="left"/>
    </xf>
    <xf numFmtId="0" fontId="5" fillId="3" borderId="5" xfId="0" applyFont="1" applyFill="1" applyBorder="1" applyAlignment="1">
      <alignment vertical="top" wrapText="1"/>
    </xf>
    <xf numFmtId="0" fontId="6" fillId="0" borderId="5" xfId="0" applyFont="1" applyBorder="1" applyAlignment="1">
      <alignment horizontal="center" wrapText="1"/>
    </xf>
    <xf numFmtId="4" fontId="6" fillId="3" borderId="5" xfId="0" applyNumberFormat="1" applyFont="1" applyFill="1" applyBorder="1" applyAlignment="1">
      <alignment horizontal="right" wrapText="1"/>
    </xf>
    <xf numFmtId="2" fontId="6" fillId="0" borderId="5" xfId="1" applyNumberFormat="1" applyFont="1" applyBorder="1" applyAlignment="1">
      <alignment horizontal="right" wrapText="1"/>
    </xf>
    <xf numFmtId="164" fontId="4" fillId="0" borderId="0" xfId="0" applyNumberFormat="1" applyFont="1" applyAlignment="1" applyProtection="1">
      <alignment horizontal="left" wrapText="1"/>
      <protection locked="0"/>
    </xf>
    <xf numFmtId="0" fontId="4" fillId="0" borderId="0" xfId="0" applyFont="1" applyAlignment="1" applyProtection="1">
      <alignment horizontal="left" wrapText="1"/>
      <protection locked="0"/>
    </xf>
    <xf numFmtId="0" fontId="6" fillId="0" borderId="0" xfId="0" applyFont="1" applyAlignment="1">
      <alignment horizontal="center" wrapText="1"/>
    </xf>
    <xf numFmtId="166" fontId="4" fillId="0" borderId="0" xfId="0" applyNumberFormat="1" applyFont="1" applyAlignment="1" applyProtection="1">
      <alignment horizontal="right" wrapText="1"/>
      <protection locked="0"/>
    </xf>
    <xf numFmtId="4" fontId="6" fillId="0" borderId="0" xfId="0" applyNumberFormat="1" applyFont="1" applyAlignment="1">
      <alignment wrapText="1"/>
    </xf>
    <xf numFmtId="4" fontId="3" fillId="2" borderId="5" xfId="0" applyNumberFormat="1" applyFont="1" applyFill="1" applyBorder="1" applyAlignment="1">
      <alignment horizontal="right"/>
    </xf>
    <xf numFmtId="14" fontId="4" fillId="0" borderId="5" xfId="0" applyNumberFormat="1" applyFont="1" applyBorder="1" applyAlignment="1" applyProtection="1">
      <alignment horizontal="left" wrapText="1"/>
      <protection locked="0"/>
    </xf>
    <xf numFmtId="4" fontId="6" fillId="0" borderId="5" xfId="0" applyNumberFormat="1" applyFont="1" applyBorder="1" applyAlignment="1">
      <alignment horizontal="left" wrapText="1"/>
    </xf>
    <xf numFmtId="0" fontId="4" fillId="3" borderId="0" xfId="0" applyFont="1" applyFill="1" applyAlignment="1" applyProtection="1">
      <alignment horizontal="left" wrapText="1" readingOrder="1"/>
      <protection locked="0"/>
    </xf>
    <xf numFmtId="4" fontId="6" fillId="0" borderId="0" xfId="0" applyNumberFormat="1" applyFont="1" applyAlignment="1">
      <alignment horizontal="center" wrapText="1"/>
    </xf>
    <xf numFmtId="164" fontId="15" fillId="0" borderId="0" xfId="0" applyNumberFormat="1" applyFont="1" applyAlignment="1" applyProtection="1">
      <alignment horizontal="left" wrapText="1"/>
      <protection locked="0"/>
    </xf>
    <xf numFmtId="0" fontId="16" fillId="0" borderId="0" xfId="0" applyFont="1" applyAlignment="1" applyProtection="1">
      <alignment horizontal="left" wrapText="1"/>
      <protection locked="0"/>
    </xf>
    <xf numFmtId="0" fontId="16" fillId="3" borderId="0" xfId="0" applyFont="1" applyFill="1" applyAlignment="1" applyProtection="1">
      <alignment horizontal="left" wrapText="1" readingOrder="1"/>
      <protection locked="0"/>
    </xf>
    <xf numFmtId="4" fontId="0" fillId="0" borderId="0" xfId="0" applyNumberFormat="1" applyAlignment="1">
      <alignment horizontal="center" wrapText="1"/>
    </xf>
    <xf numFmtId="166" fontId="16" fillId="0" borderId="0" xfId="0" applyNumberFormat="1" applyFont="1" applyAlignment="1" applyProtection="1">
      <alignment horizontal="right" wrapText="1"/>
      <protection locked="0"/>
    </xf>
    <xf numFmtId="4" fontId="0" fillId="0" borderId="0" xfId="0" applyNumberFormat="1" applyAlignment="1">
      <alignment wrapText="1"/>
    </xf>
    <xf numFmtId="166" fontId="12" fillId="0" borderId="5" xfId="0" applyNumberFormat="1" applyFont="1" applyBorder="1" applyAlignment="1" applyProtection="1">
      <alignment horizontal="right" wrapText="1"/>
      <protection locked="0"/>
    </xf>
    <xf numFmtId="14" fontId="8" fillId="0" borderId="5" xfId="0" applyNumberFormat="1" applyFont="1" applyBorder="1" applyAlignment="1">
      <alignment horizontal="left"/>
    </xf>
    <xf numFmtId="0" fontId="6" fillId="0" borderId="5" xfId="0" applyFont="1" applyBorder="1" applyAlignment="1">
      <alignment horizontal="center"/>
    </xf>
    <xf numFmtId="14" fontId="8" fillId="0" borderId="0" xfId="0" applyNumberFormat="1" applyFont="1" applyAlignment="1">
      <alignment horizontal="left"/>
    </xf>
    <xf numFmtId="14" fontId="17" fillId="0" borderId="0" xfId="0" applyNumberFormat="1" applyFont="1" applyAlignment="1">
      <alignment horizontal="left" wrapText="1"/>
    </xf>
    <xf numFmtId="49" fontId="18" fillId="3" borderId="0" xfId="0" applyNumberFormat="1" applyFont="1" applyFill="1" applyAlignment="1">
      <alignment horizontal="center"/>
    </xf>
    <xf numFmtId="0" fontId="17" fillId="0" borderId="0" xfId="0" applyFont="1" applyAlignment="1">
      <alignment vertical="top"/>
    </xf>
    <xf numFmtId="4" fontId="17" fillId="0" borderId="0" xfId="0" applyNumberFormat="1" applyFont="1" applyAlignment="1">
      <alignment horizontal="right"/>
    </xf>
    <xf numFmtId="14" fontId="19" fillId="0" borderId="0" xfId="0" applyNumberFormat="1" applyFont="1" applyAlignment="1">
      <alignment horizontal="center"/>
    </xf>
    <xf numFmtId="43" fontId="6" fillId="3" borderId="18" xfId="1" applyFont="1" applyFill="1" applyBorder="1"/>
    <xf numFmtId="14" fontId="6" fillId="0" borderId="19" xfId="0" applyNumberFormat="1" applyFont="1" applyBorder="1" applyAlignment="1">
      <alignment horizontal="left"/>
    </xf>
    <xf numFmtId="49" fontId="6" fillId="0" borderId="20" xfId="0" applyNumberFormat="1" applyFont="1" applyBorder="1" applyAlignment="1">
      <alignment horizontal="left"/>
    </xf>
    <xf numFmtId="0" fontId="6" fillId="0" borderId="5" xfId="0" applyFont="1" applyBorder="1" applyAlignment="1">
      <alignment vertical="top" wrapText="1"/>
    </xf>
    <xf numFmtId="43" fontId="6" fillId="0" borderId="7" xfId="1" applyFont="1" applyFill="1" applyBorder="1" applyAlignment="1">
      <alignment horizontal="right" wrapText="1"/>
    </xf>
    <xf numFmtId="43" fontId="6" fillId="0" borderId="21" xfId="1" applyFont="1" applyFill="1" applyBorder="1" applyAlignment="1">
      <alignment horizontal="right" wrapText="1"/>
    </xf>
    <xf numFmtId="0" fontId="11" fillId="0" borderId="5" xfId="0" applyFont="1" applyBorder="1" applyAlignment="1">
      <alignment vertical="top" wrapText="1"/>
    </xf>
    <xf numFmtId="43" fontId="6" fillId="0" borderId="19" xfId="1" applyFont="1" applyFill="1" applyBorder="1" applyAlignment="1">
      <alignment horizontal="right" wrapText="1"/>
    </xf>
    <xf numFmtId="167" fontId="6" fillId="0" borderId="18" xfId="0" applyNumberFormat="1" applyFont="1" applyBorder="1"/>
    <xf numFmtId="0" fontId="6" fillId="0" borderId="19" xfId="0" applyFont="1" applyBorder="1" applyAlignment="1">
      <alignment vertical="top" wrapText="1"/>
    </xf>
    <xf numFmtId="14" fontId="6" fillId="3" borderId="19" xfId="0" applyNumberFormat="1" applyFont="1" applyFill="1" applyBorder="1" applyAlignment="1">
      <alignment horizontal="left"/>
    </xf>
    <xf numFmtId="49" fontId="6" fillId="3" borderId="20" xfId="0" applyNumberFormat="1" applyFont="1" applyFill="1" applyBorder="1" applyAlignment="1">
      <alignment horizontal="left"/>
    </xf>
    <xf numFmtId="0" fontId="11" fillId="3" borderId="5" xfId="0" applyFont="1" applyFill="1" applyBorder="1" applyAlignment="1">
      <alignment vertical="top" wrapText="1"/>
    </xf>
    <xf numFmtId="0" fontId="0" fillId="0" borderId="5" xfId="0" applyBorder="1" applyAlignment="1">
      <alignment horizontal="center" wrapText="1"/>
    </xf>
    <xf numFmtId="43" fontId="6" fillId="3" borderId="19" xfId="1" applyFont="1" applyFill="1" applyBorder="1" applyAlignment="1">
      <alignment horizontal="right" wrapText="1"/>
    </xf>
    <xf numFmtId="43" fontId="6" fillId="3" borderId="19" xfId="1" applyFont="1" applyFill="1" applyBorder="1" applyAlignment="1">
      <alignment wrapText="1"/>
    </xf>
    <xf numFmtId="49" fontId="6" fillId="3" borderId="22" xfId="0" applyNumberFormat="1" applyFont="1" applyFill="1" applyBorder="1" applyAlignment="1">
      <alignment horizontal="left"/>
    </xf>
    <xf numFmtId="0" fontId="6" fillId="0" borderId="4" xfId="0" applyFont="1" applyBorder="1" applyAlignment="1">
      <alignment horizontal="center" wrapText="1"/>
    </xf>
    <xf numFmtId="43" fontId="6" fillId="3" borderId="23" xfId="1" applyFont="1" applyFill="1" applyBorder="1" applyAlignment="1">
      <alignment horizontal="right" wrapText="1"/>
    </xf>
    <xf numFmtId="49" fontId="6" fillId="3" borderId="5" xfId="0" applyNumberFormat="1" applyFont="1" applyFill="1" applyBorder="1" applyAlignment="1">
      <alignment horizontal="left"/>
    </xf>
    <xf numFmtId="14" fontId="6" fillId="3" borderId="23" xfId="0" applyNumberFormat="1" applyFont="1" applyFill="1" applyBorder="1" applyAlignment="1">
      <alignment horizontal="left"/>
    </xf>
    <xf numFmtId="49" fontId="6" fillId="3" borderId="4" xfId="0" applyNumberFormat="1" applyFont="1" applyFill="1" applyBorder="1" applyAlignment="1">
      <alignment horizontal="left"/>
    </xf>
    <xf numFmtId="0" fontId="11" fillId="3" borderId="4" xfId="0" applyFont="1" applyFill="1" applyBorder="1" applyAlignment="1">
      <alignment vertical="top" wrapText="1"/>
    </xf>
    <xf numFmtId="0" fontId="0" fillId="0" borderId="4" xfId="0" applyBorder="1" applyAlignment="1">
      <alignment horizontal="center" wrapText="1"/>
    </xf>
    <xf numFmtId="166" fontId="4" fillId="0" borderId="4" xfId="0" applyNumberFormat="1" applyFont="1" applyBorder="1" applyAlignment="1" applyProtection="1">
      <alignment horizontal="right" wrapText="1"/>
      <protection locked="0"/>
    </xf>
    <xf numFmtId="14" fontId="4" fillId="0" borderId="4" xfId="0" applyNumberFormat="1" applyFont="1" applyBorder="1" applyAlignment="1" applyProtection="1">
      <alignment horizontal="left" wrapText="1"/>
      <protection locked="0"/>
    </xf>
    <xf numFmtId="43" fontId="6" fillId="3" borderId="24" xfId="1" applyFont="1" applyFill="1" applyBorder="1" applyAlignment="1">
      <alignment horizontal="right" wrapText="1"/>
    </xf>
    <xf numFmtId="0" fontId="4" fillId="0" borderId="5" xfId="0" applyFont="1" applyBorder="1" applyAlignment="1" applyProtection="1">
      <alignment vertical="top" wrapText="1"/>
      <protection locked="0"/>
    </xf>
    <xf numFmtId="164" fontId="16" fillId="0" borderId="0" xfId="0" applyNumberFormat="1" applyFont="1" applyAlignment="1" applyProtection="1">
      <alignment horizontal="left" wrapText="1"/>
      <protection locked="0"/>
    </xf>
    <xf numFmtId="0" fontId="0" fillId="0" borderId="0" xfId="0" applyAlignment="1">
      <alignment horizontal="center" wrapText="1"/>
    </xf>
    <xf numFmtId="4" fontId="6" fillId="0" borderId="5" xfId="0" applyNumberFormat="1" applyFont="1" applyBorder="1" applyAlignment="1">
      <alignment horizontal="center" wrapText="1"/>
    </xf>
    <xf numFmtId="4" fontId="6" fillId="0" borderId="5" xfId="0" applyNumberFormat="1" applyFont="1" applyBorder="1" applyAlignment="1">
      <alignment wrapText="1"/>
    </xf>
    <xf numFmtId="4" fontId="6" fillId="0" borderId="3" xfId="0" applyNumberFormat="1" applyFont="1" applyBorder="1" applyAlignment="1">
      <alignment wrapText="1"/>
    </xf>
    <xf numFmtId="14" fontId="8" fillId="0" borderId="5" xfId="0" applyNumberFormat="1" applyFont="1" applyBorder="1" applyAlignment="1">
      <alignment horizontal="left" readingOrder="1"/>
    </xf>
    <xf numFmtId="0" fontId="4" fillId="0" borderId="4" xfId="0" applyFont="1" applyBorder="1" applyAlignment="1" applyProtection="1">
      <alignment horizontal="left" wrapText="1" readingOrder="1"/>
      <protection locked="0"/>
    </xf>
    <xf numFmtId="4" fontId="6" fillId="0" borderId="17" xfId="0" applyNumberFormat="1" applyFont="1" applyBorder="1" applyAlignment="1">
      <alignment horizontal="center" wrapText="1"/>
    </xf>
    <xf numFmtId="4" fontId="6" fillId="0" borderId="12" xfId="0" applyNumberFormat="1" applyFont="1" applyBorder="1" applyAlignment="1">
      <alignment wrapText="1"/>
    </xf>
    <xf numFmtId="0" fontId="4" fillId="3" borderId="5" xfId="0" applyFont="1" applyFill="1" applyBorder="1" applyAlignment="1" applyProtection="1">
      <alignment horizontal="left" vertical="top" wrapText="1" readingOrder="1"/>
      <protection locked="0"/>
    </xf>
    <xf numFmtId="14" fontId="6" fillId="0" borderId="0" xfId="0" applyNumberFormat="1" applyFont="1" applyAlignment="1">
      <alignment horizontal="left"/>
    </xf>
    <xf numFmtId="0" fontId="6" fillId="3" borderId="0" xfId="0" applyFont="1" applyFill="1" applyAlignment="1">
      <alignment horizontal="left"/>
    </xf>
    <xf numFmtId="0" fontId="6" fillId="3" borderId="0" xfId="0" applyFont="1" applyFill="1" applyAlignment="1">
      <alignment horizontal="left" vertical="center" wrapText="1"/>
    </xf>
    <xf numFmtId="43" fontId="6" fillId="3" borderId="0" xfId="1" applyFont="1" applyFill="1" applyBorder="1" applyAlignment="1">
      <alignment horizontal="left"/>
    </xf>
    <xf numFmtId="14" fontId="6" fillId="0" borderId="0" xfId="0" applyNumberFormat="1" applyFont="1"/>
    <xf numFmtId="0" fontId="9" fillId="0" borderId="0" xfId="0" applyFont="1" applyAlignment="1">
      <alignment wrapText="1"/>
    </xf>
    <xf numFmtId="0" fontId="9" fillId="0" borderId="3" xfId="0" applyFont="1" applyBorder="1" applyAlignment="1">
      <alignment wrapText="1"/>
    </xf>
    <xf numFmtId="0" fontId="9" fillId="0" borderId="5" xfId="0" applyFont="1" applyBorder="1" applyAlignment="1">
      <alignment wrapText="1"/>
    </xf>
    <xf numFmtId="0" fontId="9" fillId="3" borderId="0" xfId="0" applyFont="1" applyFill="1" applyAlignment="1">
      <alignment wrapText="1"/>
    </xf>
    <xf numFmtId="0" fontId="6" fillId="0" borderId="0" xfId="0" applyFont="1" applyAlignment="1">
      <alignment wrapText="1" readingOrder="1"/>
    </xf>
    <xf numFmtId="0" fontId="6" fillId="0" borderId="0" xfId="0" applyFont="1" applyAlignment="1">
      <alignment vertical="top" wrapText="1" readingOrder="1"/>
    </xf>
    <xf numFmtId="0" fontId="13" fillId="0" borderId="0" xfId="0" applyFont="1"/>
    <xf numFmtId="0" fontId="9" fillId="0" borderId="0" xfId="0" applyFont="1"/>
    <xf numFmtId="0" fontId="20" fillId="0" borderId="0" xfId="0" applyFont="1"/>
    <xf numFmtId="0" fontId="6" fillId="0" borderId="0" xfId="0" applyFont="1" applyAlignment="1">
      <alignment vertical="top"/>
    </xf>
    <xf numFmtId="0" fontId="6" fillId="0" borderId="0" xfId="0" applyFont="1" applyAlignment="1">
      <alignment wrapText="1"/>
    </xf>
    <xf numFmtId="0" fontId="6" fillId="0" borderId="3" xfId="0" applyFont="1" applyBorder="1"/>
    <xf numFmtId="0" fontId="6" fillId="0" borderId="5" xfId="0" applyFont="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76201</xdr:rowOff>
    </xdr:from>
    <xdr:to>
      <xdr:col>1</xdr:col>
      <xdr:colOff>836740</xdr:colOff>
      <xdr:row>3</xdr:row>
      <xdr:rowOff>66675</xdr:rowOff>
    </xdr:to>
    <xdr:pic>
      <xdr:nvPicPr>
        <xdr:cNvPr id="26" name="2 Imagen" descr="Resultado de imagen para logo de inapa">
          <a:extLst>
            <a:ext uri="{FF2B5EF4-FFF2-40B4-BE49-F238E27FC236}">
              <a16:creationId xmlns:a16="http://schemas.microsoft.com/office/drawing/2014/main" id="{BAA873C1-AB3E-46C3-83DB-ECF1026B78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6" y="76201"/>
          <a:ext cx="731964" cy="561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459</xdr:row>
      <xdr:rowOff>95250</xdr:rowOff>
    </xdr:from>
    <xdr:ext cx="733424" cy="710683"/>
    <xdr:pic>
      <xdr:nvPicPr>
        <xdr:cNvPr id="27" name="2 Imagen" descr="Resultado de imagen para logo de inapa">
          <a:extLst>
            <a:ext uri="{FF2B5EF4-FFF2-40B4-BE49-F238E27FC236}">
              <a16:creationId xmlns:a16="http://schemas.microsoft.com/office/drawing/2014/main" id="{B2D7DBCE-51E3-4A94-9193-821A53D703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233524425"/>
          <a:ext cx="733424" cy="7106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200026</xdr:colOff>
      <xdr:row>558</xdr:row>
      <xdr:rowOff>114301</xdr:rowOff>
    </xdr:from>
    <xdr:ext cx="736339" cy="609599"/>
    <xdr:pic>
      <xdr:nvPicPr>
        <xdr:cNvPr id="28" name="2 Imagen" descr="Resultado de imagen para logo de inapa">
          <a:extLst>
            <a:ext uri="{FF2B5EF4-FFF2-40B4-BE49-F238E27FC236}">
              <a16:creationId xmlns:a16="http://schemas.microsoft.com/office/drawing/2014/main" id="{BD03BEF5-0F08-493F-937C-6038E1BF882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1076" y="255946276"/>
          <a:ext cx="736339" cy="6095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171450</xdr:colOff>
      <xdr:row>573</xdr:row>
      <xdr:rowOff>38101</xdr:rowOff>
    </xdr:from>
    <xdr:ext cx="747845" cy="619124"/>
    <xdr:pic>
      <xdr:nvPicPr>
        <xdr:cNvPr id="29" name="2 Imagen" descr="Resultado de imagen para logo de inapa">
          <a:extLst>
            <a:ext uri="{FF2B5EF4-FFF2-40B4-BE49-F238E27FC236}">
              <a16:creationId xmlns:a16="http://schemas.microsoft.com/office/drawing/2014/main" id="{36A37C0B-9A8A-4DC4-A5D5-01875A1CECA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 y="258727576"/>
          <a:ext cx="747845" cy="6191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228601</xdr:colOff>
      <xdr:row>591</xdr:row>
      <xdr:rowOff>0</xdr:rowOff>
    </xdr:from>
    <xdr:ext cx="724835" cy="600075"/>
    <xdr:pic>
      <xdr:nvPicPr>
        <xdr:cNvPr id="30" name="2 Imagen" descr="Resultado de imagen para logo de inapa">
          <a:extLst>
            <a:ext uri="{FF2B5EF4-FFF2-40B4-BE49-F238E27FC236}">
              <a16:creationId xmlns:a16="http://schemas.microsoft.com/office/drawing/2014/main" id="{1905B9E8-6CF7-4159-B11F-CC6840338A4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09651" y="262299450"/>
          <a:ext cx="724835" cy="600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505</xdr:row>
      <xdr:rowOff>38101</xdr:rowOff>
    </xdr:from>
    <xdr:ext cx="697914" cy="676274"/>
    <xdr:pic>
      <xdr:nvPicPr>
        <xdr:cNvPr id="31" name="2 Imagen" descr="Resultado de imagen para logo de inapa">
          <a:extLst>
            <a:ext uri="{FF2B5EF4-FFF2-40B4-BE49-F238E27FC236}">
              <a16:creationId xmlns:a16="http://schemas.microsoft.com/office/drawing/2014/main" id="{FACCD04B-9195-4D0C-ACFC-92EC0339D64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23926" y="245954551"/>
          <a:ext cx="697914"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520</xdr:row>
      <xdr:rowOff>47626</xdr:rowOff>
    </xdr:from>
    <xdr:ext cx="695324" cy="673764"/>
    <xdr:pic>
      <xdr:nvPicPr>
        <xdr:cNvPr id="32" name="2 Imagen" descr="Resultado de imagen para logo de inapa">
          <a:extLst>
            <a:ext uri="{FF2B5EF4-FFF2-40B4-BE49-F238E27FC236}">
              <a16:creationId xmlns:a16="http://schemas.microsoft.com/office/drawing/2014/main" id="{9A614A26-D092-4909-954A-80CEA5D80B4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38226" y="248783476"/>
          <a:ext cx="695324" cy="6737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371476</xdr:colOff>
      <xdr:row>541</xdr:row>
      <xdr:rowOff>19051</xdr:rowOff>
    </xdr:from>
    <xdr:ext cx="648766" cy="628649"/>
    <xdr:pic>
      <xdr:nvPicPr>
        <xdr:cNvPr id="33" name="2 Imagen" descr="Resultado de imagen para logo de inapa">
          <a:extLst>
            <a:ext uri="{FF2B5EF4-FFF2-40B4-BE49-F238E27FC236}">
              <a16:creationId xmlns:a16="http://schemas.microsoft.com/office/drawing/2014/main" id="{8EED3D4F-A11E-4916-8512-B3FF30771DF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52526" y="252755401"/>
          <a:ext cx="648766" cy="628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209551</xdr:colOff>
      <xdr:row>400</xdr:row>
      <xdr:rowOff>114301</xdr:rowOff>
    </xdr:from>
    <xdr:ext cx="762000" cy="716380"/>
    <xdr:pic>
      <xdr:nvPicPr>
        <xdr:cNvPr id="34" name="2 Imagen" descr="Resultado de imagen para logo de inapa">
          <a:extLst>
            <a:ext uri="{FF2B5EF4-FFF2-40B4-BE49-F238E27FC236}">
              <a16:creationId xmlns:a16="http://schemas.microsoft.com/office/drawing/2014/main" id="{1544CF08-CDD8-4C54-884F-B0AADE7F9361}"/>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90601" y="208587976"/>
          <a:ext cx="762000" cy="7163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200026</xdr:colOff>
      <xdr:row>721</xdr:row>
      <xdr:rowOff>114301</xdr:rowOff>
    </xdr:from>
    <xdr:ext cx="724834" cy="600074"/>
    <xdr:pic>
      <xdr:nvPicPr>
        <xdr:cNvPr id="35" name="2 Imagen" descr="Resultado de imagen para logo de inapa">
          <a:extLst>
            <a:ext uri="{FF2B5EF4-FFF2-40B4-BE49-F238E27FC236}">
              <a16:creationId xmlns:a16="http://schemas.microsoft.com/office/drawing/2014/main" id="{4050A75E-270E-4B87-B6A9-AA520B0A3B05}"/>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81076" y="308543326"/>
          <a:ext cx="724834"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752475</xdr:colOff>
      <xdr:row>777</xdr:row>
      <xdr:rowOff>152400</xdr:rowOff>
    </xdr:from>
    <xdr:to>
      <xdr:col>3</xdr:col>
      <xdr:colOff>619125</xdr:colOff>
      <xdr:row>783</xdr:row>
      <xdr:rowOff>71291</xdr:rowOff>
    </xdr:to>
    <xdr:pic>
      <xdr:nvPicPr>
        <xdr:cNvPr id="36" name="Imagen 35">
          <a:extLst>
            <a:ext uri="{FF2B5EF4-FFF2-40B4-BE49-F238E27FC236}">
              <a16:creationId xmlns:a16="http://schemas.microsoft.com/office/drawing/2014/main" id="{6C28E050-0FF6-4647-A670-EDD800CF7D9C}"/>
            </a:ext>
          </a:extLst>
        </xdr:cNvPr>
        <xdr:cNvPicPr>
          <a:picLocks noChangeAspect="1"/>
        </xdr:cNvPicPr>
      </xdr:nvPicPr>
      <xdr:blipFill>
        <a:blip xmlns:r="http://schemas.openxmlformats.org/officeDocument/2006/relationships" r:embed="rId11"/>
        <a:stretch>
          <a:fillRect/>
        </a:stretch>
      </xdr:blipFill>
      <xdr:spPr>
        <a:xfrm>
          <a:off x="2619375" y="324564375"/>
          <a:ext cx="3276600" cy="1061891"/>
        </a:xfrm>
        <a:prstGeom prst="rect">
          <a:avLst/>
        </a:prstGeom>
      </xdr:spPr>
    </xdr:pic>
    <xdr:clientData/>
  </xdr:twoCellAnchor>
  <xdr:oneCellAnchor>
    <xdr:from>
      <xdr:col>1</xdr:col>
      <xdr:colOff>200025</xdr:colOff>
      <xdr:row>741</xdr:row>
      <xdr:rowOff>114301</xdr:rowOff>
    </xdr:from>
    <xdr:ext cx="733425" cy="607186"/>
    <xdr:pic>
      <xdr:nvPicPr>
        <xdr:cNvPr id="37" name="2 Imagen" descr="Resultado de imagen para logo de inapa">
          <a:extLst>
            <a:ext uri="{FF2B5EF4-FFF2-40B4-BE49-F238E27FC236}">
              <a16:creationId xmlns:a16="http://schemas.microsoft.com/office/drawing/2014/main" id="{83758C70-299D-484D-B8E9-12DE17D0129C}"/>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981075" y="311762776"/>
          <a:ext cx="733425" cy="607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790"/>
  <sheetViews>
    <sheetView tabSelected="1" workbookViewId="0">
      <selection activeCell="H24" sqref="H24"/>
    </sheetView>
  </sheetViews>
  <sheetFormatPr baseColWidth="10" defaultRowHeight="11.25" x14ac:dyDescent="0.2"/>
  <cols>
    <col min="1" max="1" width="11.7109375" style="120" customWidth="1"/>
    <col min="2" max="2" width="16.28515625" style="119" customWidth="1"/>
    <col min="3" max="3" width="51.140625" style="120" customWidth="1"/>
    <col min="4" max="4" width="14.7109375" style="121" customWidth="1"/>
    <col min="5" max="5" width="16.85546875" style="122" customWidth="1"/>
    <col min="6" max="6" width="16" style="120" customWidth="1"/>
    <col min="7" max="7" width="11.42578125" style="120"/>
    <col min="8" max="8" width="13" style="120" bestFit="1" customWidth="1"/>
    <col min="9" max="16384" width="11.42578125" style="120"/>
  </cols>
  <sheetData>
    <row r="1" spans="1:7" ht="15" x14ac:dyDescent="0.25">
      <c r="A1" s="1" t="s">
        <v>0</v>
      </c>
      <c r="B1" s="1"/>
      <c r="C1" s="1"/>
      <c r="D1" s="1"/>
      <c r="E1" s="1"/>
      <c r="F1" s="1"/>
    </row>
    <row r="2" spans="1:7" ht="15" x14ac:dyDescent="0.25">
      <c r="A2" s="1" t="s">
        <v>1</v>
      </c>
      <c r="B2" s="1"/>
      <c r="C2" s="1"/>
      <c r="D2" s="1"/>
      <c r="E2" s="1"/>
      <c r="F2" s="1"/>
    </row>
    <row r="3" spans="1:7" ht="15" customHeight="1" x14ac:dyDescent="0.25">
      <c r="A3" s="2" t="s">
        <v>2</v>
      </c>
      <c r="B3" s="2"/>
      <c r="C3" s="2"/>
      <c r="D3" s="2"/>
      <c r="E3" s="2"/>
      <c r="F3" s="2"/>
    </row>
    <row r="4" spans="1:7" ht="15" customHeight="1" x14ac:dyDescent="0.25">
      <c r="A4" s="2" t="s">
        <v>3</v>
      </c>
      <c r="B4" s="2"/>
      <c r="C4" s="2"/>
      <c r="D4" s="2"/>
      <c r="E4" s="2"/>
      <c r="F4" s="2"/>
    </row>
    <row r="5" spans="1:7" ht="15" x14ac:dyDescent="0.25">
      <c r="A5" s="3"/>
      <c r="B5" s="4"/>
      <c r="C5"/>
      <c r="D5" s="5"/>
      <c r="E5" s="6"/>
      <c r="F5"/>
      <c r="G5" s="221"/>
    </row>
    <row r="6" spans="1:7" ht="33" customHeight="1" x14ac:dyDescent="0.2">
      <c r="A6" s="7" t="s">
        <v>4</v>
      </c>
      <c r="B6" s="8"/>
      <c r="C6" s="8"/>
      <c r="D6" s="8"/>
      <c r="E6" s="8"/>
      <c r="F6" s="9"/>
      <c r="G6" s="221"/>
    </row>
    <row r="7" spans="1:7" ht="30" customHeight="1" x14ac:dyDescent="0.2">
      <c r="A7" s="7" t="s">
        <v>5</v>
      </c>
      <c r="B7" s="8"/>
      <c r="C7" s="8"/>
      <c r="D7" s="8"/>
      <c r="E7" s="9"/>
      <c r="F7" s="10">
        <v>319182283.73000002</v>
      </c>
    </row>
    <row r="8" spans="1:7" ht="12" x14ac:dyDescent="0.2">
      <c r="A8" s="11" t="s">
        <v>6</v>
      </c>
      <c r="B8" s="11" t="s">
        <v>7</v>
      </c>
      <c r="C8" s="11" t="s">
        <v>8</v>
      </c>
      <c r="D8" s="11" t="s">
        <v>9</v>
      </c>
      <c r="E8" s="11" t="s">
        <v>10</v>
      </c>
      <c r="F8" s="11" t="s">
        <v>11</v>
      </c>
    </row>
    <row r="9" spans="1:7" ht="15" customHeight="1" x14ac:dyDescent="0.2">
      <c r="A9" s="12"/>
      <c r="B9" s="13"/>
      <c r="C9" s="14" t="s">
        <v>12</v>
      </c>
      <c r="D9" s="15">
        <v>68274031.480000004</v>
      </c>
      <c r="E9" s="15"/>
      <c r="F9" s="16">
        <f>F7+D9</f>
        <v>387456315.21000004</v>
      </c>
    </row>
    <row r="10" spans="1:7" ht="15" customHeight="1" x14ac:dyDescent="0.2">
      <c r="A10" s="12"/>
      <c r="B10" s="13"/>
      <c r="C10" s="17" t="s">
        <v>13</v>
      </c>
      <c r="D10" s="15">
        <v>11215418.619999999</v>
      </c>
      <c r="E10" s="15"/>
      <c r="F10" s="16">
        <f>F9+D10</f>
        <v>398671733.83000004</v>
      </c>
    </row>
    <row r="11" spans="1:7" ht="15" customHeight="1" x14ac:dyDescent="0.2">
      <c r="A11" s="12"/>
      <c r="B11" s="13"/>
      <c r="C11" s="14" t="s">
        <v>14</v>
      </c>
      <c r="D11" s="18"/>
      <c r="E11" s="15"/>
      <c r="F11" s="16">
        <f t="shared" ref="F11:F12" si="0">F10+D11</f>
        <v>398671733.83000004</v>
      </c>
    </row>
    <row r="12" spans="1:7" ht="15" customHeight="1" x14ac:dyDescent="0.2">
      <c r="A12" s="12"/>
      <c r="B12" s="13"/>
      <c r="C12" s="19" t="s">
        <v>15</v>
      </c>
      <c r="D12" s="20">
        <v>609288.28</v>
      </c>
      <c r="E12" s="20"/>
      <c r="F12" s="16">
        <f t="shared" si="0"/>
        <v>399281022.11000001</v>
      </c>
    </row>
    <row r="13" spans="1:7" ht="15" customHeight="1" x14ac:dyDescent="0.2">
      <c r="A13" s="12"/>
      <c r="B13" s="13"/>
      <c r="C13" s="17" t="s">
        <v>13</v>
      </c>
      <c r="D13" s="21"/>
      <c r="E13" s="15">
        <v>4477188.55</v>
      </c>
      <c r="F13" s="16">
        <f>F12-E13</f>
        <v>394803833.56</v>
      </c>
    </row>
    <row r="14" spans="1:7" ht="15" customHeight="1" x14ac:dyDescent="0.2">
      <c r="A14" s="12"/>
      <c r="B14" s="22"/>
      <c r="C14" s="17" t="s">
        <v>16</v>
      </c>
      <c r="D14" s="21"/>
      <c r="E14" s="15">
        <v>6297.5</v>
      </c>
      <c r="F14" s="16">
        <f>F13-E14</f>
        <v>394797536.06</v>
      </c>
    </row>
    <row r="15" spans="1:7" ht="15" customHeight="1" x14ac:dyDescent="0.2">
      <c r="A15" s="12"/>
      <c r="B15" s="22"/>
      <c r="C15" s="17" t="s">
        <v>17</v>
      </c>
      <c r="D15" s="21"/>
      <c r="E15" s="23">
        <v>119686.79</v>
      </c>
      <c r="F15" s="16">
        <f t="shared" ref="F15:F78" si="1">F14-E15</f>
        <v>394677849.26999998</v>
      </c>
    </row>
    <row r="16" spans="1:7" ht="14.25" customHeight="1" x14ac:dyDescent="0.2">
      <c r="A16" s="12"/>
      <c r="B16" s="22"/>
      <c r="C16" s="24" t="s">
        <v>18</v>
      </c>
      <c r="D16" s="21"/>
      <c r="E16" s="23">
        <v>56822.879999999997</v>
      </c>
      <c r="F16" s="16">
        <f t="shared" si="1"/>
        <v>394621026.38999999</v>
      </c>
    </row>
    <row r="17" spans="1:61" ht="15" customHeight="1" x14ac:dyDescent="0.2">
      <c r="A17" s="12"/>
      <c r="B17" s="22"/>
      <c r="C17" s="24" t="s">
        <v>19</v>
      </c>
      <c r="D17" s="21"/>
      <c r="E17" s="23">
        <v>320</v>
      </c>
      <c r="F17" s="16">
        <f t="shared" si="1"/>
        <v>394620706.38999999</v>
      </c>
    </row>
    <row r="18" spans="1:61" ht="15" customHeight="1" x14ac:dyDescent="0.2">
      <c r="A18" s="12"/>
      <c r="B18" s="22"/>
      <c r="C18" s="17" t="s">
        <v>20</v>
      </c>
      <c r="D18" s="21"/>
      <c r="E18" s="23">
        <v>2500</v>
      </c>
      <c r="F18" s="16">
        <f t="shared" si="1"/>
        <v>394618206.38999999</v>
      </c>
    </row>
    <row r="19" spans="1:61" ht="15" customHeight="1" x14ac:dyDescent="0.2">
      <c r="A19" s="12"/>
      <c r="B19" s="22"/>
      <c r="C19" s="17" t="s">
        <v>21</v>
      </c>
      <c r="D19" s="21"/>
      <c r="E19" s="23">
        <v>175</v>
      </c>
      <c r="F19" s="16">
        <f t="shared" si="1"/>
        <v>394618031.38999999</v>
      </c>
    </row>
    <row r="20" spans="1:61" ht="15" customHeight="1" x14ac:dyDescent="0.2">
      <c r="A20" s="12"/>
      <c r="B20" s="22"/>
      <c r="C20" s="17" t="s">
        <v>22</v>
      </c>
      <c r="D20" s="21"/>
      <c r="E20" s="23">
        <v>700</v>
      </c>
      <c r="F20" s="16">
        <f t="shared" si="1"/>
        <v>394617331.38999999</v>
      </c>
    </row>
    <row r="21" spans="1:61" ht="15" customHeight="1" x14ac:dyDescent="0.2">
      <c r="A21" s="12"/>
      <c r="B21" s="22"/>
      <c r="C21" s="24" t="s">
        <v>23</v>
      </c>
      <c r="D21" s="21"/>
      <c r="E21" s="23">
        <v>100</v>
      </c>
      <c r="F21" s="16">
        <f t="shared" si="1"/>
        <v>394617231.38999999</v>
      </c>
    </row>
    <row r="22" spans="1:61" ht="15" customHeight="1" x14ac:dyDescent="0.2">
      <c r="A22" s="12"/>
      <c r="B22" s="22"/>
      <c r="C22" s="24" t="s">
        <v>24</v>
      </c>
      <c r="D22" s="21"/>
      <c r="E22" s="23">
        <v>4000</v>
      </c>
      <c r="F22" s="16">
        <f t="shared" si="1"/>
        <v>394613231.38999999</v>
      </c>
    </row>
    <row r="23" spans="1:61" ht="15" customHeight="1" x14ac:dyDescent="0.2">
      <c r="A23" s="12"/>
      <c r="B23" s="22"/>
      <c r="C23" s="24" t="s">
        <v>25</v>
      </c>
      <c r="D23" s="21"/>
      <c r="E23" s="23">
        <v>2000</v>
      </c>
      <c r="F23" s="16">
        <f t="shared" si="1"/>
        <v>394611231.38999999</v>
      </c>
    </row>
    <row r="24" spans="1:61" ht="15" customHeight="1" x14ac:dyDescent="0.2">
      <c r="A24" s="12"/>
      <c r="B24" s="22"/>
      <c r="C24" s="24" t="s">
        <v>26</v>
      </c>
      <c r="D24" s="21"/>
      <c r="E24" s="23">
        <v>58858</v>
      </c>
      <c r="F24" s="16">
        <f t="shared" si="1"/>
        <v>394552373.38999999</v>
      </c>
    </row>
    <row r="25" spans="1:61" ht="15" customHeight="1" x14ac:dyDescent="0.2">
      <c r="A25" s="12"/>
      <c r="B25" s="22"/>
      <c r="C25" s="24" t="s">
        <v>27</v>
      </c>
      <c r="D25" s="21"/>
      <c r="E25" s="23">
        <v>7085.1</v>
      </c>
      <c r="F25" s="16">
        <f t="shared" si="1"/>
        <v>394545288.28999996</v>
      </c>
    </row>
    <row r="26" spans="1:61" ht="15" customHeight="1" x14ac:dyDescent="0.2">
      <c r="A26" s="12"/>
      <c r="B26" s="22"/>
      <c r="C26" s="24" t="s">
        <v>28</v>
      </c>
      <c r="D26" s="21"/>
      <c r="E26" s="23">
        <v>0.09</v>
      </c>
      <c r="F26" s="16">
        <f t="shared" si="1"/>
        <v>394545288.19999999</v>
      </c>
    </row>
    <row r="27" spans="1:61" s="224" customFormat="1" ht="44.25" customHeight="1" x14ac:dyDescent="0.2">
      <c r="A27" s="25">
        <v>44621</v>
      </c>
      <c r="B27" s="26">
        <v>62413</v>
      </c>
      <c r="C27" s="27" t="s">
        <v>29</v>
      </c>
      <c r="D27" s="28"/>
      <c r="E27" s="29">
        <v>131052.5</v>
      </c>
      <c r="F27" s="16">
        <f>F26-E27</f>
        <v>394414235.69999999</v>
      </c>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222"/>
      <c r="BB27" s="222"/>
      <c r="BC27" s="222"/>
      <c r="BD27" s="222"/>
      <c r="BE27" s="222"/>
      <c r="BF27" s="222"/>
      <c r="BG27" s="222"/>
      <c r="BH27" s="222"/>
      <c r="BI27" s="223"/>
    </row>
    <row r="28" spans="1:61" s="222" customFormat="1" ht="48" customHeight="1" x14ac:dyDescent="0.2">
      <c r="A28" s="30">
        <v>44621</v>
      </c>
      <c r="B28" s="31">
        <v>62414</v>
      </c>
      <c r="C28" s="32" t="s">
        <v>30</v>
      </c>
      <c r="D28" s="33"/>
      <c r="E28" s="34">
        <v>131052.5</v>
      </c>
      <c r="F28" s="16">
        <f t="shared" si="1"/>
        <v>394283183.19999999</v>
      </c>
    </row>
    <row r="29" spans="1:61" s="222" customFormat="1" ht="21" customHeight="1" x14ac:dyDescent="0.2">
      <c r="A29" s="30">
        <v>44621</v>
      </c>
      <c r="B29" s="31">
        <v>62415</v>
      </c>
      <c r="C29" s="32" t="s">
        <v>31</v>
      </c>
      <c r="D29" s="35"/>
      <c r="E29" s="34">
        <v>0</v>
      </c>
      <c r="F29" s="16">
        <f t="shared" si="1"/>
        <v>394283183.19999999</v>
      </c>
    </row>
    <row r="30" spans="1:61" s="222" customFormat="1" ht="49.5" customHeight="1" x14ac:dyDescent="0.2">
      <c r="A30" s="30">
        <v>44621</v>
      </c>
      <c r="B30" s="31">
        <v>62416</v>
      </c>
      <c r="C30" s="32" t="s">
        <v>32</v>
      </c>
      <c r="D30" s="35"/>
      <c r="E30" s="34">
        <v>282500</v>
      </c>
      <c r="F30" s="16">
        <f t="shared" si="1"/>
        <v>394000683.19999999</v>
      </c>
    </row>
    <row r="31" spans="1:61" s="222" customFormat="1" ht="51" customHeight="1" x14ac:dyDescent="0.2">
      <c r="A31" s="30">
        <v>44622</v>
      </c>
      <c r="B31" s="31" t="s">
        <v>33</v>
      </c>
      <c r="C31" s="32" t="s">
        <v>34</v>
      </c>
      <c r="D31" s="35"/>
      <c r="E31" s="34">
        <v>126825</v>
      </c>
      <c r="F31" s="16">
        <f t="shared" si="1"/>
        <v>393873858.19999999</v>
      </c>
    </row>
    <row r="32" spans="1:61" s="222" customFormat="1" ht="66.75" customHeight="1" x14ac:dyDescent="0.2">
      <c r="A32" s="30">
        <v>44622</v>
      </c>
      <c r="B32" s="31" t="s">
        <v>35</v>
      </c>
      <c r="C32" s="32" t="s">
        <v>36</v>
      </c>
      <c r="D32" s="35"/>
      <c r="E32" s="34">
        <v>126825</v>
      </c>
      <c r="F32" s="16">
        <f t="shared" si="1"/>
        <v>393747033.19999999</v>
      </c>
    </row>
    <row r="33" spans="1:6" s="222" customFormat="1" ht="41.25" customHeight="1" x14ac:dyDescent="0.2">
      <c r="A33" s="30">
        <v>44622</v>
      </c>
      <c r="B33" s="31" t="s">
        <v>37</v>
      </c>
      <c r="C33" s="32" t="s">
        <v>38</v>
      </c>
      <c r="D33" s="35"/>
      <c r="E33" s="34">
        <v>131052.5</v>
      </c>
      <c r="F33" s="16">
        <f t="shared" si="1"/>
        <v>393615980.69999999</v>
      </c>
    </row>
    <row r="34" spans="1:6" s="222" customFormat="1" ht="41.25" customHeight="1" x14ac:dyDescent="0.2">
      <c r="A34" s="30">
        <v>44622</v>
      </c>
      <c r="B34" s="31" t="s">
        <v>39</v>
      </c>
      <c r="C34" s="32" t="s">
        <v>40</v>
      </c>
      <c r="D34" s="35"/>
      <c r="E34" s="34">
        <v>24750</v>
      </c>
      <c r="F34" s="16">
        <f t="shared" si="1"/>
        <v>393591230.69999999</v>
      </c>
    </row>
    <row r="35" spans="1:6" s="222" customFormat="1" ht="44.25" customHeight="1" x14ac:dyDescent="0.2">
      <c r="A35" s="30">
        <v>44622</v>
      </c>
      <c r="B35" s="31" t="s">
        <v>41</v>
      </c>
      <c r="C35" s="32" t="s">
        <v>42</v>
      </c>
      <c r="D35" s="35"/>
      <c r="E35" s="34">
        <v>557713.81000000006</v>
      </c>
      <c r="F35" s="16">
        <f t="shared" si="1"/>
        <v>393033516.88999999</v>
      </c>
    </row>
    <row r="36" spans="1:6" s="222" customFormat="1" ht="32.25" customHeight="1" x14ac:dyDescent="0.2">
      <c r="A36" s="30">
        <v>44623</v>
      </c>
      <c r="B36" s="31">
        <v>62417</v>
      </c>
      <c r="C36" s="32" t="s">
        <v>43</v>
      </c>
      <c r="D36" s="35"/>
      <c r="E36" s="34">
        <v>298611.09999999998</v>
      </c>
      <c r="F36" s="16">
        <f t="shared" si="1"/>
        <v>392734905.78999996</v>
      </c>
    </row>
    <row r="37" spans="1:6" s="222" customFormat="1" ht="84.75" customHeight="1" x14ac:dyDescent="0.2">
      <c r="A37" s="30">
        <v>44623</v>
      </c>
      <c r="B37" s="31" t="s">
        <v>44</v>
      </c>
      <c r="C37" s="32" t="s">
        <v>45</v>
      </c>
      <c r="D37" s="35"/>
      <c r="E37" s="34">
        <v>9021494.9700000007</v>
      </c>
      <c r="F37" s="16">
        <f t="shared" si="1"/>
        <v>383713410.81999993</v>
      </c>
    </row>
    <row r="38" spans="1:6" s="222" customFormat="1" ht="75.75" customHeight="1" x14ac:dyDescent="0.2">
      <c r="A38" s="30">
        <v>44623</v>
      </c>
      <c r="B38" s="31" t="s">
        <v>46</v>
      </c>
      <c r="C38" s="32" t="s">
        <v>47</v>
      </c>
      <c r="D38" s="35"/>
      <c r="E38" s="34">
        <v>22168159.300000001</v>
      </c>
      <c r="F38" s="16">
        <f t="shared" si="1"/>
        <v>361545251.51999992</v>
      </c>
    </row>
    <row r="39" spans="1:6" s="222" customFormat="1" ht="63" customHeight="1" x14ac:dyDescent="0.2">
      <c r="A39" s="30">
        <v>44624</v>
      </c>
      <c r="B39" s="31">
        <v>62418</v>
      </c>
      <c r="C39" s="32" t="s">
        <v>48</v>
      </c>
      <c r="D39" s="35"/>
      <c r="E39" s="34">
        <v>9000</v>
      </c>
      <c r="F39" s="16">
        <f t="shared" si="1"/>
        <v>361536251.51999992</v>
      </c>
    </row>
    <row r="40" spans="1:6" s="222" customFormat="1" ht="43.5" customHeight="1" x14ac:dyDescent="0.2">
      <c r="A40" s="30">
        <v>44624</v>
      </c>
      <c r="B40" s="31">
        <v>62419</v>
      </c>
      <c r="C40" s="32" t="s">
        <v>49</v>
      </c>
      <c r="D40" s="35"/>
      <c r="E40" s="34">
        <v>360000</v>
      </c>
      <c r="F40" s="16">
        <f t="shared" si="1"/>
        <v>361176251.51999992</v>
      </c>
    </row>
    <row r="41" spans="1:6" s="222" customFormat="1" ht="104.25" customHeight="1" x14ac:dyDescent="0.2">
      <c r="A41" s="30">
        <v>44624</v>
      </c>
      <c r="B41" s="31">
        <v>62420</v>
      </c>
      <c r="C41" s="32" t="s">
        <v>50</v>
      </c>
      <c r="D41" s="35"/>
      <c r="E41" s="34">
        <v>50000</v>
      </c>
      <c r="F41" s="16">
        <f t="shared" si="1"/>
        <v>361126251.51999992</v>
      </c>
    </row>
    <row r="42" spans="1:6" s="222" customFormat="1" ht="45" customHeight="1" x14ac:dyDescent="0.2">
      <c r="A42" s="30">
        <v>44624</v>
      </c>
      <c r="B42" s="31">
        <v>62421</v>
      </c>
      <c r="C42" s="32" t="s">
        <v>51</v>
      </c>
      <c r="D42" s="35"/>
      <c r="E42" s="34">
        <v>178411.46</v>
      </c>
      <c r="F42" s="16">
        <f t="shared" si="1"/>
        <v>360947840.05999994</v>
      </c>
    </row>
    <row r="43" spans="1:6" s="222" customFormat="1" ht="46.5" customHeight="1" x14ac:dyDescent="0.2">
      <c r="A43" s="30">
        <v>44624</v>
      </c>
      <c r="B43" s="31">
        <v>62422</v>
      </c>
      <c r="C43" s="32" t="s">
        <v>52</v>
      </c>
      <c r="D43" s="35"/>
      <c r="E43" s="34">
        <v>53100</v>
      </c>
      <c r="F43" s="16">
        <f t="shared" si="1"/>
        <v>360894740.05999994</v>
      </c>
    </row>
    <row r="44" spans="1:6" s="222" customFormat="1" ht="39.75" customHeight="1" x14ac:dyDescent="0.2">
      <c r="A44" s="30">
        <v>44624</v>
      </c>
      <c r="B44" s="31">
        <v>62423</v>
      </c>
      <c r="C44" s="32" t="s">
        <v>53</v>
      </c>
      <c r="D44" s="35"/>
      <c r="E44" s="34">
        <v>237220.18</v>
      </c>
      <c r="F44" s="16">
        <f t="shared" si="1"/>
        <v>360657519.87999994</v>
      </c>
    </row>
    <row r="45" spans="1:6" s="222" customFormat="1" ht="54.75" customHeight="1" x14ac:dyDescent="0.2">
      <c r="A45" s="30">
        <v>44624</v>
      </c>
      <c r="B45" s="31">
        <v>62424</v>
      </c>
      <c r="C45" s="32" t="s">
        <v>54</v>
      </c>
      <c r="D45" s="35"/>
      <c r="E45" s="34">
        <v>473093.58</v>
      </c>
      <c r="F45" s="16">
        <f t="shared" si="1"/>
        <v>360184426.29999995</v>
      </c>
    </row>
    <row r="46" spans="1:6" s="222" customFormat="1" ht="43.5" customHeight="1" x14ac:dyDescent="0.2">
      <c r="A46" s="30">
        <v>44624</v>
      </c>
      <c r="B46" s="31">
        <v>62425</v>
      </c>
      <c r="C46" s="32" t="s">
        <v>55</v>
      </c>
      <c r="D46" s="35"/>
      <c r="E46" s="34">
        <v>89979.4</v>
      </c>
      <c r="F46" s="16">
        <f t="shared" si="1"/>
        <v>360094446.89999998</v>
      </c>
    </row>
    <row r="47" spans="1:6" s="222" customFormat="1" ht="34.5" customHeight="1" x14ac:dyDescent="0.2">
      <c r="A47" s="30">
        <v>44624</v>
      </c>
      <c r="B47" s="31">
        <v>62426</v>
      </c>
      <c r="C47" s="32" t="s">
        <v>56</v>
      </c>
      <c r="D47" s="35"/>
      <c r="E47" s="34">
        <v>149998.09</v>
      </c>
      <c r="F47" s="16">
        <f t="shared" si="1"/>
        <v>359944448.81</v>
      </c>
    </row>
    <row r="48" spans="1:6" s="222" customFormat="1" ht="43.5" customHeight="1" x14ac:dyDescent="0.2">
      <c r="A48" s="30">
        <v>44624</v>
      </c>
      <c r="B48" s="31">
        <v>62427</v>
      </c>
      <c r="C48" s="32" t="s">
        <v>57</v>
      </c>
      <c r="D48" s="35"/>
      <c r="E48" s="34">
        <v>11997.85</v>
      </c>
      <c r="F48" s="16">
        <f t="shared" si="1"/>
        <v>359932450.95999998</v>
      </c>
    </row>
    <row r="49" spans="1:6" s="222" customFormat="1" ht="46.5" customHeight="1" x14ac:dyDescent="0.2">
      <c r="A49" s="30">
        <v>44624</v>
      </c>
      <c r="B49" s="31">
        <v>62428</v>
      </c>
      <c r="C49" s="32" t="s">
        <v>58</v>
      </c>
      <c r="D49" s="35"/>
      <c r="E49" s="34">
        <v>114442.88</v>
      </c>
      <c r="F49" s="16">
        <f t="shared" si="1"/>
        <v>359818008.07999998</v>
      </c>
    </row>
    <row r="50" spans="1:6" s="222" customFormat="1" ht="44.25" customHeight="1" x14ac:dyDescent="0.2">
      <c r="A50" s="30">
        <v>44624</v>
      </c>
      <c r="B50" s="31">
        <v>62429</v>
      </c>
      <c r="C50" s="32" t="s">
        <v>59</v>
      </c>
      <c r="D50" s="36"/>
      <c r="E50" s="34">
        <v>4500</v>
      </c>
      <c r="F50" s="16">
        <f t="shared" si="1"/>
        <v>359813508.07999998</v>
      </c>
    </row>
    <row r="51" spans="1:6" s="222" customFormat="1" ht="48.75" customHeight="1" x14ac:dyDescent="0.2">
      <c r="A51" s="30">
        <v>44624</v>
      </c>
      <c r="B51" s="31">
        <v>62430</v>
      </c>
      <c r="C51" s="32" t="s">
        <v>60</v>
      </c>
      <c r="D51" s="35"/>
      <c r="E51" s="34">
        <v>6750</v>
      </c>
      <c r="F51" s="16">
        <f t="shared" si="1"/>
        <v>359806758.07999998</v>
      </c>
    </row>
    <row r="52" spans="1:6" s="222" customFormat="1" ht="43.5" customHeight="1" x14ac:dyDescent="0.2">
      <c r="A52" s="30">
        <v>44624</v>
      </c>
      <c r="B52" s="31">
        <v>62431</v>
      </c>
      <c r="C52" s="32" t="s">
        <v>61</v>
      </c>
      <c r="D52" s="35"/>
      <c r="E52" s="34">
        <v>4500</v>
      </c>
      <c r="F52" s="16">
        <f t="shared" si="1"/>
        <v>359802258.07999998</v>
      </c>
    </row>
    <row r="53" spans="1:6" s="222" customFormat="1" ht="24" customHeight="1" x14ac:dyDescent="0.2">
      <c r="A53" s="30">
        <v>44624</v>
      </c>
      <c r="B53" s="31">
        <v>62432</v>
      </c>
      <c r="C53" s="32" t="s">
        <v>31</v>
      </c>
      <c r="D53" s="35"/>
      <c r="E53" s="34">
        <v>0</v>
      </c>
      <c r="F53" s="16">
        <f t="shared" si="1"/>
        <v>359802258.07999998</v>
      </c>
    </row>
    <row r="54" spans="1:6" s="222" customFormat="1" ht="46.5" customHeight="1" x14ac:dyDescent="0.2">
      <c r="A54" s="30">
        <v>44624</v>
      </c>
      <c r="B54" s="31">
        <v>62433</v>
      </c>
      <c r="C54" s="32" t="s">
        <v>62</v>
      </c>
      <c r="D54" s="35"/>
      <c r="E54" s="34">
        <v>435829.92</v>
      </c>
      <c r="F54" s="16">
        <f t="shared" si="1"/>
        <v>359366428.15999997</v>
      </c>
    </row>
    <row r="55" spans="1:6" s="222" customFormat="1" ht="45" customHeight="1" x14ac:dyDescent="0.2">
      <c r="A55" s="30">
        <v>44624</v>
      </c>
      <c r="B55" s="31">
        <v>62434</v>
      </c>
      <c r="C55" s="32" t="s">
        <v>62</v>
      </c>
      <c r="D55" s="35"/>
      <c r="E55" s="34">
        <v>42164.54</v>
      </c>
      <c r="F55" s="16">
        <f t="shared" si="1"/>
        <v>359324263.61999995</v>
      </c>
    </row>
    <row r="56" spans="1:6" s="222" customFormat="1" ht="41.25" customHeight="1" x14ac:dyDescent="0.2">
      <c r="A56" s="30">
        <v>44624</v>
      </c>
      <c r="B56" s="31">
        <v>62435</v>
      </c>
      <c r="C56" s="32" t="s">
        <v>63</v>
      </c>
      <c r="D56" s="35"/>
      <c r="E56" s="34">
        <v>5400</v>
      </c>
      <c r="F56" s="16">
        <f t="shared" si="1"/>
        <v>359318863.61999995</v>
      </c>
    </row>
    <row r="57" spans="1:6" s="222" customFormat="1" ht="45.75" customHeight="1" x14ac:dyDescent="0.2">
      <c r="A57" s="30">
        <v>44624</v>
      </c>
      <c r="B57" s="31">
        <v>62436</v>
      </c>
      <c r="C57" s="32" t="s">
        <v>64</v>
      </c>
      <c r="D57" s="35"/>
      <c r="E57" s="34">
        <v>15300</v>
      </c>
      <c r="F57" s="16">
        <f t="shared" si="1"/>
        <v>359303563.61999995</v>
      </c>
    </row>
    <row r="58" spans="1:6" s="222" customFormat="1" ht="43.5" customHeight="1" x14ac:dyDescent="0.2">
      <c r="A58" s="30">
        <v>44624</v>
      </c>
      <c r="B58" s="31">
        <v>62437</v>
      </c>
      <c r="C58" s="32" t="s">
        <v>65</v>
      </c>
      <c r="D58" s="35"/>
      <c r="E58" s="34">
        <v>20700</v>
      </c>
      <c r="F58" s="16">
        <f t="shared" si="1"/>
        <v>359282863.61999995</v>
      </c>
    </row>
    <row r="59" spans="1:6" s="222" customFormat="1" ht="45" customHeight="1" x14ac:dyDescent="0.2">
      <c r="A59" s="30">
        <v>44624</v>
      </c>
      <c r="B59" s="31">
        <v>62438</v>
      </c>
      <c r="C59" s="32" t="s">
        <v>66</v>
      </c>
      <c r="D59" s="35"/>
      <c r="E59" s="34">
        <v>10800</v>
      </c>
      <c r="F59" s="16">
        <f t="shared" si="1"/>
        <v>359272063.61999995</v>
      </c>
    </row>
    <row r="60" spans="1:6" s="222" customFormat="1" ht="51.75" customHeight="1" x14ac:dyDescent="0.2">
      <c r="A60" s="30">
        <v>44624</v>
      </c>
      <c r="B60" s="31">
        <v>62439</v>
      </c>
      <c r="C60" s="32" t="s">
        <v>67</v>
      </c>
      <c r="D60" s="35"/>
      <c r="E60" s="34">
        <v>11979</v>
      </c>
      <c r="F60" s="16">
        <f t="shared" si="1"/>
        <v>359260084.61999995</v>
      </c>
    </row>
    <row r="61" spans="1:6" s="222" customFormat="1" ht="33.75" customHeight="1" x14ac:dyDescent="0.2">
      <c r="A61" s="30">
        <v>44624</v>
      </c>
      <c r="B61" s="31">
        <v>62440</v>
      </c>
      <c r="C61" s="32" t="s">
        <v>68</v>
      </c>
      <c r="D61" s="35"/>
      <c r="E61" s="34">
        <v>1807.53</v>
      </c>
      <c r="F61" s="16">
        <f t="shared" si="1"/>
        <v>359258277.08999997</v>
      </c>
    </row>
    <row r="62" spans="1:6" s="222" customFormat="1" ht="33.75" customHeight="1" x14ac:dyDescent="0.2">
      <c r="A62" s="30">
        <v>44624</v>
      </c>
      <c r="B62" s="31">
        <v>62441</v>
      </c>
      <c r="C62" s="32" t="s">
        <v>69</v>
      </c>
      <c r="D62" s="35"/>
      <c r="E62" s="34">
        <v>9267.69</v>
      </c>
      <c r="F62" s="16">
        <f t="shared" si="1"/>
        <v>359249009.39999998</v>
      </c>
    </row>
    <row r="63" spans="1:6" s="222" customFormat="1" ht="44.25" customHeight="1" x14ac:dyDescent="0.2">
      <c r="A63" s="30">
        <v>44624</v>
      </c>
      <c r="B63" s="31">
        <v>62442</v>
      </c>
      <c r="C63" s="32" t="s">
        <v>70</v>
      </c>
      <c r="D63" s="35"/>
      <c r="E63" s="34">
        <v>245087.02</v>
      </c>
      <c r="F63" s="16">
        <f t="shared" si="1"/>
        <v>359003922.38</v>
      </c>
    </row>
    <row r="64" spans="1:6" s="222" customFormat="1" ht="43.5" customHeight="1" x14ac:dyDescent="0.2">
      <c r="A64" s="30">
        <v>44624</v>
      </c>
      <c r="B64" s="31">
        <v>62443</v>
      </c>
      <c r="C64" s="32" t="s">
        <v>71</v>
      </c>
      <c r="D64" s="35"/>
      <c r="E64" s="34">
        <v>29518.43</v>
      </c>
      <c r="F64" s="16">
        <f t="shared" si="1"/>
        <v>358974403.94999999</v>
      </c>
    </row>
    <row r="65" spans="1:6" s="222" customFormat="1" ht="54.75" customHeight="1" x14ac:dyDescent="0.2">
      <c r="A65" s="30">
        <v>44624</v>
      </c>
      <c r="B65" s="31">
        <v>62444</v>
      </c>
      <c r="C65" s="32" t="s">
        <v>72</v>
      </c>
      <c r="D65" s="28"/>
      <c r="E65" s="34">
        <v>62400</v>
      </c>
      <c r="F65" s="16">
        <f t="shared" si="1"/>
        <v>358912003.94999999</v>
      </c>
    </row>
    <row r="66" spans="1:6" s="222" customFormat="1" ht="39" customHeight="1" x14ac:dyDescent="0.2">
      <c r="A66" s="30">
        <v>44624</v>
      </c>
      <c r="B66" s="31">
        <v>62445</v>
      </c>
      <c r="C66" s="32" t="s">
        <v>73</v>
      </c>
      <c r="D66" s="35"/>
      <c r="E66" s="34">
        <v>4050</v>
      </c>
      <c r="F66" s="16">
        <f t="shared" si="1"/>
        <v>358907953.94999999</v>
      </c>
    </row>
    <row r="67" spans="1:6" s="222" customFormat="1" ht="45" customHeight="1" x14ac:dyDescent="0.2">
      <c r="A67" s="30">
        <v>44624</v>
      </c>
      <c r="B67" s="31">
        <v>62446</v>
      </c>
      <c r="C67" s="32" t="s">
        <v>74</v>
      </c>
      <c r="D67" s="35"/>
      <c r="E67" s="34">
        <v>7200</v>
      </c>
      <c r="F67" s="16">
        <f t="shared" si="1"/>
        <v>358900753.94999999</v>
      </c>
    </row>
    <row r="68" spans="1:6" s="222" customFormat="1" ht="80.25" customHeight="1" x14ac:dyDescent="0.2">
      <c r="A68" s="30">
        <v>44624</v>
      </c>
      <c r="B68" s="31">
        <v>62447</v>
      </c>
      <c r="C68" s="32" t="s">
        <v>75</v>
      </c>
      <c r="D68" s="35"/>
      <c r="E68" s="34">
        <v>113000</v>
      </c>
      <c r="F68" s="16">
        <f t="shared" si="1"/>
        <v>358787753.94999999</v>
      </c>
    </row>
    <row r="69" spans="1:6" s="222" customFormat="1" ht="46.5" customHeight="1" x14ac:dyDescent="0.2">
      <c r="A69" s="30">
        <v>44624</v>
      </c>
      <c r="B69" s="31" t="s">
        <v>76</v>
      </c>
      <c r="C69" s="32" t="s">
        <v>77</v>
      </c>
      <c r="D69" s="35"/>
      <c r="E69" s="34">
        <v>13500</v>
      </c>
      <c r="F69" s="16">
        <f t="shared" si="1"/>
        <v>358774253.94999999</v>
      </c>
    </row>
    <row r="70" spans="1:6" s="222" customFormat="1" ht="104.25" customHeight="1" x14ac:dyDescent="0.2">
      <c r="A70" s="30">
        <v>44624</v>
      </c>
      <c r="B70" s="31" t="s">
        <v>78</v>
      </c>
      <c r="C70" s="32" t="s">
        <v>79</v>
      </c>
      <c r="D70" s="35"/>
      <c r="E70" s="34">
        <v>349848</v>
      </c>
      <c r="F70" s="16">
        <f t="shared" si="1"/>
        <v>358424405.94999999</v>
      </c>
    </row>
    <row r="71" spans="1:6" s="222" customFormat="1" ht="33.75" customHeight="1" x14ac:dyDescent="0.2">
      <c r="A71" s="30">
        <v>44624</v>
      </c>
      <c r="B71" s="31" t="s">
        <v>80</v>
      </c>
      <c r="C71" s="32" t="s">
        <v>81</v>
      </c>
      <c r="D71" s="35"/>
      <c r="E71" s="34">
        <v>22500</v>
      </c>
      <c r="F71" s="16">
        <f t="shared" si="1"/>
        <v>358401905.94999999</v>
      </c>
    </row>
    <row r="72" spans="1:6" s="222" customFormat="1" ht="50.25" customHeight="1" x14ac:dyDescent="0.2">
      <c r="A72" s="30">
        <v>44624</v>
      </c>
      <c r="B72" s="31" t="s">
        <v>82</v>
      </c>
      <c r="C72" s="32" t="s">
        <v>83</v>
      </c>
      <c r="D72" s="35"/>
      <c r="E72" s="34">
        <v>27000</v>
      </c>
      <c r="F72" s="16">
        <f t="shared" si="1"/>
        <v>358374905.94999999</v>
      </c>
    </row>
    <row r="73" spans="1:6" s="222" customFormat="1" ht="40.5" customHeight="1" x14ac:dyDescent="0.2">
      <c r="A73" s="30">
        <v>44624</v>
      </c>
      <c r="B73" s="31" t="s">
        <v>84</v>
      </c>
      <c r="C73" s="32" t="s">
        <v>85</v>
      </c>
      <c r="D73" s="35"/>
      <c r="E73" s="34">
        <v>1800</v>
      </c>
      <c r="F73" s="16">
        <f t="shared" si="1"/>
        <v>358373105.94999999</v>
      </c>
    </row>
    <row r="74" spans="1:6" s="222" customFormat="1" ht="42.75" customHeight="1" x14ac:dyDescent="0.2">
      <c r="A74" s="30">
        <v>44624</v>
      </c>
      <c r="B74" s="31" t="s">
        <v>86</v>
      </c>
      <c r="C74" s="32" t="s">
        <v>87</v>
      </c>
      <c r="D74" s="35"/>
      <c r="E74" s="34">
        <v>5400</v>
      </c>
      <c r="F74" s="16">
        <f t="shared" si="1"/>
        <v>358367705.94999999</v>
      </c>
    </row>
    <row r="75" spans="1:6" s="222" customFormat="1" ht="68.25" customHeight="1" x14ac:dyDescent="0.2">
      <c r="A75" s="30">
        <v>44624</v>
      </c>
      <c r="B75" s="31" t="s">
        <v>88</v>
      </c>
      <c r="C75" s="32" t="s">
        <v>89</v>
      </c>
      <c r="D75" s="35"/>
      <c r="E75" s="34">
        <v>66600</v>
      </c>
      <c r="F75" s="16">
        <f t="shared" si="1"/>
        <v>358301105.94999999</v>
      </c>
    </row>
    <row r="76" spans="1:6" s="222" customFormat="1" ht="54" customHeight="1" x14ac:dyDescent="0.2">
      <c r="A76" s="30">
        <v>44624</v>
      </c>
      <c r="B76" s="31" t="s">
        <v>90</v>
      </c>
      <c r="C76" s="32" t="s">
        <v>91</v>
      </c>
      <c r="D76" s="35"/>
      <c r="E76" s="34">
        <v>18000</v>
      </c>
      <c r="F76" s="16">
        <f t="shared" si="1"/>
        <v>358283105.94999999</v>
      </c>
    </row>
    <row r="77" spans="1:6" s="222" customFormat="1" ht="61.5" customHeight="1" x14ac:dyDescent="0.2">
      <c r="A77" s="30">
        <v>44624</v>
      </c>
      <c r="B77" s="31" t="s">
        <v>92</v>
      </c>
      <c r="C77" s="32" t="s">
        <v>93</v>
      </c>
      <c r="D77" s="35"/>
      <c r="E77" s="34">
        <v>22500</v>
      </c>
      <c r="F77" s="16">
        <f t="shared" si="1"/>
        <v>358260605.94999999</v>
      </c>
    </row>
    <row r="78" spans="1:6" s="222" customFormat="1" ht="57" customHeight="1" x14ac:dyDescent="0.2">
      <c r="A78" s="30">
        <v>44624</v>
      </c>
      <c r="B78" s="31" t="s">
        <v>94</v>
      </c>
      <c r="C78" s="32" t="s">
        <v>95</v>
      </c>
      <c r="D78" s="35"/>
      <c r="E78" s="34">
        <v>105687.5</v>
      </c>
      <c r="F78" s="16">
        <f t="shared" si="1"/>
        <v>358154918.44999999</v>
      </c>
    </row>
    <row r="79" spans="1:6" s="222" customFormat="1" ht="59.25" customHeight="1" x14ac:dyDescent="0.2">
      <c r="A79" s="30">
        <v>44624</v>
      </c>
      <c r="B79" s="31" t="s">
        <v>96</v>
      </c>
      <c r="C79" s="32" t="s">
        <v>97</v>
      </c>
      <c r="D79" s="35"/>
      <c r="E79" s="34">
        <v>126825</v>
      </c>
      <c r="F79" s="16">
        <f t="shared" ref="F79:F142" si="2">F78-E79</f>
        <v>358028093.44999999</v>
      </c>
    </row>
    <row r="80" spans="1:6" s="222" customFormat="1" ht="41.25" customHeight="1" x14ac:dyDescent="0.2">
      <c r="A80" s="30">
        <v>44624</v>
      </c>
      <c r="B80" s="31" t="s">
        <v>98</v>
      </c>
      <c r="C80" s="32" t="s">
        <v>99</v>
      </c>
      <c r="D80" s="35"/>
      <c r="E80" s="34">
        <v>25200</v>
      </c>
      <c r="F80" s="16">
        <f t="shared" si="2"/>
        <v>358002893.44999999</v>
      </c>
    </row>
    <row r="81" spans="1:6" s="222" customFormat="1" ht="48.75" customHeight="1" x14ac:dyDescent="0.2">
      <c r="A81" s="30">
        <v>44624</v>
      </c>
      <c r="B81" s="31" t="s">
        <v>100</v>
      </c>
      <c r="C81" s="32" t="s">
        <v>101</v>
      </c>
      <c r="D81" s="35"/>
      <c r="E81" s="34">
        <v>13200.03</v>
      </c>
      <c r="F81" s="16">
        <f t="shared" si="2"/>
        <v>357989693.42000002</v>
      </c>
    </row>
    <row r="82" spans="1:6" s="222" customFormat="1" ht="53.25" customHeight="1" x14ac:dyDescent="0.2">
      <c r="A82" s="30">
        <v>44624</v>
      </c>
      <c r="B82" s="31" t="s">
        <v>102</v>
      </c>
      <c r="C82" s="32" t="s">
        <v>103</v>
      </c>
      <c r="D82" s="35"/>
      <c r="E82" s="34">
        <v>131052.5</v>
      </c>
      <c r="F82" s="16">
        <f t="shared" si="2"/>
        <v>357858640.92000002</v>
      </c>
    </row>
    <row r="83" spans="1:6" s="222" customFormat="1" ht="51.75" customHeight="1" x14ac:dyDescent="0.2">
      <c r="A83" s="30">
        <v>44624</v>
      </c>
      <c r="B83" s="31" t="s">
        <v>104</v>
      </c>
      <c r="C83" s="32" t="s">
        <v>105</v>
      </c>
      <c r="D83" s="35"/>
      <c r="E83" s="34">
        <v>131052.5</v>
      </c>
      <c r="F83" s="16">
        <f t="shared" si="2"/>
        <v>357727588.42000002</v>
      </c>
    </row>
    <row r="84" spans="1:6" s="222" customFormat="1" ht="32.25" customHeight="1" x14ac:dyDescent="0.2">
      <c r="A84" s="30">
        <v>44624</v>
      </c>
      <c r="B84" s="31" t="s">
        <v>106</v>
      </c>
      <c r="C84" s="32" t="s">
        <v>107</v>
      </c>
      <c r="D84" s="35"/>
      <c r="E84" s="34">
        <v>22725</v>
      </c>
      <c r="F84" s="16">
        <f t="shared" si="2"/>
        <v>357704863.42000002</v>
      </c>
    </row>
    <row r="85" spans="1:6" s="222" customFormat="1" ht="43.5" customHeight="1" x14ac:dyDescent="0.2">
      <c r="A85" s="30">
        <v>44627</v>
      </c>
      <c r="B85" s="31">
        <v>62448</v>
      </c>
      <c r="C85" s="32" t="s">
        <v>108</v>
      </c>
      <c r="D85" s="35"/>
      <c r="E85" s="34">
        <v>8910</v>
      </c>
      <c r="F85" s="16">
        <f t="shared" si="2"/>
        <v>357695953.42000002</v>
      </c>
    </row>
    <row r="86" spans="1:6" s="222" customFormat="1" ht="42" customHeight="1" x14ac:dyDescent="0.2">
      <c r="A86" s="30">
        <v>44627</v>
      </c>
      <c r="B86" s="31">
        <v>62449</v>
      </c>
      <c r="C86" s="32" t="s">
        <v>109</v>
      </c>
      <c r="D86" s="35"/>
      <c r="E86" s="34">
        <v>3600</v>
      </c>
      <c r="F86" s="16">
        <f t="shared" si="2"/>
        <v>357692353.42000002</v>
      </c>
    </row>
    <row r="87" spans="1:6" s="222" customFormat="1" ht="39" customHeight="1" x14ac:dyDescent="0.2">
      <c r="A87" s="30">
        <v>44627</v>
      </c>
      <c r="B87" s="31">
        <v>62450</v>
      </c>
      <c r="C87" s="32" t="s">
        <v>110</v>
      </c>
      <c r="D87" s="35"/>
      <c r="E87" s="34">
        <v>20070</v>
      </c>
      <c r="F87" s="16">
        <f t="shared" si="2"/>
        <v>357672283.42000002</v>
      </c>
    </row>
    <row r="88" spans="1:6" s="222" customFormat="1" ht="45.75" customHeight="1" x14ac:dyDescent="0.2">
      <c r="A88" s="30">
        <v>44627</v>
      </c>
      <c r="B88" s="31">
        <v>62451</v>
      </c>
      <c r="C88" s="32" t="s">
        <v>111</v>
      </c>
      <c r="D88" s="35"/>
      <c r="E88" s="34">
        <v>131052.5</v>
      </c>
      <c r="F88" s="16">
        <f t="shared" si="2"/>
        <v>357541230.92000002</v>
      </c>
    </row>
    <row r="89" spans="1:6" s="222" customFormat="1" ht="36.75" customHeight="1" x14ac:dyDescent="0.2">
      <c r="A89" s="30">
        <v>44627</v>
      </c>
      <c r="B89" s="31">
        <v>62452</v>
      </c>
      <c r="C89" s="32" t="s">
        <v>112</v>
      </c>
      <c r="D89" s="35"/>
      <c r="E89" s="34">
        <v>135635.5</v>
      </c>
      <c r="F89" s="16">
        <f t="shared" si="2"/>
        <v>357405595.42000002</v>
      </c>
    </row>
    <row r="90" spans="1:6" s="222" customFormat="1" ht="40.5" customHeight="1" x14ac:dyDescent="0.2">
      <c r="A90" s="30">
        <v>44627</v>
      </c>
      <c r="B90" s="31">
        <v>62453</v>
      </c>
      <c r="C90" s="32" t="s">
        <v>113</v>
      </c>
      <c r="D90" s="35"/>
      <c r="E90" s="34">
        <v>9000</v>
      </c>
      <c r="F90" s="16">
        <f t="shared" si="2"/>
        <v>357396595.42000002</v>
      </c>
    </row>
    <row r="91" spans="1:6" s="222" customFormat="1" ht="44.25" customHeight="1" x14ac:dyDescent="0.2">
      <c r="A91" s="30">
        <v>44627</v>
      </c>
      <c r="B91" s="31">
        <v>62454</v>
      </c>
      <c r="C91" s="32" t="s">
        <v>114</v>
      </c>
      <c r="D91" s="35"/>
      <c r="E91" s="34">
        <v>6300</v>
      </c>
      <c r="F91" s="16">
        <f t="shared" si="2"/>
        <v>357390295.42000002</v>
      </c>
    </row>
    <row r="92" spans="1:6" s="222" customFormat="1" ht="41.25" customHeight="1" x14ac:dyDescent="0.2">
      <c r="A92" s="30">
        <v>44627</v>
      </c>
      <c r="B92" s="31">
        <v>62455</v>
      </c>
      <c r="C92" s="32" t="s">
        <v>115</v>
      </c>
      <c r="D92" s="35"/>
      <c r="E92" s="34">
        <v>781711.41</v>
      </c>
      <c r="F92" s="16">
        <f t="shared" si="2"/>
        <v>356608584.00999999</v>
      </c>
    </row>
    <row r="93" spans="1:6" s="222" customFormat="1" ht="54.75" customHeight="1" x14ac:dyDescent="0.2">
      <c r="A93" s="30">
        <v>44627</v>
      </c>
      <c r="B93" s="31">
        <v>62456</v>
      </c>
      <c r="C93" s="32" t="s">
        <v>116</v>
      </c>
      <c r="D93" s="35"/>
      <c r="E93" s="34">
        <v>262105</v>
      </c>
      <c r="F93" s="16">
        <f t="shared" si="2"/>
        <v>356346479.00999999</v>
      </c>
    </row>
    <row r="94" spans="1:6" s="222" customFormat="1" ht="43.5" customHeight="1" x14ac:dyDescent="0.2">
      <c r="A94" s="30">
        <v>44627</v>
      </c>
      <c r="B94" s="31">
        <v>62457</v>
      </c>
      <c r="C94" s="32" t="s">
        <v>117</v>
      </c>
      <c r="D94" s="35"/>
      <c r="E94" s="34">
        <v>131052.5</v>
      </c>
      <c r="F94" s="16">
        <f t="shared" si="2"/>
        <v>356215426.50999999</v>
      </c>
    </row>
    <row r="95" spans="1:6" s="222" customFormat="1" ht="51.75" customHeight="1" x14ac:dyDescent="0.2">
      <c r="A95" s="30">
        <v>44627</v>
      </c>
      <c r="B95" s="31">
        <v>62458</v>
      </c>
      <c r="C95" s="32" t="s">
        <v>118</v>
      </c>
      <c r="D95" s="35"/>
      <c r="E95" s="34">
        <v>113000</v>
      </c>
      <c r="F95" s="16">
        <f t="shared" si="2"/>
        <v>356102426.50999999</v>
      </c>
    </row>
    <row r="96" spans="1:6" s="222" customFormat="1" ht="40.5" customHeight="1" x14ac:dyDescent="0.2">
      <c r="A96" s="30">
        <v>44627</v>
      </c>
      <c r="B96" s="31" t="s">
        <v>119</v>
      </c>
      <c r="C96" s="32" t="s">
        <v>120</v>
      </c>
      <c r="D96" s="37"/>
      <c r="E96" s="34">
        <v>6750</v>
      </c>
      <c r="F96" s="16">
        <f t="shared" si="2"/>
        <v>356095676.50999999</v>
      </c>
    </row>
    <row r="97" spans="1:6" s="222" customFormat="1" ht="59.25" customHeight="1" x14ac:dyDescent="0.2">
      <c r="A97" s="30">
        <v>44627</v>
      </c>
      <c r="B97" s="31" t="s">
        <v>121</v>
      </c>
      <c r="C97" s="32" t="s">
        <v>122</v>
      </c>
      <c r="D97" s="35"/>
      <c r="E97" s="34">
        <v>131052.5</v>
      </c>
      <c r="F97" s="16">
        <f t="shared" si="2"/>
        <v>355964624.00999999</v>
      </c>
    </row>
    <row r="98" spans="1:6" s="222" customFormat="1" ht="34.5" customHeight="1" x14ac:dyDescent="0.2">
      <c r="A98" s="30">
        <v>44627</v>
      </c>
      <c r="B98" s="31" t="s">
        <v>123</v>
      </c>
      <c r="C98" s="32" t="s">
        <v>124</v>
      </c>
      <c r="D98" s="35"/>
      <c r="E98" s="34">
        <v>303110.09999999998</v>
      </c>
      <c r="F98" s="16">
        <f t="shared" si="2"/>
        <v>355661513.90999997</v>
      </c>
    </row>
    <row r="99" spans="1:6" s="222" customFormat="1" ht="36" customHeight="1" x14ac:dyDescent="0.2">
      <c r="A99" s="30">
        <v>44627</v>
      </c>
      <c r="B99" s="31" t="s">
        <v>125</v>
      </c>
      <c r="C99" s="32" t="s">
        <v>126</v>
      </c>
      <c r="D99" s="35"/>
      <c r="E99" s="34">
        <v>46350</v>
      </c>
      <c r="F99" s="16">
        <f t="shared" si="2"/>
        <v>355615163.90999997</v>
      </c>
    </row>
    <row r="100" spans="1:6" s="222" customFormat="1" ht="33" customHeight="1" x14ac:dyDescent="0.2">
      <c r="A100" s="30">
        <v>44627</v>
      </c>
      <c r="B100" s="31" t="s">
        <v>127</v>
      </c>
      <c r="C100" s="32" t="s">
        <v>128</v>
      </c>
      <c r="D100" s="35"/>
      <c r="E100" s="34">
        <v>452750</v>
      </c>
      <c r="F100" s="16">
        <f t="shared" si="2"/>
        <v>355162413.90999997</v>
      </c>
    </row>
    <row r="101" spans="1:6" s="222" customFormat="1" ht="33.75" customHeight="1" x14ac:dyDescent="0.2">
      <c r="A101" s="30">
        <v>44627</v>
      </c>
      <c r="B101" s="31" t="s">
        <v>129</v>
      </c>
      <c r="C101" s="32" t="s">
        <v>130</v>
      </c>
      <c r="D101" s="35"/>
      <c r="E101" s="34">
        <v>87840</v>
      </c>
      <c r="F101" s="16">
        <f t="shared" si="2"/>
        <v>355074573.90999997</v>
      </c>
    </row>
    <row r="102" spans="1:6" s="222" customFormat="1" ht="69.75" customHeight="1" x14ac:dyDescent="0.2">
      <c r="A102" s="30">
        <v>44627</v>
      </c>
      <c r="B102" s="31" t="s">
        <v>131</v>
      </c>
      <c r="C102" s="32" t="s">
        <v>132</v>
      </c>
      <c r="D102" s="35"/>
      <c r="E102" s="34">
        <v>177555</v>
      </c>
      <c r="F102" s="16">
        <f t="shared" si="2"/>
        <v>354897018.90999997</v>
      </c>
    </row>
    <row r="103" spans="1:6" s="222" customFormat="1" ht="54.75" customHeight="1" x14ac:dyDescent="0.2">
      <c r="A103" s="30">
        <v>44627</v>
      </c>
      <c r="B103" s="31" t="s">
        <v>133</v>
      </c>
      <c r="C103" s="32" t="s">
        <v>134</v>
      </c>
      <c r="D103" s="35"/>
      <c r="E103" s="34">
        <v>131052.5</v>
      </c>
      <c r="F103" s="16">
        <f t="shared" si="2"/>
        <v>354765966.40999997</v>
      </c>
    </row>
    <row r="104" spans="1:6" s="222" customFormat="1" ht="30.75" customHeight="1" x14ac:dyDescent="0.2">
      <c r="A104" s="30">
        <v>44627</v>
      </c>
      <c r="B104" s="31" t="s">
        <v>135</v>
      </c>
      <c r="C104" s="32" t="s">
        <v>136</v>
      </c>
      <c r="D104" s="35"/>
      <c r="E104" s="34">
        <v>122916.85</v>
      </c>
      <c r="F104" s="16">
        <f t="shared" si="2"/>
        <v>354643049.55999994</v>
      </c>
    </row>
    <row r="105" spans="1:6" s="222" customFormat="1" ht="44.25" customHeight="1" x14ac:dyDescent="0.2">
      <c r="A105" s="30">
        <v>44627</v>
      </c>
      <c r="B105" s="31" t="s">
        <v>137</v>
      </c>
      <c r="C105" s="32" t="s">
        <v>138</v>
      </c>
      <c r="D105" s="35"/>
      <c r="E105" s="34">
        <v>36900</v>
      </c>
      <c r="F105" s="16">
        <f t="shared" si="2"/>
        <v>354606149.55999994</v>
      </c>
    </row>
    <row r="106" spans="1:6" s="222" customFormat="1" ht="39" customHeight="1" x14ac:dyDescent="0.2">
      <c r="A106" s="30">
        <v>44627</v>
      </c>
      <c r="B106" s="31" t="s">
        <v>139</v>
      </c>
      <c r="C106" s="32" t="s">
        <v>140</v>
      </c>
      <c r="D106" s="35"/>
      <c r="E106" s="34">
        <v>5850</v>
      </c>
      <c r="F106" s="16">
        <f t="shared" si="2"/>
        <v>354600299.55999994</v>
      </c>
    </row>
    <row r="107" spans="1:6" s="222" customFormat="1" ht="89.25" customHeight="1" x14ac:dyDescent="0.2">
      <c r="A107" s="30">
        <v>44627</v>
      </c>
      <c r="B107" s="31" t="s">
        <v>141</v>
      </c>
      <c r="C107" s="32" t="s">
        <v>142</v>
      </c>
      <c r="D107" s="35"/>
      <c r="E107" s="34">
        <v>206285.57</v>
      </c>
      <c r="F107" s="16">
        <f t="shared" si="2"/>
        <v>354394013.98999995</v>
      </c>
    </row>
    <row r="108" spans="1:6" s="222" customFormat="1" ht="46.5" customHeight="1" x14ac:dyDescent="0.2">
      <c r="A108" s="30">
        <v>44628</v>
      </c>
      <c r="B108" s="31">
        <v>62459</v>
      </c>
      <c r="C108" s="32" t="s">
        <v>143</v>
      </c>
      <c r="D108" s="35"/>
      <c r="E108" s="34">
        <v>131052.5</v>
      </c>
      <c r="F108" s="16">
        <f t="shared" si="2"/>
        <v>354262961.48999995</v>
      </c>
    </row>
    <row r="109" spans="1:6" s="222" customFormat="1" ht="45.75" customHeight="1" x14ac:dyDescent="0.2">
      <c r="A109" s="30">
        <v>44628</v>
      </c>
      <c r="B109" s="31">
        <v>62460</v>
      </c>
      <c r="C109" s="32" t="s">
        <v>144</v>
      </c>
      <c r="D109" s="35"/>
      <c r="E109" s="34">
        <v>13500</v>
      </c>
      <c r="F109" s="16">
        <f t="shared" si="2"/>
        <v>354249461.48999995</v>
      </c>
    </row>
    <row r="110" spans="1:6" s="222" customFormat="1" ht="35.25" customHeight="1" x14ac:dyDescent="0.2">
      <c r="A110" s="30">
        <v>44628</v>
      </c>
      <c r="B110" s="31">
        <v>62461</v>
      </c>
      <c r="C110" s="32" t="s">
        <v>145</v>
      </c>
      <c r="D110" s="35"/>
      <c r="E110" s="34">
        <v>4500</v>
      </c>
      <c r="F110" s="16">
        <f t="shared" si="2"/>
        <v>354244961.48999995</v>
      </c>
    </row>
    <row r="111" spans="1:6" s="222" customFormat="1" ht="43.5" customHeight="1" x14ac:dyDescent="0.2">
      <c r="A111" s="30">
        <v>44628</v>
      </c>
      <c r="B111" s="31">
        <v>62462</v>
      </c>
      <c r="C111" s="32" t="s">
        <v>146</v>
      </c>
      <c r="D111" s="35"/>
      <c r="E111" s="34">
        <v>6300</v>
      </c>
      <c r="F111" s="16">
        <f t="shared" si="2"/>
        <v>354238661.48999995</v>
      </c>
    </row>
    <row r="112" spans="1:6" s="222" customFormat="1" ht="45" customHeight="1" x14ac:dyDescent="0.2">
      <c r="A112" s="30">
        <v>44628</v>
      </c>
      <c r="B112" s="31">
        <v>62463</v>
      </c>
      <c r="C112" s="32" t="s">
        <v>147</v>
      </c>
      <c r="D112" s="35"/>
      <c r="E112" s="34">
        <v>10800</v>
      </c>
      <c r="F112" s="16">
        <f t="shared" si="2"/>
        <v>354227861.48999995</v>
      </c>
    </row>
    <row r="113" spans="1:6" s="222" customFormat="1" ht="41.25" customHeight="1" x14ac:dyDescent="0.2">
      <c r="A113" s="30">
        <v>44628</v>
      </c>
      <c r="B113" s="31">
        <v>62464</v>
      </c>
      <c r="C113" s="32" t="s">
        <v>148</v>
      </c>
      <c r="D113" s="35"/>
      <c r="E113" s="34">
        <v>8910</v>
      </c>
      <c r="F113" s="16">
        <f t="shared" si="2"/>
        <v>354218951.48999995</v>
      </c>
    </row>
    <row r="114" spans="1:6" s="222" customFormat="1" ht="43.5" customHeight="1" x14ac:dyDescent="0.2">
      <c r="A114" s="30">
        <v>44628</v>
      </c>
      <c r="B114" s="31">
        <v>62465</v>
      </c>
      <c r="C114" s="32" t="s">
        <v>149</v>
      </c>
      <c r="D114" s="35"/>
      <c r="E114" s="34">
        <v>7110</v>
      </c>
      <c r="F114" s="16">
        <f t="shared" si="2"/>
        <v>354211841.48999995</v>
      </c>
    </row>
    <row r="115" spans="1:6" s="222" customFormat="1" ht="44.25" customHeight="1" x14ac:dyDescent="0.2">
      <c r="A115" s="30">
        <v>44628</v>
      </c>
      <c r="B115" s="31">
        <v>62466</v>
      </c>
      <c r="C115" s="32" t="s">
        <v>150</v>
      </c>
      <c r="D115" s="35"/>
      <c r="E115" s="34">
        <v>10080</v>
      </c>
      <c r="F115" s="16">
        <f t="shared" si="2"/>
        <v>354201761.48999995</v>
      </c>
    </row>
    <row r="116" spans="1:6" s="225" customFormat="1" ht="21" customHeight="1" x14ac:dyDescent="0.2">
      <c r="A116" s="30">
        <v>44628</v>
      </c>
      <c r="B116" s="31" t="s">
        <v>151</v>
      </c>
      <c r="C116" s="32" t="s">
        <v>31</v>
      </c>
      <c r="D116" s="38"/>
      <c r="E116" s="34">
        <v>0</v>
      </c>
      <c r="F116" s="16">
        <f t="shared" si="2"/>
        <v>354201761.48999995</v>
      </c>
    </row>
    <row r="117" spans="1:6" s="222" customFormat="1" ht="34.5" customHeight="1" x14ac:dyDescent="0.2">
      <c r="A117" s="30">
        <v>44628</v>
      </c>
      <c r="B117" s="31" t="s">
        <v>152</v>
      </c>
      <c r="C117" s="32" t="s">
        <v>153</v>
      </c>
      <c r="D117" s="35"/>
      <c r="E117" s="34">
        <v>999714.4</v>
      </c>
      <c r="F117" s="16">
        <f t="shared" si="2"/>
        <v>353202047.08999997</v>
      </c>
    </row>
    <row r="118" spans="1:6" s="222" customFormat="1" ht="53.25" customHeight="1" x14ac:dyDescent="0.2">
      <c r="A118" s="30">
        <v>44628</v>
      </c>
      <c r="B118" s="31" t="s">
        <v>154</v>
      </c>
      <c r="C118" s="32" t="s">
        <v>155</v>
      </c>
      <c r="D118" s="35"/>
      <c r="E118" s="34">
        <v>118370</v>
      </c>
      <c r="F118" s="16">
        <f t="shared" si="2"/>
        <v>353083677.08999997</v>
      </c>
    </row>
    <row r="119" spans="1:6" s="222" customFormat="1" ht="36.75" customHeight="1" x14ac:dyDescent="0.2">
      <c r="A119" s="30">
        <v>44628</v>
      </c>
      <c r="B119" s="31" t="s">
        <v>156</v>
      </c>
      <c r="C119" s="32" t="s">
        <v>157</v>
      </c>
      <c r="D119" s="35"/>
      <c r="E119" s="34">
        <v>584658.31000000006</v>
      </c>
      <c r="F119" s="16">
        <f t="shared" si="2"/>
        <v>352499018.77999997</v>
      </c>
    </row>
    <row r="120" spans="1:6" s="222" customFormat="1" ht="52.5" customHeight="1" x14ac:dyDescent="0.2">
      <c r="A120" s="30">
        <v>44628</v>
      </c>
      <c r="B120" s="31" t="s">
        <v>158</v>
      </c>
      <c r="C120" s="32" t="s">
        <v>159</v>
      </c>
      <c r="D120" s="35"/>
      <c r="E120" s="34">
        <v>131052.5</v>
      </c>
      <c r="F120" s="16">
        <f t="shared" si="2"/>
        <v>352367966.27999997</v>
      </c>
    </row>
    <row r="121" spans="1:6" s="222" customFormat="1" ht="51" customHeight="1" x14ac:dyDescent="0.2">
      <c r="A121" s="30">
        <v>44628</v>
      </c>
      <c r="B121" s="31" t="s">
        <v>160</v>
      </c>
      <c r="C121" s="32" t="s">
        <v>161</v>
      </c>
      <c r="D121" s="35"/>
      <c r="E121" s="34">
        <v>93005</v>
      </c>
      <c r="F121" s="16">
        <f t="shared" si="2"/>
        <v>352274961.27999997</v>
      </c>
    </row>
    <row r="122" spans="1:6" s="222" customFormat="1" ht="41.25" customHeight="1" x14ac:dyDescent="0.2">
      <c r="A122" s="30">
        <v>44628</v>
      </c>
      <c r="B122" s="31" t="s">
        <v>162</v>
      </c>
      <c r="C122" s="32" t="s">
        <v>163</v>
      </c>
      <c r="D122" s="35"/>
      <c r="E122" s="34">
        <v>5940</v>
      </c>
      <c r="F122" s="16">
        <f t="shared" si="2"/>
        <v>352269021.27999997</v>
      </c>
    </row>
    <row r="123" spans="1:6" s="222" customFormat="1" ht="64.5" customHeight="1" x14ac:dyDescent="0.2">
      <c r="A123" s="30">
        <v>44628</v>
      </c>
      <c r="B123" s="31" t="s">
        <v>164</v>
      </c>
      <c r="C123" s="32" t="s">
        <v>165</v>
      </c>
      <c r="D123" s="35"/>
      <c r="E123" s="34">
        <v>31640</v>
      </c>
      <c r="F123" s="16">
        <f t="shared" si="2"/>
        <v>352237381.27999997</v>
      </c>
    </row>
    <row r="124" spans="1:6" s="222" customFormat="1" ht="42" customHeight="1" x14ac:dyDescent="0.2">
      <c r="A124" s="30">
        <v>44628</v>
      </c>
      <c r="B124" s="31" t="s">
        <v>166</v>
      </c>
      <c r="C124" s="32" t="s">
        <v>167</v>
      </c>
      <c r="D124" s="35"/>
      <c r="E124" s="34">
        <v>54000</v>
      </c>
      <c r="F124" s="16">
        <f t="shared" si="2"/>
        <v>352183381.27999997</v>
      </c>
    </row>
    <row r="125" spans="1:6" s="222" customFormat="1" ht="43.5" customHeight="1" x14ac:dyDescent="0.2">
      <c r="A125" s="30">
        <v>44628</v>
      </c>
      <c r="B125" s="31" t="s">
        <v>168</v>
      </c>
      <c r="C125" s="32" t="s">
        <v>169</v>
      </c>
      <c r="D125" s="35"/>
      <c r="E125" s="34">
        <v>5850</v>
      </c>
      <c r="F125" s="16">
        <f t="shared" si="2"/>
        <v>352177531.27999997</v>
      </c>
    </row>
    <row r="126" spans="1:6" s="222" customFormat="1" ht="51" customHeight="1" x14ac:dyDescent="0.2">
      <c r="A126" s="30">
        <v>44628</v>
      </c>
      <c r="B126" s="31" t="s">
        <v>170</v>
      </c>
      <c r="C126" s="32" t="s">
        <v>171</v>
      </c>
      <c r="D126" s="35"/>
      <c r="E126" s="34">
        <v>118370</v>
      </c>
      <c r="F126" s="16">
        <f t="shared" si="2"/>
        <v>352059161.27999997</v>
      </c>
    </row>
    <row r="127" spans="1:6" s="222" customFormat="1" ht="40.5" customHeight="1" x14ac:dyDescent="0.2">
      <c r="A127" s="30">
        <v>44628</v>
      </c>
      <c r="B127" s="31" t="s">
        <v>172</v>
      </c>
      <c r="C127" s="32" t="s">
        <v>173</v>
      </c>
      <c r="D127" s="35"/>
      <c r="E127" s="34">
        <v>1140000</v>
      </c>
      <c r="F127" s="16">
        <f t="shared" si="2"/>
        <v>350919161.27999997</v>
      </c>
    </row>
    <row r="128" spans="1:6" s="222" customFormat="1" ht="45.75" customHeight="1" x14ac:dyDescent="0.2">
      <c r="A128" s="30">
        <v>44628</v>
      </c>
      <c r="B128" s="31" t="s">
        <v>174</v>
      </c>
      <c r="C128" s="32" t="s">
        <v>175</v>
      </c>
      <c r="D128" s="35"/>
      <c r="E128" s="34">
        <v>122597.5</v>
      </c>
      <c r="F128" s="16">
        <f t="shared" si="2"/>
        <v>350796563.77999997</v>
      </c>
    </row>
    <row r="129" spans="1:6" s="222" customFormat="1" ht="49.5" customHeight="1" x14ac:dyDescent="0.2">
      <c r="A129" s="30">
        <v>44629</v>
      </c>
      <c r="B129" s="31">
        <v>62467</v>
      </c>
      <c r="C129" s="32" t="s">
        <v>176</v>
      </c>
      <c r="D129" s="35"/>
      <c r="E129" s="34">
        <v>45000</v>
      </c>
      <c r="F129" s="16">
        <f t="shared" si="2"/>
        <v>350751563.77999997</v>
      </c>
    </row>
    <row r="130" spans="1:6" s="222" customFormat="1" ht="50.25" customHeight="1" x14ac:dyDescent="0.2">
      <c r="A130" s="30">
        <v>44629</v>
      </c>
      <c r="B130" s="31">
        <v>62468</v>
      </c>
      <c r="C130" s="32" t="s">
        <v>177</v>
      </c>
      <c r="D130" s="35"/>
      <c r="E130" s="34">
        <v>45450</v>
      </c>
      <c r="F130" s="16">
        <f t="shared" si="2"/>
        <v>350706113.77999997</v>
      </c>
    </row>
    <row r="131" spans="1:6" s="222" customFormat="1" ht="31.5" customHeight="1" x14ac:dyDescent="0.2">
      <c r="A131" s="30">
        <v>44629</v>
      </c>
      <c r="B131" s="31">
        <v>62469</v>
      </c>
      <c r="C131" s="32" t="s">
        <v>178</v>
      </c>
      <c r="D131" s="35"/>
      <c r="E131" s="34">
        <v>5400</v>
      </c>
      <c r="F131" s="16">
        <f t="shared" si="2"/>
        <v>350700713.77999997</v>
      </c>
    </row>
    <row r="132" spans="1:6" s="222" customFormat="1" ht="42" customHeight="1" x14ac:dyDescent="0.2">
      <c r="A132" s="30">
        <v>44629</v>
      </c>
      <c r="B132" s="31">
        <v>62470</v>
      </c>
      <c r="C132" s="32" t="s">
        <v>179</v>
      </c>
      <c r="D132" s="35"/>
      <c r="E132" s="34">
        <v>1377924.43</v>
      </c>
      <c r="F132" s="16">
        <f t="shared" si="2"/>
        <v>349322789.34999996</v>
      </c>
    </row>
    <row r="133" spans="1:6" s="222" customFormat="1" ht="55.5" customHeight="1" x14ac:dyDescent="0.2">
      <c r="A133" s="30">
        <v>44629</v>
      </c>
      <c r="B133" s="31">
        <v>62471</v>
      </c>
      <c r="C133" s="32" t="s">
        <v>180</v>
      </c>
      <c r="D133" s="35"/>
      <c r="E133" s="34">
        <v>118370</v>
      </c>
      <c r="F133" s="16">
        <f t="shared" si="2"/>
        <v>349204419.34999996</v>
      </c>
    </row>
    <row r="134" spans="1:6" s="222" customFormat="1" ht="45.75" customHeight="1" x14ac:dyDescent="0.2">
      <c r="A134" s="30">
        <v>44629</v>
      </c>
      <c r="B134" s="31">
        <v>62472</v>
      </c>
      <c r="C134" s="32" t="s">
        <v>181</v>
      </c>
      <c r="D134" s="35"/>
      <c r="E134" s="34">
        <v>18000</v>
      </c>
      <c r="F134" s="16">
        <f t="shared" si="2"/>
        <v>349186419.34999996</v>
      </c>
    </row>
    <row r="135" spans="1:6" s="222" customFormat="1" ht="34.5" customHeight="1" x14ac:dyDescent="0.2">
      <c r="A135" s="30">
        <v>44629</v>
      </c>
      <c r="B135" s="31" t="s">
        <v>182</v>
      </c>
      <c r="C135" s="32" t="s">
        <v>183</v>
      </c>
      <c r="D135" s="35"/>
      <c r="E135" s="34">
        <v>9000</v>
      </c>
      <c r="F135" s="16">
        <f t="shared" si="2"/>
        <v>349177419.34999996</v>
      </c>
    </row>
    <row r="136" spans="1:6" s="222" customFormat="1" ht="37.5" customHeight="1" x14ac:dyDescent="0.2">
      <c r="A136" s="30">
        <v>44629</v>
      </c>
      <c r="B136" s="31">
        <v>62474</v>
      </c>
      <c r="C136" s="32" t="s">
        <v>184</v>
      </c>
      <c r="D136" s="35"/>
      <c r="E136" s="34">
        <v>5400</v>
      </c>
      <c r="F136" s="16">
        <f t="shared" si="2"/>
        <v>349172019.34999996</v>
      </c>
    </row>
    <row r="137" spans="1:6" s="222" customFormat="1" ht="45" customHeight="1" x14ac:dyDescent="0.2">
      <c r="A137" s="30">
        <v>44629</v>
      </c>
      <c r="B137" s="31">
        <v>62475</v>
      </c>
      <c r="C137" s="32" t="s">
        <v>185</v>
      </c>
      <c r="D137" s="35"/>
      <c r="E137" s="34">
        <v>9000</v>
      </c>
      <c r="F137" s="16">
        <f t="shared" si="2"/>
        <v>349163019.34999996</v>
      </c>
    </row>
    <row r="138" spans="1:6" s="222" customFormat="1" ht="39.75" customHeight="1" x14ac:dyDescent="0.2">
      <c r="A138" s="30">
        <v>44629</v>
      </c>
      <c r="B138" s="31">
        <v>62476</v>
      </c>
      <c r="C138" s="32" t="s">
        <v>186</v>
      </c>
      <c r="D138" s="35"/>
      <c r="E138" s="34">
        <v>4500</v>
      </c>
      <c r="F138" s="16">
        <f t="shared" si="2"/>
        <v>349158519.34999996</v>
      </c>
    </row>
    <row r="139" spans="1:6" s="222" customFormat="1" ht="46.5" customHeight="1" x14ac:dyDescent="0.2">
      <c r="A139" s="30">
        <v>44629</v>
      </c>
      <c r="B139" s="31">
        <v>62477</v>
      </c>
      <c r="C139" s="32" t="s">
        <v>187</v>
      </c>
      <c r="D139" s="35"/>
      <c r="E139" s="34">
        <v>24750</v>
      </c>
      <c r="F139" s="16">
        <f t="shared" si="2"/>
        <v>349133769.34999996</v>
      </c>
    </row>
    <row r="140" spans="1:6" s="222" customFormat="1" ht="42" customHeight="1" x14ac:dyDescent="0.2">
      <c r="A140" s="30">
        <v>44629</v>
      </c>
      <c r="B140" s="31">
        <v>62478</v>
      </c>
      <c r="C140" s="32" t="s">
        <v>188</v>
      </c>
      <c r="D140" s="35"/>
      <c r="E140" s="34">
        <v>15930</v>
      </c>
      <c r="F140" s="16">
        <f t="shared" si="2"/>
        <v>349117839.34999996</v>
      </c>
    </row>
    <row r="141" spans="1:6" s="222" customFormat="1" ht="53.25" customHeight="1" x14ac:dyDescent="0.2">
      <c r="A141" s="30">
        <v>44629</v>
      </c>
      <c r="B141" s="31" t="s">
        <v>189</v>
      </c>
      <c r="C141" s="32" t="s">
        <v>190</v>
      </c>
      <c r="D141" s="35"/>
      <c r="E141" s="34">
        <v>126825</v>
      </c>
      <c r="F141" s="16">
        <f t="shared" si="2"/>
        <v>348991014.34999996</v>
      </c>
    </row>
    <row r="142" spans="1:6" s="222" customFormat="1" ht="46.5" customHeight="1" x14ac:dyDescent="0.2">
      <c r="A142" s="30">
        <v>44629</v>
      </c>
      <c r="B142" s="31" t="s">
        <v>191</v>
      </c>
      <c r="C142" s="32" t="s">
        <v>192</v>
      </c>
      <c r="D142" s="35"/>
      <c r="E142" s="34">
        <v>6750</v>
      </c>
      <c r="F142" s="16">
        <f t="shared" si="2"/>
        <v>348984264.34999996</v>
      </c>
    </row>
    <row r="143" spans="1:6" s="222" customFormat="1" ht="65.25" customHeight="1" x14ac:dyDescent="0.2">
      <c r="A143" s="30">
        <v>44630</v>
      </c>
      <c r="B143" s="31">
        <v>62479</v>
      </c>
      <c r="C143" s="32" t="s">
        <v>193</v>
      </c>
      <c r="D143" s="35"/>
      <c r="E143" s="34">
        <v>121500</v>
      </c>
      <c r="F143" s="16">
        <f t="shared" ref="F143:F206" si="3">F142-E143</f>
        <v>348862764.34999996</v>
      </c>
    </row>
    <row r="144" spans="1:6" s="222" customFormat="1" ht="106.5" customHeight="1" x14ac:dyDescent="0.2">
      <c r="A144" s="30">
        <v>44630</v>
      </c>
      <c r="B144" s="31">
        <v>62480</v>
      </c>
      <c r="C144" s="32" t="s">
        <v>194</v>
      </c>
      <c r="D144" s="35"/>
      <c r="E144" s="34">
        <v>113000</v>
      </c>
      <c r="F144" s="16">
        <f t="shared" si="3"/>
        <v>348749764.34999996</v>
      </c>
    </row>
    <row r="145" spans="1:6" s="222" customFormat="1" ht="30" customHeight="1" x14ac:dyDescent="0.2">
      <c r="A145" s="30">
        <v>44630</v>
      </c>
      <c r="B145" s="31">
        <v>62481</v>
      </c>
      <c r="C145" s="32" t="s">
        <v>195</v>
      </c>
      <c r="D145" s="35"/>
      <c r="E145" s="34">
        <v>9000</v>
      </c>
      <c r="F145" s="16">
        <f t="shared" si="3"/>
        <v>348740764.34999996</v>
      </c>
    </row>
    <row r="146" spans="1:6" s="222" customFormat="1" ht="51" customHeight="1" x14ac:dyDescent="0.2">
      <c r="A146" s="30">
        <v>44630</v>
      </c>
      <c r="B146" s="31">
        <v>62482</v>
      </c>
      <c r="C146" s="32" t="s">
        <v>196</v>
      </c>
      <c r="D146" s="35"/>
      <c r="E146" s="34">
        <v>17818.36</v>
      </c>
      <c r="F146" s="16">
        <f t="shared" si="3"/>
        <v>348722945.98999995</v>
      </c>
    </row>
    <row r="147" spans="1:6" s="222" customFormat="1" ht="43.5" customHeight="1" x14ac:dyDescent="0.2">
      <c r="A147" s="30">
        <v>44630</v>
      </c>
      <c r="B147" s="31">
        <v>62483</v>
      </c>
      <c r="C147" s="32" t="s">
        <v>197</v>
      </c>
      <c r="D147" s="35"/>
      <c r="E147" s="34">
        <v>88510.46</v>
      </c>
      <c r="F147" s="16">
        <f t="shared" si="3"/>
        <v>348634435.52999997</v>
      </c>
    </row>
    <row r="148" spans="1:6" s="222" customFormat="1" ht="46.5" customHeight="1" x14ac:dyDescent="0.2">
      <c r="A148" s="30">
        <v>44630</v>
      </c>
      <c r="B148" s="31">
        <v>62484</v>
      </c>
      <c r="C148" s="32" t="s">
        <v>198</v>
      </c>
      <c r="D148" s="35"/>
      <c r="E148" s="34">
        <v>16200</v>
      </c>
      <c r="F148" s="16">
        <f t="shared" si="3"/>
        <v>348618235.52999997</v>
      </c>
    </row>
    <row r="149" spans="1:6" s="222" customFormat="1" ht="21" customHeight="1" x14ac:dyDescent="0.2">
      <c r="A149" s="30">
        <v>44630</v>
      </c>
      <c r="B149" s="31">
        <v>62485</v>
      </c>
      <c r="C149" s="32" t="s">
        <v>31</v>
      </c>
      <c r="D149" s="35"/>
      <c r="E149" s="34">
        <v>0</v>
      </c>
      <c r="F149" s="16">
        <f t="shared" si="3"/>
        <v>348618235.52999997</v>
      </c>
    </row>
    <row r="150" spans="1:6" s="222" customFormat="1" ht="42" customHeight="1" x14ac:dyDescent="0.2">
      <c r="A150" s="30">
        <v>44630</v>
      </c>
      <c r="B150" s="31">
        <v>62486</v>
      </c>
      <c r="C150" s="32" t="s">
        <v>199</v>
      </c>
      <c r="D150" s="35"/>
      <c r="E150" s="34">
        <v>3150</v>
      </c>
      <c r="F150" s="16">
        <f t="shared" si="3"/>
        <v>348615085.52999997</v>
      </c>
    </row>
    <row r="151" spans="1:6" s="222" customFormat="1" ht="45.75" customHeight="1" x14ac:dyDescent="0.2">
      <c r="A151" s="30">
        <v>44630</v>
      </c>
      <c r="B151" s="31">
        <v>62487</v>
      </c>
      <c r="C151" s="32" t="s">
        <v>200</v>
      </c>
      <c r="D151" s="35"/>
      <c r="E151" s="34">
        <v>13500</v>
      </c>
      <c r="F151" s="16">
        <f t="shared" si="3"/>
        <v>348601585.52999997</v>
      </c>
    </row>
    <row r="152" spans="1:6" s="222" customFormat="1" ht="32.25" customHeight="1" x14ac:dyDescent="0.2">
      <c r="A152" s="30">
        <v>44630</v>
      </c>
      <c r="B152" s="31">
        <v>62488</v>
      </c>
      <c r="C152" s="32" t="s">
        <v>201</v>
      </c>
      <c r="D152" s="35"/>
      <c r="E152" s="34">
        <v>15930</v>
      </c>
      <c r="F152" s="16">
        <f t="shared" si="3"/>
        <v>348585655.52999997</v>
      </c>
    </row>
    <row r="153" spans="1:6" s="222" customFormat="1" ht="42" customHeight="1" x14ac:dyDescent="0.2">
      <c r="A153" s="30">
        <v>44630</v>
      </c>
      <c r="B153" s="31">
        <v>62489</v>
      </c>
      <c r="C153" s="32" t="s">
        <v>202</v>
      </c>
      <c r="D153" s="35"/>
      <c r="E153" s="34">
        <v>3510</v>
      </c>
      <c r="F153" s="16">
        <f t="shared" si="3"/>
        <v>348582145.52999997</v>
      </c>
    </row>
    <row r="154" spans="1:6" s="222" customFormat="1" ht="41.25" customHeight="1" x14ac:dyDescent="0.2">
      <c r="A154" s="30">
        <v>44630</v>
      </c>
      <c r="B154" s="31">
        <v>62490</v>
      </c>
      <c r="C154" s="32" t="s">
        <v>203</v>
      </c>
      <c r="D154" s="35"/>
      <c r="E154" s="34">
        <v>3600</v>
      </c>
      <c r="F154" s="16">
        <f t="shared" si="3"/>
        <v>348578545.52999997</v>
      </c>
    </row>
    <row r="155" spans="1:6" s="222" customFormat="1" ht="68.25" customHeight="1" x14ac:dyDescent="0.2">
      <c r="A155" s="30">
        <v>44630</v>
      </c>
      <c r="B155" s="31">
        <v>62491</v>
      </c>
      <c r="C155" s="32" t="s">
        <v>204</v>
      </c>
      <c r="D155" s="35"/>
      <c r="E155" s="34">
        <v>127125</v>
      </c>
      <c r="F155" s="16">
        <f t="shared" si="3"/>
        <v>348451420.52999997</v>
      </c>
    </row>
    <row r="156" spans="1:6" s="222" customFormat="1" ht="39.75" customHeight="1" x14ac:dyDescent="0.2">
      <c r="A156" s="30">
        <v>44630</v>
      </c>
      <c r="B156" s="31">
        <v>62492</v>
      </c>
      <c r="C156" s="32" t="s">
        <v>205</v>
      </c>
      <c r="D156" s="35"/>
      <c r="E156" s="34">
        <v>2940</v>
      </c>
      <c r="F156" s="16">
        <f t="shared" si="3"/>
        <v>348448480.52999997</v>
      </c>
    </row>
    <row r="157" spans="1:6" s="222" customFormat="1" ht="27" customHeight="1" x14ac:dyDescent="0.2">
      <c r="A157" s="30">
        <v>44630</v>
      </c>
      <c r="B157" s="31">
        <v>62493</v>
      </c>
      <c r="C157" s="32" t="s">
        <v>206</v>
      </c>
      <c r="D157" s="35"/>
      <c r="E157" s="34">
        <v>117000</v>
      </c>
      <c r="F157" s="16">
        <f t="shared" si="3"/>
        <v>348331480.52999997</v>
      </c>
    </row>
    <row r="158" spans="1:6" s="222" customFormat="1" ht="44.25" customHeight="1" x14ac:dyDescent="0.2">
      <c r="A158" s="30">
        <v>44630</v>
      </c>
      <c r="B158" s="31">
        <v>62494</v>
      </c>
      <c r="C158" s="32" t="s">
        <v>207</v>
      </c>
      <c r="D158" s="35"/>
      <c r="E158" s="34">
        <v>145717.70000000001</v>
      </c>
      <c r="F158" s="16">
        <f t="shared" si="3"/>
        <v>348185762.82999998</v>
      </c>
    </row>
    <row r="159" spans="1:6" s="222" customFormat="1" ht="45" customHeight="1" x14ac:dyDescent="0.2">
      <c r="A159" s="30">
        <v>44630</v>
      </c>
      <c r="B159" s="31">
        <v>62495</v>
      </c>
      <c r="C159" s="32" t="s">
        <v>208</v>
      </c>
      <c r="D159" s="35"/>
      <c r="E159" s="34">
        <v>8100</v>
      </c>
      <c r="F159" s="16">
        <f t="shared" si="3"/>
        <v>348177662.82999998</v>
      </c>
    </row>
    <row r="160" spans="1:6" s="222" customFormat="1" ht="75" customHeight="1" x14ac:dyDescent="0.2">
      <c r="A160" s="30">
        <v>44630</v>
      </c>
      <c r="B160" s="31">
        <v>62496</v>
      </c>
      <c r="C160" s="32" t="s">
        <v>209</v>
      </c>
      <c r="D160" s="35"/>
      <c r="E160" s="34">
        <v>113000</v>
      </c>
      <c r="F160" s="16">
        <f t="shared" si="3"/>
        <v>348064662.82999998</v>
      </c>
    </row>
    <row r="161" spans="1:6" s="222" customFormat="1" ht="42.75" customHeight="1" x14ac:dyDescent="0.2">
      <c r="A161" s="30">
        <v>44630</v>
      </c>
      <c r="B161" s="31" t="s">
        <v>210</v>
      </c>
      <c r="C161" s="32" t="s">
        <v>211</v>
      </c>
      <c r="D161" s="35"/>
      <c r="E161" s="34">
        <v>126825</v>
      </c>
      <c r="F161" s="16">
        <f t="shared" si="3"/>
        <v>347937837.82999998</v>
      </c>
    </row>
    <row r="162" spans="1:6" s="222" customFormat="1" ht="50.25" customHeight="1" x14ac:dyDescent="0.2">
      <c r="A162" s="30">
        <v>44630</v>
      </c>
      <c r="B162" s="31" t="s">
        <v>212</v>
      </c>
      <c r="C162" s="32" t="s">
        <v>213</v>
      </c>
      <c r="D162" s="35"/>
      <c r="E162" s="34">
        <v>24750</v>
      </c>
      <c r="F162" s="16">
        <f t="shared" si="3"/>
        <v>347913087.82999998</v>
      </c>
    </row>
    <row r="163" spans="1:6" s="222" customFormat="1" ht="48.75" customHeight="1" x14ac:dyDescent="0.2">
      <c r="A163" s="30">
        <v>44630</v>
      </c>
      <c r="B163" s="31" t="s">
        <v>214</v>
      </c>
      <c r="C163" s="32" t="s">
        <v>215</v>
      </c>
      <c r="D163" s="35"/>
      <c r="E163" s="34">
        <v>131052.5</v>
      </c>
      <c r="F163" s="16">
        <f t="shared" si="3"/>
        <v>347782035.32999998</v>
      </c>
    </row>
    <row r="164" spans="1:6" s="222" customFormat="1" ht="54" customHeight="1" x14ac:dyDescent="0.2">
      <c r="A164" s="30">
        <v>44630</v>
      </c>
      <c r="B164" s="31" t="s">
        <v>216</v>
      </c>
      <c r="C164" s="32" t="s">
        <v>217</v>
      </c>
      <c r="D164" s="35"/>
      <c r="E164" s="34">
        <v>131052.5</v>
      </c>
      <c r="F164" s="16">
        <f t="shared" si="3"/>
        <v>347650982.82999998</v>
      </c>
    </row>
    <row r="165" spans="1:6" s="222" customFormat="1" ht="43.5" customHeight="1" x14ac:dyDescent="0.2">
      <c r="A165" s="30">
        <v>44630</v>
      </c>
      <c r="B165" s="31" t="s">
        <v>218</v>
      </c>
      <c r="C165" s="32" t="s">
        <v>219</v>
      </c>
      <c r="D165" s="35"/>
      <c r="E165" s="34">
        <v>33300</v>
      </c>
      <c r="F165" s="16">
        <f t="shared" si="3"/>
        <v>347617682.82999998</v>
      </c>
    </row>
    <row r="166" spans="1:6" s="222" customFormat="1" ht="74.25" customHeight="1" x14ac:dyDescent="0.2">
      <c r="A166" s="30">
        <v>44630</v>
      </c>
      <c r="B166" s="31" t="s">
        <v>220</v>
      </c>
      <c r="C166" s="32" t="s">
        <v>221</v>
      </c>
      <c r="D166" s="35"/>
      <c r="E166" s="34">
        <v>82406.95</v>
      </c>
      <c r="F166" s="16">
        <f t="shared" si="3"/>
        <v>347535275.88</v>
      </c>
    </row>
    <row r="167" spans="1:6" s="222" customFormat="1" ht="41.25" customHeight="1" x14ac:dyDescent="0.2">
      <c r="A167" s="30">
        <v>44630</v>
      </c>
      <c r="B167" s="31" t="s">
        <v>222</v>
      </c>
      <c r="C167" s="32" t="s">
        <v>223</v>
      </c>
      <c r="D167" s="35"/>
      <c r="E167" s="34">
        <v>198000</v>
      </c>
      <c r="F167" s="16">
        <f t="shared" si="3"/>
        <v>347337275.88</v>
      </c>
    </row>
    <row r="168" spans="1:6" s="222" customFormat="1" ht="43.5" customHeight="1" x14ac:dyDescent="0.2">
      <c r="A168" s="30">
        <v>44630</v>
      </c>
      <c r="B168" s="31" t="s">
        <v>224</v>
      </c>
      <c r="C168" s="32" t="s">
        <v>225</v>
      </c>
      <c r="D168" s="35"/>
      <c r="E168" s="34">
        <v>14400</v>
      </c>
      <c r="F168" s="16">
        <f t="shared" si="3"/>
        <v>347322875.88</v>
      </c>
    </row>
    <row r="169" spans="1:6" s="222" customFormat="1" ht="68.25" customHeight="1" x14ac:dyDescent="0.2">
      <c r="A169" s="30">
        <v>44630</v>
      </c>
      <c r="B169" s="31" t="s">
        <v>226</v>
      </c>
      <c r="C169" s="32" t="s">
        <v>227</v>
      </c>
      <c r="D169" s="35"/>
      <c r="E169" s="34">
        <v>388930</v>
      </c>
      <c r="F169" s="16">
        <f t="shared" si="3"/>
        <v>346933945.88</v>
      </c>
    </row>
    <row r="170" spans="1:6" s="222" customFormat="1" ht="43.5" customHeight="1" x14ac:dyDescent="0.2">
      <c r="A170" s="30">
        <v>44631</v>
      </c>
      <c r="B170" s="31">
        <v>62497</v>
      </c>
      <c r="C170" s="32" t="s">
        <v>228</v>
      </c>
      <c r="D170" s="35"/>
      <c r="E170" s="34">
        <v>2700</v>
      </c>
      <c r="F170" s="16">
        <f t="shared" si="3"/>
        <v>346931245.88</v>
      </c>
    </row>
    <row r="171" spans="1:6" s="222" customFormat="1" ht="29.25" customHeight="1" x14ac:dyDescent="0.2">
      <c r="A171" s="30">
        <v>44631</v>
      </c>
      <c r="B171" s="31">
        <v>62498</v>
      </c>
      <c r="C171" s="32" t="s">
        <v>229</v>
      </c>
      <c r="D171" s="35"/>
      <c r="E171" s="34">
        <v>142552.72</v>
      </c>
      <c r="F171" s="16">
        <f t="shared" si="3"/>
        <v>346788693.15999997</v>
      </c>
    </row>
    <row r="172" spans="1:6" s="222" customFormat="1" ht="32.25" customHeight="1" x14ac:dyDescent="0.2">
      <c r="A172" s="30">
        <v>44631</v>
      </c>
      <c r="B172" s="31">
        <v>62499</v>
      </c>
      <c r="C172" s="32" t="s">
        <v>230</v>
      </c>
      <c r="D172" s="35"/>
      <c r="E172" s="34">
        <v>2480</v>
      </c>
      <c r="F172" s="16">
        <f t="shared" si="3"/>
        <v>346786213.15999997</v>
      </c>
    </row>
    <row r="173" spans="1:6" s="222" customFormat="1" ht="30.75" customHeight="1" x14ac:dyDescent="0.2">
      <c r="A173" s="30">
        <v>44631</v>
      </c>
      <c r="B173" s="31">
        <v>62500</v>
      </c>
      <c r="C173" s="32" t="s">
        <v>231</v>
      </c>
      <c r="D173" s="35"/>
      <c r="E173" s="34">
        <v>434371.86</v>
      </c>
      <c r="F173" s="16">
        <f t="shared" si="3"/>
        <v>346351841.29999995</v>
      </c>
    </row>
    <row r="174" spans="1:6" s="222" customFormat="1" ht="44.25" customHeight="1" x14ac:dyDescent="0.2">
      <c r="A174" s="30">
        <v>44631</v>
      </c>
      <c r="B174" s="31">
        <v>62501</v>
      </c>
      <c r="C174" s="32" t="s">
        <v>232</v>
      </c>
      <c r="D174" s="35"/>
      <c r="E174" s="34">
        <v>11892</v>
      </c>
      <c r="F174" s="16">
        <f t="shared" si="3"/>
        <v>346339949.29999995</v>
      </c>
    </row>
    <row r="175" spans="1:6" s="222" customFormat="1" ht="64.5" customHeight="1" x14ac:dyDescent="0.2">
      <c r="A175" s="30">
        <v>44631</v>
      </c>
      <c r="B175" s="31">
        <v>62502</v>
      </c>
      <c r="C175" s="32" t="s">
        <v>233</v>
      </c>
      <c r="D175" s="35"/>
      <c r="E175" s="34">
        <v>18000</v>
      </c>
      <c r="F175" s="16">
        <f t="shared" si="3"/>
        <v>346321949.29999995</v>
      </c>
    </row>
    <row r="176" spans="1:6" s="222" customFormat="1" ht="54" customHeight="1" x14ac:dyDescent="0.2">
      <c r="A176" s="30">
        <v>44631</v>
      </c>
      <c r="B176" s="31">
        <v>62503</v>
      </c>
      <c r="C176" s="32" t="s">
        <v>234</v>
      </c>
      <c r="D176" s="35"/>
      <c r="E176" s="34">
        <v>423994.29</v>
      </c>
      <c r="F176" s="16">
        <f t="shared" si="3"/>
        <v>345897955.00999993</v>
      </c>
    </row>
    <row r="177" spans="1:6" s="222" customFormat="1" ht="31.5" customHeight="1" x14ac:dyDescent="0.2">
      <c r="A177" s="30">
        <v>44631</v>
      </c>
      <c r="B177" s="31" t="s">
        <v>235</v>
      </c>
      <c r="C177" s="32" t="s">
        <v>236</v>
      </c>
      <c r="D177" s="35"/>
      <c r="E177" s="34">
        <v>170153.81</v>
      </c>
      <c r="F177" s="16">
        <f t="shared" si="3"/>
        <v>345727801.19999993</v>
      </c>
    </row>
    <row r="178" spans="1:6" s="222" customFormat="1" ht="42" customHeight="1" x14ac:dyDescent="0.2">
      <c r="A178" s="30">
        <v>44631</v>
      </c>
      <c r="B178" s="31" t="s">
        <v>237</v>
      </c>
      <c r="C178" s="32" t="s">
        <v>238</v>
      </c>
      <c r="D178" s="35"/>
      <c r="E178" s="34">
        <v>625</v>
      </c>
      <c r="F178" s="16">
        <f t="shared" si="3"/>
        <v>345727176.19999993</v>
      </c>
    </row>
    <row r="179" spans="1:6" s="222" customFormat="1" ht="30" customHeight="1" x14ac:dyDescent="0.2">
      <c r="A179" s="30">
        <v>44631</v>
      </c>
      <c r="B179" s="31" t="s">
        <v>239</v>
      </c>
      <c r="C179" s="32" t="s">
        <v>240</v>
      </c>
      <c r="D179" s="35"/>
      <c r="E179" s="34">
        <v>282842.5</v>
      </c>
      <c r="F179" s="16">
        <f t="shared" si="3"/>
        <v>345444333.69999993</v>
      </c>
    </row>
    <row r="180" spans="1:6" s="222" customFormat="1" ht="30.75" customHeight="1" x14ac:dyDescent="0.2">
      <c r="A180" s="30">
        <v>44631</v>
      </c>
      <c r="B180" s="31" t="s">
        <v>241</v>
      </c>
      <c r="C180" s="32" t="s">
        <v>242</v>
      </c>
      <c r="D180" s="35"/>
      <c r="E180" s="34">
        <v>634886.59</v>
      </c>
      <c r="F180" s="16">
        <f t="shared" si="3"/>
        <v>344809447.10999995</v>
      </c>
    </row>
    <row r="181" spans="1:6" s="222" customFormat="1" ht="31.5" customHeight="1" x14ac:dyDescent="0.2">
      <c r="A181" s="30">
        <v>44631</v>
      </c>
      <c r="B181" s="31" t="s">
        <v>243</v>
      </c>
      <c r="C181" s="32" t="s">
        <v>244</v>
      </c>
      <c r="D181" s="35"/>
      <c r="E181" s="34">
        <v>1446397.32</v>
      </c>
      <c r="F181" s="16">
        <f t="shared" si="3"/>
        <v>343363049.78999996</v>
      </c>
    </row>
    <row r="182" spans="1:6" s="222" customFormat="1" ht="54" customHeight="1" x14ac:dyDescent="0.2">
      <c r="A182" s="30">
        <v>44631</v>
      </c>
      <c r="B182" s="31" t="s">
        <v>245</v>
      </c>
      <c r="C182" s="32" t="s">
        <v>246</v>
      </c>
      <c r="D182" s="35"/>
      <c r="E182" s="34">
        <v>48537.01</v>
      </c>
      <c r="F182" s="16">
        <f t="shared" si="3"/>
        <v>343314512.77999997</v>
      </c>
    </row>
    <row r="183" spans="1:6" s="222" customFormat="1" ht="30" customHeight="1" x14ac:dyDescent="0.2">
      <c r="A183" s="30">
        <v>44631</v>
      </c>
      <c r="B183" s="31" t="s">
        <v>247</v>
      </c>
      <c r="C183" s="32" t="s">
        <v>248</v>
      </c>
      <c r="D183" s="35"/>
      <c r="E183" s="34">
        <v>7737990.9299999997</v>
      </c>
      <c r="F183" s="16">
        <f t="shared" si="3"/>
        <v>335576521.84999996</v>
      </c>
    </row>
    <row r="184" spans="1:6" s="222" customFormat="1" ht="32.25" customHeight="1" x14ac:dyDescent="0.2">
      <c r="A184" s="30">
        <v>44631</v>
      </c>
      <c r="B184" s="31" t="s">
        <v>249</v>
      </c>
      <c r="C184" s="32" t="s">
        <v>250</v>
      </c>
      <c r="D184" s="35"/>
      <c r="E184" s="34">
        <v>1717285</v>
      </c>
      <c r="F184" s="16">
        <f t="shared" si="3"/>
        <v>333859236.84999996</v>
      </c>
    </row>
    <row r="185" spans="1:6" s="222" customFormat="1" ht="56.25" customHeight="1" x14ac:dyDescent="0.2">
      <c r="A185" s="30">
        <v>44631</v>
      </c>
      <c r="B185" s="31" t="s">
        <v>251</v>
      </c>
      <c r="C185" s="32" t="s">
        <v>252</v>
      </c>
      <c r="D185" s="35"/>
      <c r="E185" s="34">
        <v>20471</v>
      </c>
      <c r="F185" s="16">
        <f t="shared" si="3"/>
        <v>333838765.84999996</v>
      </c>
    </row>
    <row r="186" spans="1:6" s="222" customFormat="1" ht="87" customHeight="1" x14ac:dyDescent="0.2">
      <c r="A186" s="30">
        <v>44631</v>
      </c>
      <c r="B186" s="31" t="s">
        <v>253</v>
      </c>
      <c r="C186" s="32" t="s">
        <v>254</v>
      </c>
      <c r="D186" s="35"/>
      <c r="E186" s="34">
        <v>38872</v>
      </c>
      <c r="F186" s="16">
        <f t="shared" si="3"/>
        <v>333799893.84999996</v>
      </c>
    </row>
    <row r="187" spans="1:6" s="222" customFormat="1" ht="45" customHeight="1" x14ac:dyDescent="0.2">
      <c r="A187" s="30">
        <v>44631</v>
      </c>
      <c r="B187" s="31" t="s">
        <v>255</v>
      </c>
      <c r="C187" s="32" t="s">
        <v>256</v>
      </c>
      <c r="D187" s="35"/>
      <c r="E187" s="34">
        <v>709918.05</v>
      </c>
      <c r="F187" s="16">
        <f t="shared" si="3"/>
        <v>333089975.79999995</v>
      </c>
    </row>
    <row r="188" spans="1:6" s="222" customFormat="1" ht="45" customHeight="1" x14ac:dyDescent="0.2">
      <c r="A188" s="30">
        <v>44631</v>
      </c>
      <c r="B188" s="31" t="s">
        <v>257</v>
      </c>
      <c r="C188" s="32" t="s">
        <v>258</v>
      </c>
      <c r="D188" s="35"/>
      <c r="E188" s="34">
        <v>25027.24</v>
      </c>
      <c r="F188" s="16">
        <f t="shared" si="3"/>
        <v>333064948.55999994</v>
      </c>
    </row>
    <row r="189" spans="1:6" s="222" customFormat="1" ht="34.5" customHeight="1" x14ac:dyDescent="0.2">
      <c r="A189" s="30">
        <v>44634</v>
      </c>
      <c r="B189" s="31">
        <v>62504</v>
      </c>
      <c r="C189" s="32" t="s">
        <v>259</v>
      </c>
      <c r="D189" s="35"/>
      <c r="E189" s="34">
        <v>288999.09999999998</v>
      </c>
      <c r="F189" s="16">
        <f t="shared" si="3"/>
        <v>332775949.45999992</v>
      </c>
    </row>
    <row r="190" spans="1:6" s="222" customFormat="1" ht="33.75" customHeight="1" x14ac:dyDescent="0.2">
      <c r="A190" s="30">
        <v>44634</v>
      </c>
      <c r="B190" s="31">
        <v>62505</v>
      </c>
      <c r="C190" s="32" t="s">
        <v>260</v>
      </c>
      <c r="D190" s="35"/>
      <c r="E190" s="34">
        <v>57471.9</v>
      </c>
      <c r="F190" s="16">
        <f t="shared" si="3"/>
        <v>332718477.55999994</v>
      </c>
    </row>
    <row r="191" spans="1:6" s="222" customFormat="1" ht="43.5" customHeight="1" x14ac:dyDescent="0.2">
      <c r="A191" s="30">
        <v>44634</v>
      </c>
      <c r="B191" s="31">
        <v>62506</v>
      </c>
      <c r="C191" s="32" t="s">
        <v>261</v>
      </c>
      <c r="D191" s="35"/>
      <c r="E191" s="34">
        <v>2941574.88</v>
      </c>
      <c r="F191" s="16">
        <f t="shared" si="3"/>
        <v>329776902.67999995</v>
      </c>
    </row>
    <row r="192" spans="1:6" s="222" customFormat="1" ht="21.75" customHeight="1" x14ac:dyDescent="0.2">
      <c r="A192" s="30">
        <v>44634</v>
      </c>
      <c r="B192" s="31">
        <v>62507</v>
      </c>
      <c r="C192" s="32" t="s">
        <v>31</v>
      </c>
      <c r="D192" s="35"/>
      <c r="E192" s="34">
        <v>0</v>
      </c>
      <c r="F192" s="16">
        <f t="shared" si="3"/>
        <v>329776902.67999995</v>
      </c>
    </row>
    <row r="193" spans="1:6" s="222" customFormat="1" ht="47.25" customHeight="1" x14ac:dyDescent="0.2">
      <c r="A193" s="30">
        <v>44634</v>
      </c>
      <c r="B193" s="31">
        <v>62508</v>
      </c>
      <c r="C193" s="32" t="s">
        <v>262</v>
      </c>
      <c r="D193" s="35"/>
      <c r="E193" s="34">
        <v>93005</v>
      </c>
      <c r="F193" s="16">
        <f t="shared" si="3"/>
        <v>329683897.67999995</v>
      </c>
    </row>
    <row r="194" spans="1:6" s="222" customFormat="1" ht="44.25" customHeight="1" x14ac:dyDescent="0.2">
      <c r="A194" s="30">
        <v>44634</v>
      </c>
      <c r="B194" s="31">
        <v>62509</v>
      </c>
      <c r="C194" s="32" t="s">
        <v>263</v>
      </c>
      <c r="D194" s="35"/>
      <c r="E194" s="34">
        <v>97232.5</v>
      </c>
      <c r="F194" s="16">
        <f t="shared" si="3"/>
        <v>329586665.17999995</v>
      </c>
    </row>
    <row r="195" spans="1:6" s="222" customFormat="1" ht="42" customHeight="1" x14ac:dyDescent="0.2">
      <c r="A195" s="30">
        <v>44634</v>
      </c>
      <c r="B195" s="31">
        <v>62510</v>
      </c>
      <c r="C195" s="32" t="s">
        <v>264</v>
      </c>
      <c r="D195" s="35"/>
      <c r="E195" s="34">
        <v>209404.95</v>
      </c>
      <c r="F195" s="16">
        <f t="shared" si="3"/>
        <v>329377260.22999996</v>
      </c>
    </row>
    <row r="196" spans="1:6" s="222" customFormat="1" ht="47.25" customHeight="1" x14ac:dyDescent="0.2">
      <c r="A196" s="30">
        <v>44634</v>
      </c>
      <c r="B196" s="31">
        <v>62511</v>
      </c>
      <c r="C196" s="32" t="s">
        <v>265</v>
      </c>
      <c r="D196" s="35"/>
      <c r="E196" s="34">
        <v>1471925</v>
      </c>
      <c r="F196" s="16">
        <f t="shared" si="3"/>
        <v>327905335.22999996</v>
      </c>
    </row>
    <row r="197" spans="1:6" s="222" customFormat="1" ht="52.5" customHeight="1" x14ac:dyDescent="0.2">
      <c r="A197" s="30">
        <v>44634</v>
      </c>
      <c r="B197" s="31" t="s">
        <v>266</v>
      </c>
      <c r="C197" s="32" t="s">
        <v>267</v>
      </c>
      <c r="D197" s="35"/>
      <c r="E197" s="34">
        <v>591256.25</v>
      </c>
      <c r="F197" s="16">
        <f t="shared" si="3"/>
        <v>327314078.97999996</v>
      </c>
    </row>
    <row r="198" spans="1:6" s="222" customFormat="1" ht="81" customHeight="1" x14ac:dyDescent="0.2">
      <c r="A198" s="30">
        <v>44634</v>
      </c>
      <c r="B198" s="31" t="s">
        <v>268</v>
      </c>
      <c r="C198" s="32" t="s">
        <v>269</v>
      </c>
      <c r="D198" s="35"/>
      <c r="E198" s="34">
        <v>38872</v>
      </c>
      <c r="F198" s="16">
        <f t="shared" si="3"/>
        <v>327275206.97999996</v>
      </c>
    </row>
    <row r="199" spans="1:6" s="222" customFormat="1" ht="25.5" customHeight="1" x14ac:dyDescent="0.2">
      <c r="A199" s="30">
        <v>44634</v>
      </c>
      <c r="B199" s="31" t="s">
        <v>270</v>
      </c>
      <c r="C199" s="32" t="s">
        <v>31</v>
      </c>
      <c r="D199" s="35"/>
      <c r="E199" s="34">
        <v>0</v>
      </c>
      <c r="F199" s="16">
        <f t="shared" si="3"/>
        <v>327275206.97999996</v>
      </c>
    </row>
    <row r="200" spans="1:6" s="222" customFormat="1" ht="41.25" customHeight="1" x14ac:dyDescent="0.2">
      <c r="A200" s="30">
        <v>44634</v>
      </c>
      <c r="B200" s="31" t="s">
        <v>271</v>
      </c>
      <c r="C200" s="32" t="s">
        <v>272</v>
      </c>
      <c r="D200" s="35"/>
      <c r="E200" s="34">
        <v>5764.62</v>
      </c>
      <c r="F200" s="16">
        <f t="shared" si="3"/>
        <v>327269442.35999995</v>
      </c>
    </row>
    <row r="201" spans="1:6" s="222" customFormat="1" ht="65.25" customHeight="1" x14ac:dyDescent="0.2">
      <c r="A201" s="30">
        <v>44634</v>
      </c>
      <c r="B201" s="31" t="s">
        <v>273</v>
      </c>
      <c r="C201" s="32" t="s">
        <v>274</v>
      </c>
      <c r="D201" s="35"/>
      <c r="E201" s="34">
        <v>5276888</v>
      </c>
      <c r="F201" s="16">
        <f t="shared" si="3"/>
        <v>321992554.35999995</v>
      </c>
    </row>
    <row r="202" spans="1:6" s="222" customFormat="1" ht="65.25" customHeight="1" x14ac:dyDescent="0.2">
      <c r="A202" s="30">
        <v>44634</v>
      </c>
      <c r="B202" s="31" t="s">
        <v>275</v>
      </c>
      <c r="C202" s="32" t="s">
        <v>276</v>
      </c>
      <c r="D202" s="35"/>
      <c r="E202" s="34">
        <v>4930.04</v>
      </c>
      <c r="F202" s="16">
        <f t="shared" si="3"/>
        <v>321987624.31999993</v>
      </c>
    </row>
    <row r="203" spans="1:6" s="222" customFormat="1" ht="57" customHeight="1" x14ac:dyDescent="0.2">
      <c r="A203" s="30">
        <v>44634</v>
      </c>
      <c r="B203" s="31" t="s">
        <v>277</v>
      </c>
      <c r="C203" s="32" t="s">
        <v>278</v>
      </c>
      <c r="D203" s="35"/>
      <c r="E203" s="34">
        <v>15622.13</v>
      </c>
      <c r="F203" s="16">
        <f t="shared" si="3"/>
        <v>321972002.18999994</v>
      </c>
    </row>
    <row r="204" spans="1:6" s="222" customFormat="1" ht="63" customHeight="1" x14ac:dyDescent="0.2">
      <c r="A204" s="30">
        <v>44634</v>
      </c>
      <c r="B204" s="31" t="s">
        <v>279</v>
      </c>
      <c r="C204" s="32" t="s">
        <v>280</v>
      </c>
      <c r="D204" s="35"/>
      <c r="E204" s="34">
        <v>9000</v>
      </c>
      <c r="F204" s="16">
        <f t="shared" si="3"/>
        <v>321963002.18999994</v>
      </c>
    </row>
    <row r="205" spans="1:6" s="222" customFormat="1" ht="63.75" customHeight="1" x14ac:dyDescent="0.2">
      <c r="A205" s="30">
        <v>44634</v>
      </c>
      <c r="B205" s="31" t="s">
        <v>281</v>
      </c>
      <c r="C205" s="32" t="s">
        <v>282</v>
      </c>
      <c r="D205" s="35"/>
      <c r="E205" s="34">
        <v>9000</v>
      </c>
      <c r="F205" s="16">
        <f t="shared" si="3"/>
        <v>321954002.18999994</v>
      </c>
    </row>
    <row r="206" spans="1:6" s="222" customFormat="1" ht="75" customHeight="1" x14ac:dyDescent="0.2">
      <c r="A206" s="30">
        <v>44634</v>
      </c>
      <c r="B206" s="31" t="s">
        <v>283</v>
      </c>
      <c r="C206" s="32" t="s">
        <v>284</v>
      </c>
      <c r="D206" s="35"/>
      <c r="E206" s="34">
        <v>9000</v>
      </c>
      <c r="F206" s="16">
        <f t="shared" si="3"/>
        <v>321945002.18999994</v>
      </c>
    </row>
    <row r="207" spans="1:6" s="222" customFormat="1" ht="63.75" customHeight="1" x14ac:dyDescent="0.2">
      <c r="A207" s="30">
        <v>44634</v>
      </c>
      <c r="B207" s="31" t="s">
        <v>285</v>
      </c>
      <c r="C207" s="32" t="s">
        <v>286</v>
      </c>
      <c r="D207" s="35"/>
      <c r="E207" s="34">
        <v>9000</v>
      </c>
      <c r="F207" s="16">
        <f t="shared" ref="F207:F270" si="4">F206-E207</f>
        <v>321936002.18999994</v>
      </c>
    </row>
    <row r="208" spans="1:6" s="222" customFormat="1" ht="77.25" customHeight="1" x14ac:dyDescent="0.2">
      <c r="A208" s="30">
        <v>44634</v>
      </c>
      <c r="B208" s="31" t="s">
        <v>287</v>
      </c>
      <c r="C208" s="32" t="s">
        <v>288</v>
      </c>
      <c r="D208" s="35"/>
      <c r="E208" s="34">
        <v>34380.93</v>
      </c>
      <c r="F208" s="16">
        <f t="shared" si="4"/>
        <v>321901621.25999993</v>
      </c>
    </row>
    <row r="209" spans="1:6" s="222" customFormat="1" ht="52.5" customHeight="1" x14ac:dyDescent="0.2">
      <c r="A209" s="30">
        <v>44634</v>
      </c>
      <c r="B209" s="31" t="s">
        <v>289</v>
      </c>
      <c r="C209" s="32" t="s">
        <v>290</v>
      </c>
      <c r="D209" s="35"/>
      <c r="E209" s="34">
        <v>4988137.5</v>
      </c>
      <c r="F209" s="16">
        <f t="shared" si="4"/>
        <v>316913483.75999993</v>
      </c>
    </row>
    <row r="210" spans="1:6" s="222" customFormat="1" ht="65.25" customHeight="1" x14ac:dyDescent="0.2">
      <c r="A210" s="30">
        <v>44634</v>
      </c>
      <c r="B210" s="31" t="s">
        <v>291</v>
      </c>
      <c r="C210" s="32" t="s">
        <v>292</v>
      </c>
      <c r="D210" s="35"/>
      <c r="E210" s="34">
        <v>9000</v>
      </c>
      <c r="F210" s="16">
        <f t="shared" si="4"/>
        <v>316904483.75999993</v>
      </c>
    </row>
    <row r="211" spans="1:6" s="222" customFormat="1" ht="33.75" customHeight="1" x14ac:dyDescent="0.2">
      <c r="A211" s="30">
        <v>44634</v>
      </c>
      <c r="B211" s="31" t="s">
        <v>293</v>
      </c>
      <c r="C211" s="32" t="s">
        <v>294</v>
      </c>
      <c r="D211" s="35"/>
      <c r="E211" s="34">
        <v>573084.31000000006</v>
      </c>
      <c r="F211" s="16">
        <f t="shared" si="4"/>
        <v>316331399.44999993</v>
      </c>
    </row>
    <row r="212" spans="1:6" s="222" customFormat="1" ht="39.75" customHeight="1" x14ac:dyDescent="0.2">
      <c r="A212" s="30">
        <v>44634</v>
      </c>
      <c r="B212" s="31" t="s">
        <v>295</v>
      </c>
      <c r="C212" s="32" t="s">
        <v>296</v>
      </c>
      <c r="D212" s="35"/>
      <c r="E212" s="34">
        <v>310406.92</v>
      </c>
      <c r="F212" s="16">
        <f t="shared" si="4"/>
        <v>316020992.52999991</v>
      </c>
    </row>
    <row r="213" spans="1:6" s="222" customFormat="1" ht="49.5" customHeight="1" x14ac:dyDescent="0.2">
      <c r="A213" s="30">
        <v>44634</v>
      </c>
      <c r="B213" s="31" t="s">
        <v>297</v>
      </c>
      <c r="C213" s="32" t="s">
        <v>298</v>
      </c>
      <c r="D213" s="35"/>
      <c r="E213" s="34">
        <v>75282.649999999994</v>
      </c>
      <c r="F213" s="16">
        <f t="shared" si="4"/>
        <v>315945709.87999994</v>
      </c>
    </row>
    <row r="214" spans="1:6" s="222" customFormat="1" ht="46.5" customHeight="1" x14ac:dyDescent="0.2">
      <c r="A214" s="39">
        <v>44634</v>
      </c>
      <c r="B214" s="40" t="s">
        <v>299</v>
      </c>
      <c r="C214" s="41" t="s">
        <v>300</v>
      </c>
      <c r="D214" s="36"/>
      <c r="E214" s="42">
        <v>11880</v>
      </c>
      <c r="F214" s="16">
        <f t="shared" si="4"/>
        <v>315933829.87999994</v>
      </c>
    </row>
    <row r="215" spans="1:6" s="222" customFormat="1" ht="61.5" customHeight="1" x14ac:dyDescent="0.2">
      <c r="A215" s="43">
        <v>44635</v>
      </c>
      <c r="B215" s="44">
        <v>62512</v>
      </c>
      <c r="C215" s="45" t="s">
        <v>301</v>
      </c>
      <c r="D215" s="35"/>
      <c r="E215" s="46">
        <v>352684.95</v>
      </c>
      <c r="F215" s="47">
        <f t="shared" si="4"/>
        <v>315581144.92999995</v>
      </c>
    </row>
    <row r="216" spans="1:6" s="222" customFormat="1" ht="42" customHeight="1" x14ac:dyDescent="0.2">
      <c r="A216" s="30">
        <v>44636</v>
      </c>
      <c r="B216" s="31">
        <v>62513</v>
      </c>
      <c r="C216" s="32" t="s">
        <v>302</v>
      </c>
      <c r="D216" s="35"/>
      <c r="E216" s="34">
        <v>19309.900000000001</v>
      </c>
      <c r="F216" s="47">
        <f t="shared" si="4"/>
        <v>315561835.02999997</v>
      </c>
    </row>
    <row r="217" spans="1:6" s="222" customFormat="1" ht="24.75" customHeight="1" x14ac:dyDescent="0.2">
      <c r="A217" s="30">
        <v>44636</v>
      </c>
      <c r="B217" s="31">
        <v>62514</v>
      </c>
      <c r="C217" s="32" t="s">
        <v>31</v>
      </c>
      <c r="D217" s="28"/>
      <c r="E217" s="34">
        <v>0</v>
      </c>
      <c r="F217" s="47">
        <f t="shared" si="4"/>
        <v>315561835.02999997</v>
      </c>
    </row>
    <row r="218" spans="1:6" s="222" customFormat="1" ht="23.25" customHeight="1" x14ac:dyDescent="0.2">
      <c r="A218" s="30">
        <v>44636</v>
      </c>
      <c r="B218" s="31">
        <v>62515</v>
      </c>
      <c r="C218" s="32" t="s">
        <v>31</v>
      </c>
      <c r="D218" s="35"/>
      <c r="E218" s="34">
        <v>0</v>
      </c>
      <c r="F218" s="47">
        <f t="shared" si="4"/>
        <v>315561835.02999997</v>
      </c>
    </row>
    <row r="219" spans="1:6" s="222" customFormat="1" ht="63" customHeight="1" x14ac:dyDescent="0.2">
      <c r="A219" s="30">
        <v>44636</v>
      </c>
      <c r="B219" s="31">
        <v>62516</v>
      </c>
      <c r="C219" s="32" t="s">
        <v>303</v>
      </c>
      <c r="D219" s="35"/>
      <c r="E219" s="34">
        <v>90000</v>
      </c>
      <c r="F219" s="47">
        <f t="shared" si="4"/>
        <v>315471835.02999997</v>
      </c>
    </row>
    <row r="220" spans="1:6" s="222" customFormat="1" ht="54" customHeight="1" x14ac:dyDescent="0.2">
      <c r="A220" s="30">
        <v>44636</v>
      </c>
      <c r="B220" s="31">
        <v>62517</v>
      </c>
      <c r="C220" s="32" t="s">
        <v>304</v>
      </c>
      <c r="D220" s="35"/>
      <c r="E220" s="34">
        <v>1435409.82</v>
      </c>
      <c r="F220" s="47">
        <f t="shared" si="4"/>
        <v>314036425.20999998</v>
      </c>
    </row>
    <row r="221" spans="1:6" s="222" customFormat="1" ht="27" customHeight="1" x14ac:dyDescent="0.2">
      <c r="A221" s="30">
        <v>44636</v>
      </c>
      <c r="B221" s="31">
        <v>62518</v>
      </c>
      <c r="C221" s="32" t="s">
        <v>305</v>
      </c>
      <c r="D221" s="35"/>
      <c r="E221" s="34">
        <v>339715.9</v>
      </c>
      <c r="F221" s="47">
        <f t="shared" si="4"/>
        <v>313696709.31</v>
      </c>
    </row>
    <row r="222" spans="1:6" s="222" customFormat="1" ht="42.75" customHeight="1" x14ac:dyDescent="0.2">
      <c r="A222" s="30">
        <v>44636</v>
      </c>
      <c r="B222" s="31">
        <v>62519</v>
      </c>
      <c r="C222" s="32" t="s">
        <v>306</v>
      </c>
      <c r="D222" s="35"/>
      <c r="E222" s="34">
        <v>27486.29</v>
      </c>
      <c r="F222" s="47">
        <f t="shared" si="4"/>
        <v>313669223.01999998</v>
      </c>
    </row>
    <row r="223" spans="1:6" s="222" customFormat="1" ht="51.75" customHeight="1" x14ac:dyDescent="0.2">
      <c r="A223" s="30">
        <v>44636</v>
      </c>
      <c r="B223" s="31" t="s">
        <v>307</v>
      </c>
      <c r="C223" s="32" t="s">
        <v>308</v>
      </c>
      <c r="D223" s="35"/>
      <c r="E223" s="34">
        <v>1893731.43</v>
      </c>
      <c r="F223" s="47">
        <f t="shared" si="4"/>
        <v>311775491.58999997</v>
      </c>
    </row>
    <row r="224" spans="1:6" s="222" customFormat="1" ht="85.5" customHeight="1" x14ac:dyDescent="0.2">
      <c r="A224" s="30">
        <v>44636</v>
      </c>
      <c r="B224" s="31" t="s">
        <v>309</v>
      </c>
      <c r="C224" s="32" t="s">
        <v>310</v>
      </c>
      <c r="D224" s="35"/>
      <c r="E224" s="34">
        <v>18000</v>
      </c>
      <c r="F224" s="47">
        <f t="shared" si="4"/>
        <v>311757491.58999997</v>
      </c>
    </row>
    <row r="225" spans="1:6" s="222" customFormat="1" ht="51" customHeight="1" x14ac:dyDescent="0.2">
      <c r="A225" s="30">
        <v>44636</v>
      </c>
      <c r="B225" s="31" t="s">
        <v>311</v>
      </c>
      <c r="C225" s="32" t="s">
        <v>312</v>
      </c>
      <c r="D225" s="35"/>
      <c r="E225" s="34">
        <v>207147.5</v>
      </c>
      <c r="F225" s="47">
        <f t="shared" si="4"/>
        <v>311550344.08999997</v>
      </c>
    </row>
    <row r="226" spans="1:6" s="222" customFormat="1" ht="40.5" customHeight="1" x14ac:dyDescent="0.2">
      <c r="A226" s="30">
        <v>44637</v>
      </c>
      <c r="B226" s="31">
        <v>62520</v>
      </c>
      <c r="C226" s="32" t="s">
        <v>313</v>
      </c>
      <c r="D226" s="35"/>
      <c r="E226" s="34">
        <v>299577.33</v>
      </c>
      <c r="F226" s="47">
        <f t="shared" si="4"/>
        <v>311250766.75999999</v>
      </c>
    </row>
    <row r="227" spans="1:6" s="222" customFormat="1" ht="45.75" customHeight="1" x14ac:dyDescent="0.2">
      <c r="A227" s="30">
        <v>44637</v>
      </c>
      <c r="B227" s="31">
        <v>62521</v>
      </c>
      <c r="C227" s="32" t="s">
        <v>314</v>
      </c>
      <c r="D227" s="35"/>
      <c r="E227" s="34">
        <v>2250.2600000000002</v>
      </c>
      <c r="F227" s="47">
        <f t="shared" si="4"/>
        <v>311248516.5</v>
      </c>
    </row>
    <row r="228" spans="1:6" s="222" customFormat="1" ht="40.5" customHeight="1" x14ac:dyDescent="0.2">
      <c r="A228" s="30">
        <v>44637</v>
      </c>
      <c r="B228" s="31">
        <v>62522</v>
      </c>
      <c r="C228" s="32" t="s">
        <v>315</v>
      </c>
      <c r="D228" s="35"/>
      <c r="E228" s="34">
        <v>119762.14</v>
      </c>
      <c r="F228" s="47">
        <f t="shared" si="4"/>
        <v>311128754.36000001</v>
      </c>
    </row>
    <row r="229" spans="1:6" s="222" customFormat="1" ht="52.5" customHeight="1" x14ac:dyDescent="0.2">
      <c r="A229" s="30">
        <v>44637</v>
      </c>
      <c r="B229" s="31" t="s">
        <v>316</v>
      </c>
      <c r="C229" s="32" t="s">
        <v>317</v>
      </c>
      <c r="D229" s="35"/>
      <c r="E229" s="34">
        <v>177555</v>
      </c>
      <c r="F229" s="47">
        <f t="shared" si="4"/>
        <v>310951199.36000001</v>
      </c>
    </row>
    <row r="230" spans="1:6" s="222" customFormat="1" ht="42" customHeight="1" x14ac:dyDescent="0.2">
      <c r="A230" s="30">
        <v>44637</v>
      </c>
      <c r="B230" s="31" t="s">
        <v>318</v>
      </c>
      <c r="C230" s="32" t="s">
        <v>319</v>
      </c>
      <c r="D230" s="35"/>
      <c r="E230" s="34">
        <v>118370</v>
      </c>
      <c r="F230" s="47">
        <f t="shared" si="4"/>
        <v>310832829.36000001</v>
      </c>
    </row>
    <row r="231" spans="1:6" s="222" customFormat="1" ht="45" customHeight="1" x14ac:dyDescent="0.2">
      <c r="A231" s="30">
        <v>44638</v>
      </c>
      <c r="B231" s="31">
        <v>62523</v>
      </c>
      <c r="C231" s="32" t="s">
        <v>320</v>
      </c>
      <c r="D231" s="35"/>
      <c r="E231" s="34">
        <v>718256.25</v>
      </c>
      <c r="F231" s="47">
        <f t="shared" si="4"/>
        <v>310114573.11000001</v>
      </c>
    </row>
    <row r="232" spans="1:6" s="222" customFormat="1" ht="38.25" customHeight="1" x14ac:dyDescent="0.2">
      <c r="A232" s="30">
        <v>44638</v>
      </c>
      <c r="B232" s="31">
        <v>62524</v>
      </c>
      <c r="C232" s="32" t="s">
        <v>321</v>
      </c>
      <c r="D232" s="35"/>
      <c r="E232" s="34">
        <v>39624.79</v>
      </c>
      <c r="F232" s="47">
        <f t="shared" si="4"/>
        <v>310074948.31999999</v>
      </c>
    </row>
    <row r="233" spans="1:6" s="222" customFormat="1" ht="42" customHeight="1" x14ac:dyDescent="0.2">
      <c r="A233" s="30">
        <v>44638</v>
      </c>
      <c r="B233" s="31">
        <v>62525</v>
      </c>
      <c r="C233" s="32" t="s">
        <v>322</v>
      </c>
      <c r="D233" s="35"/>
      <c r="E233" s="34">
        <v>34210</v>
      </c>
      <c r="F233" s="47">
        <f t="shared" si="4"/>
        <v>310040738.31999999</v>
      </c>
    </row>
    <row r="234" spans="1:6" s="222" customFormat="1" ht="57.75" customHeight="1" x14ac:dyDescent="0.2">
      <c r="A234" s="30">
        <v>44638</v>
      </c>
      <c r="B234" s="31">
        <v>62526</v>
      </c>
      <c r="C234" s="32" t="s">
        <v>323</v>
      </c>
      <c r="D234" s="35"/>
      <c r="E234" s="34">
        <v>866180</v>
      </c>
      <c r="F234" s="47">
        <f t="shared" si="4"/>
        <v>309174558.31999999</v>
      </c>
    </row>
    <row r="235" spans="1:6" s="222" customFormat="1" ht="42.75" customHeight="1" x14ac:dyDescent="0.2">
      <c r="A235" s="30">
        <v>44638</v>
      </c>
      <c r="B235" s="31">
        <v>62527</v>
      </c>
      <c r="C235" s="32" t="s">
        <v>324</v>
      </c>
      <c r="D235" s="35"/>
      <c r="E235" s="34">
        <v>179215.34</v>
      </c>
      <c r="F235" s="47">
        <f t="shared" si="4"/>
        <v>308995342.98000002</v>
      </c>
    </row>
    <row r="236" spans="1:6" s="222" customFormat="1" ht="47.25" customHeight="1" x14ac:dyDescent="0.2">
      <c r="A236" s="30">
        <v>44638</v>
      </c>
      <c r="B236" s="31">
        <v>62528</v>
      </c>
      <c r="C236" s="32" t="s">
        <v>325</v>
      </c>
      <c r="D236" s="35"/>
      <c r="E236" s="34">
        <v>251786.6</v>
      </c>
      <c r="F236" s="47">
        <f t="shared" si="4"/>
        <v>308743556.38</v>
      </c>
    </row>
    <row r="237" spans="1:6" s="222" customFormat="1" ht="46.5" customHeight="1" x14ac:dyDescent="0.2">
      <c r="A237" s="30">
        <v>44638</v>
      </c>
      <c r="B237" s="31">
        <v>62529</v>
      </c>
      <c r="C237" s="32" t="s">
        <v>326</v>
      </c>
      <c r="D237" s="35"/>
      <c r="E237" s="34">
        <v>147669.59</v>
      </c>
      <c r="F237" s="47">
        <f t="shared" si="4"/>
        <v>308595886.79000002</v>
      </c>
    </row>
    <row r="238" spans="1:6" s="222" customFormat="1" ht="53.25" customHeight="1" x14ac:dyDescent="0.2">
      <c r="A238" s="30">
        <v>44638</v>
      </c>
      <c r="B238" s="31" t="s">
        <v>327</v>
      </c>
      <c r="C238" s="32" t="s">
        <v>328</v>
      </c>
      <c r="D238" s="35"/>
      <c r="E238" s="34">
        <v>960721</v>
      </c>
      <c r="F238" s="47">
        <f t="shared" si="4"/>
        <v>307635165.79000002</v>
      </c>
    </row>
    <row r="239" spans="1:6" s="222" customFormat="1" ht="42.75" customHeight="1" x14ac:dyDescent="0.2">
      <c r="A239" s="30">
        <v>44638</v>
      </c>
      <c r="B239" s="31" t="s">
        <v>329</v>
      </c>
      <c r="C239" s="32" t="s">
        <v>330</v>
      </c>
      <c r="D239" s="35"/>
      <c r="E239" s="34">
        <v>118370</v>
      </c>
      <c r="F239" s="47">
        <f t="shared" si="4"/>
        <v>307516795.79000002</v>
      </c>
    </row>
    <row r="240" spans="1:6" s="222" customFormat="1" ht="60.75" customHeight="1" x14ac:dyDescent="0.2">
      <c r="A240" s="30">
        <v>44638</v>
      </c>
      <c r="B240" s="31" t="s">
        <v>331</v>
      </c>
      <c r="C240" s="32" t="s">
        <v>332</v>
      </c>
      <c r="D240" s="35"/>
      <c r="E240" s="34">
        <v>456570</v>
      </c>
      <c r="F240" s="47">
        <f t="shared" si="4"/>
        <v>307060225.79000002</v>
      </c>
    </row>
    <row r="241" spans="1:6" s="222" customFormat="1" ht="48.75" customHeight="1" x14ac:dyDescent="0.2">
      <c r="A241" s="30">
        <v>44638</v>
      </c>
      <c r="B241" s="31" t="s">
        <v>333</v>
      </c>
      <c r="C241" s="32" t="s">
        <v>334</v>
      </c>
      <c r="D241" s="35"/>
      <c r="E241" s="34">
        <v>66600</v>
      </c>
      <c r="F241" s="47">
        <f t="shared" si="4"/>
        <v>306993625.79000002</v>
      </c>
    </row>
    <row r="242" spans="1:6" s="222" customFormat="1" ht="50.25" customHeight="1" x14ac:dyDescent="0.2">
      <c r="A242" s="30">
        <v>44638</v>
      </c>
      <c r="B242" s="31" t="s">
        <v>335</v>
      </c>
      <c r="C242" s="32" t="s">
        <v>336</v>
      </c>
      <c r="D242" s="35"/>
      <c r="E242" s="34">
        <v>762790.38</v>
      </c>
      <c r="F242" s="47">
        <f t="shared" si="4"/>
        <v>306230835.41000003</v>
      </c>
    </row>
    <row r="243" spans="1:6" s="222" customFormat="1" ht="43.5" customHeight="1" x14ac:dyDescent="0.2">
      <c r="A243" s="30">
        <v>44638</v>
      </c>
      <c r="B243" s="31" t="s">
        <v>337</v>
      </c>
      <c r="C243" s="32" t="s">
        <v>338</v>
      </c>
      <c r="D243" s="35"/>
      <c r="E243" s="34">
        <v>114142.5</v>
      </c>
      <c r="F243" s="47">
        <f t="shared" si="4"/>
        <v>306116692.91000003</v>
      </c>
    </row>
    <row r="244" spans="1:6" s="222" customFormat="1" ht="48" customHeight="1" x14ac:dyDescent="0.2">
      <c r="A244" s="30">
        <v>44641</v>
      </c>
      <c r="B244" s="31">
        <v>62530</v>
      </c>
      <c r="C244" s="32" t="s">
        <v>339</v>
      </c>
      <c r="D244" s="35"/>
      <c r="E244" s="34">
        <v>609793.19999999995</v>
      </c>
      <c r="F244" s="47">
        <f t="shared" si="4"/>
        <v>305506899.71000004</v>
      </c>
    </row>
    <row r="245" spans="1:6" s="222" customFormat="1" ht="48.75" customHeight="1" x14ac:dyDescent="0.2">
      <c r="A245" s="30">
        <v>44641</v>
      </c>
      <c r="B245" s="31">
        <v>62531</v>
      </c>
      <c r="C245" s="32" t="s">
        <v>340</v>
      </c>
      <c r="D245" s="35"/>
      <c r="E245" s="34">
        <v>11964.84</v>
      </c>
      <c r="F245" s="47">
        <f t="shared" si="4"/>
        <v>305494934.87000006</v>
      </c>
    </row>
    <row r="246" spans="1:6" s="222" customFormat="1" ht="46.5" customHeight="1" x14ac:dyDescent="0.2">
      <c r="A246" s="30">
        <v>44641</v>
      </c>
      <c r="B246" s="31">
        <v>62532</v>
      </c>
      <c r="C246" s="32" t="s">
        <v>341</v>
      </c>
      <c r="D246" s="35"/>
      <c r="E246" s="34">
        <v>21077.53</v>
      </c>
      <c r="F246" s="47">
        <f t="shared" si="4"/>
        <v>305473857.34000009</v>
      </c>
    </row>
    <row r="247" spans="1:6" s="222" customFormat="1" ht="31.5" customHeight="1" x14ac:dyDescent="0.2">
      <c r="A247" s="30">
        <v>44641</v>
      </c>
      <c r="B247" s="31">
        <v>62533</v>
      </c>
      <c r="C247" s="32" t="s">
        <v>342</v>
      </c>
      <c r="D247" s="35"/>
      <c r="E247" s="34">
        <v>34610.06</v>
      </c>
      <c r="F247" s="47">
        <f t="shared" si="4"/>
        <v>305439247.28000009</v>
      </c>
    </row>
    <row r="248" spans="1:6" s="222" customFormat="1" ht="40.5" customHeight="1" x14ac:dyDescent="0.2">
      <c r="A248" s="30">
        <v>44641</v>
      </c>
      <c r="B248" s="31">
        <v>62534</v>
      </c>
      <c r="C248" s="32" t="s">
        <v>343</v>
      </c>
      <c r="D248" s="35"/>
      <c r="E248" s="34">
        <v>188799.37</v>
      </c>
      <c r="F248" s="47">
        <f t="shared" si="4"/>
        <v>305250447.91000009</v>
      </c>
    </row>
    <row r="249" spans="1:6" s="222" customFormat="1" ht="42" customHeight="1" x14ac:dyDescent="0.2">
      <c r="A249" s="30">
        <v>44641</v>
      </c>
      <c r="B249" s="31">
        <v>62535</v>
      </c>
      <c r="C249" s="32" t="s">
        <v>344</v>
      </c>
      <c r="D249" s="35"/>
      <c r="E249" s="34">
        <v>6581.34</v>
      </c>
      <c r="F249" s="47">
        <f t="shared" si="4"/>
        <v>305243866.57000011</v>
      </c>
    </row>
    <row r="250" spans="1:6" s="222" customFormat="1" ht="57" customHeight="1" x14ac:dyDescent="0.2">
      <c r="A250" s="30">
        <v>44641</v>
      </c>
      <c r="B250" s="31">
        <v>62536</v>
      </c>
      <c r="C250" s="32" t="s">
        <v>345</v>
      </c>
      <c r="D250" s="35"/>
      <c r="E250" s="34">
        <v>11836</v>
      </c>
      <c r="F250" s="47">
        <f t="shared" si="4"/>
        <v>305232030.57000011</v>
      </c>
    </row>
    <row r="251" spans="1:6" s="222" customFormat="1" ht="54" customHeight="1" x14ac:dyDescent="0.2">
      <c r="A251" s="30">
        <v>44641</v>
      </c>
      <c r="B251" s="31">
        <v>62537</v>
      </c>
      <c r="C251" s="32" t="s">
        <v>346</v>
      </c>
      <c r="D251" s="35"/>
      <c r="E251" s="34">
        <v>87635.27</v>
      </c>
      <c r="F251" s="47">
        <f t="shared" si="4"/>
        <v>305144395.30000013</v>
      </c>
    </row>
    <row r="252" spans="1:6" s="222" customFormat="1" ht="52.5" customHeight="1" x14ac:dyDescent="0.2">
      <c r="A252" s="30">
        <v>44641</v>
      </c>
      <c r="B252" s="31">
        <v>62538</v>
      </c>
      <c r="C252" s="32" t="s">
        <v>347</v>
      </c>
      <c r="D252" s="35"/>
      <c r="E252" s="34">
        <v>118370</v>
      </c>
      <c r="F252" s="47">
        <f t="shared" si="4"/>
        <v>305026025.30000013</v>
      </c>
    </row>
    <row r="253" spans="1:6" s="222" customFormat="1" ht="54" customHeight="1" x14ac:dyDescent="0.2">
      <c r="A253" s="30">
        <v>44641</v>
      </c>
      <c r="B253" s="31">
        <v>62539</v>
      </c>
      <c r="C253" s="32" t="s">
        <v>348</v>
      </c>
      <c r="D253" s="35"/>
      <c r="E253" s="34">
        <v>102112.45</v>
      </c>
      <c r="F253" s="47">
        <f t="shared" si="4"/>
        <v>304923912.85000014</v>
      </c>
    </row>
    <row r="254" spans="1:6" s="222" customFormat="1" ht="77.25" customHeight="1" x14ac:dyDescent="0.2">
      <c r="A254" s="30">
        <v>44641</v>
      </c>
      <c r="B254" s="31">
        <v>62540</v>
      </c>
      <c r="C254" s="32" t="s">
        <v>349</v>
      </c>
      <c r="D254" s="35"/>
      <c r="E254" s="34">
        <v>60913.71</v>
      </c>
      <c r="F254" s="47">
        <f t="shared" si="4"/>
        <v>304862999.14000016</v>
      </c>
    </row>
    <row r="255" spans="1:6" s="222" customFormat="1" ht="46.5" customHeight="1" x14ac:dyDescent="0.2">
      <c r="A255" s="30">
        <v>44641</v>
      </c>
      <c r="B255" s="31">
        <v>62541</v>
      </c>
      <c r="C255" s="32" t="s">
        <v>350</v>
      </c>
      <c r="D255" s="35"/>
      <c r="E255" s="34">
        <v>562909.41</v>
      </c>
      <c r="F255" s="47">
        <f t="shared" si="4"/>
        <v>304300089.73000014</v>
      </c>
    </row>
    <row r="256" spans="1:6" s="222" customFormat="1" ht="36.75" customHeight="1" x14ac:dyDescent="0.2">
      <c r="A256" s="30">
        <v>44641</v>
      </c>
      <c r="B256" s="31" t="s">
        <v>351</v>
      </c>
      <c r="C256" s="32" t="s">
        <v>352</v>
      </c>
      <c r="D256" s="35"/>
      <c r="E256" s="34">
        <v>70000</v>
      </c>
      <c r="F256" s="47">
        <f t="shared" si="4"/>
        <v>304230089.73000014</v>
      </c>
    </row>
    <row r="257" spans="1:6" s="222" customFormat="1" ht="49.5" customHeight="1" x14ac:dyDescent="0.2">
      <c r="A257" s="30">
        <v>44641</v>
      </c>
      <c r="B257" s="31" t="s">
        <v>353</v>
      </c>
      <c r="C257" s="32" t="s">
        <v>354</v>
      </c>
      <c r="D257" s="35"/>
      <c r="E257" s="34">
        <v>118370</v>
      </c>
      <c r="F257" s="47">
        <f t="shared" si="4"/>
        <v>304111719.73000014</v>
      </c>
    </row>
    <row r="258" spans="1:6" s="222" customFormat="1" ht="42.75" customHeight="1" x14ac:dyDescent="0.2">
      <c r="A258" s="30">
        <v>44641</v>
      </c>
      <c r="B258" s="31" t="s">
        <v>355</v>
      </c>
      <c r="C258" s="32" t="s">
        <v>356</v>
      </c>
      <c r="D258" s="35"/>
      <c r="E258" s="34">
        <v>118370</v>
      </c>
      <c r="F258" s="47">
        <f t="shared" si="4"/>
        <v>303993349.73000014</v>
      </c>
    </row>
    <row r="259" spans="1:6" s="222" customFormat="1" ht="140.25" customHeight="1" x14ac:dyDescent="0.2">
      <c r="A259" s="30">
        <v>44641</v>
      </c>
      <c r="B259" s="31" t="s">
        <v>357</v>
      </c>
      <c r="C259" s="32" t="s">
        <v>358</v>
      </c>
      <c r="D259" s="35"/>
      <c r="E259" s="34">
        <v>19909834.050000001</v>
      </c>
      <c r="F259" s="47">
        <f t="shared" si="4"/>
        <v>284083515.68000013</v>
      </c>
    </row>
    <row r="260" spans="1:6" s="222" customFormat="1" ht="45" customHeight="1" x14ac:dyDescent="0.2">
      <c r="A260" s="30">
        <v>44641</v>
      </c>
      <c r="B260" s="31" t="s">
        <v>359</v>
      </c>
      <c r="C260" s="32" t="s">
        <v>360</v>
      </c>
      <c r="D260" s="35"/>
      <c r="E260" s="34">
        <v>667893.11</v>
      </c>
      <c r="F260" s="47">
        <f t="shared" si="4"/>
        <v>283415622.57000011</v>
      </c>
    </row>
    <row r="261" spans="1:6" s="222" customFormat="1" ht="63" customHeight="1" x14ac:dyDescent="0.2">
      <c r="A261" s="30">
        <v>44641</v>
      </c>
      <c r="B261" s="31" t="s">
        <v>361</v>
      </c>
      <c r="C261" s="32" t="s">
        <v>362</v>
      </c>
      <c r="D261" s="35"/>
      <c r="E261" s="34">
        <v>300152.5</v>
      </c>
      <c r="F261" s="47">
        <f t="shared" si="4"/>
        <v>283115470.07000011</v>
      </c>
    </row>
    <row r="262" spans="1:6" s="222" customFormat="1" ht="42.75" customHeight="1" x14ac:dyDescent="0.2">
      <c r="A262" s="30">
        <v>44641</v>
      </c>
      <c r="B262" s="31" t="s">
        <v>363</v>
      </c>
      <c r="C262" s="32" t="s">
        <v>364</v>
      </c>
      <c r="D262" s="35"/>
      <c r="E262" s="34">
        <v>8489.6</v>
      </c>
      <c r="F262" s="47">
        <f t="shared" si="4"/>
        <v>283106980.47000009</v>
      </c>
    </row>
    <row r="263" spans="1:6" s="222" customFormat="1" ht="39.75" customHeight="1" x14ac:dyDescent="0.2">
      <c r="A263" s="30">
        <v>44641</v>
      </c>
      <c r="B263" s="31" t="s">
        <v>365</v>
      </c>
      <c r="C263" s="32" t="s">
        <v>366</v>
      </c>
      <c r="D263" s="35"/>
      <c r="E263" s="34">
        <v>105687.5</v>
      </c>
      <c r="F263" s="47">
        <f t="shared" si="4"/>
        <v>283001292.97000009</v>
      </c>
    </row>
    <row r="264" spans="1:6" s="222" customFormat="1" ht="49.5" customHeight="1" x14ac:dyDescent="0.2">
      <c r="A264" s="30">
        <v>44641</v>
      </c>
      <c r="B264" s="31" t="s">
        <v>367</v>
      </c>
      <c r="C264" s="32" t="s">
        <v>368</v>
      </c>
      <c r="D264" s="35"/>
      <c r="E264" s="34">
        <v>181782.5</v>
      </c>
      <c r="F264" s="47">
        <f t="shared" si="4"/>
        <v>282819510.47000009</v>
      </c>
    </row>
    <row r="265" spans="1:6" s="222" customFormat="1" ht="40.5" customHeight="1" x14ac:dyDescent="0.2">
      <c r="A265" s="30">
        <v>44641</v>
      </c>
      <c r="B265" s="31" t="s">
        <v>369</v>
      </c>
      <c r="C265" s="32" t="s">
        <v>370</v>
      </c>
      <c r="D265" s="35"/>
      <c r="E265" s="34">
        <v>118370</v>
      </c>
      <c r="F265" s="47">
        <f t="shared" si="4"/>
        <v>282701140.47000009</v>
      </c>
    </row>
    <row r="266" spans="1:6" s="222" customFormat="1" ht="45" customHeight="1" x14ac:dyDescent="0.2">
      <c r="A266" s="30">
        <v>44641</v>
      </c>
      <c r="B266" s="31" t="s">
        <v>371</v>
      </c>
      <c r="C266" s="32" t="s">
        <v>372</v>
      </c>
      <c r="D266" s="35"/>
      <c r="E266" s="34">
        <v>93005</v>
      </c>
      <c r="F266" s="47">
        <f t="shared" si="4"/>
        <v>282608135.47000009</v>
      </c>
    </row>
    <row r="267" spans="1:6" s="222" customFormat="1" ht="50.25" customHeight="1" x14ac:dyDescent="0.2">
      <c r="A267" s="30">
        <v>44641</v>
      </c>
      <c r="B267" s="31" t="s">
        <v>373</v>
      </c>
      <c r="C267" s="32" t="s">
        <v>374</v>
      </c>
      <c r="D267" s="35"/>
      <c r="E267" s="34">
        <v>245195</v>
      </c>
      <c r="F267" s="47">
        <f t="shared" si="4"/>
        <v>282362940.47000009</v>
      </c>
    </row>
    <row r="268" spans="1:6" s="222" customFormat="1" ht="83.25" customHeight="1" x14ac:dyDescent="0.2">
      <c r="A268" s="30">
        <v>44641</v>
      </c>
      <c r="B268" s="31" t="s">
        <v>375</v>
      </c>
      <c r="C268" s="32" t="s">
        <v>376</v>
      </c>
      <c r="D268" s="35"/>
      <c r="E268" s="34">
        <v>18000</v>
      </c>
      <c r="F268" s="47">
        <f t="shared" si="4"/>
        <v>282344940.47000009</v>
      </c>
    </row>
    <row r="269" spans="1:6" s="222" customFormat="1" ht="33" customHeight="1" x14ac:dyDescent="0.2">
      <c r="A269" s="30">
        <v>44642</v>
      </c>
      <c r="B269" s="31">
        <v>62542</v>
      </c>
      <c r="C269" s="32" t="s">
        <v>377</v>
      </c>
      <c r="D269" s="35"/>
      <c r="E269" s="34">
        <v>716974.52</v>
      </c>
      <c r="F269" s="47">
        <f t="shared" si="4"/>
        <v>281627965.95000011</v>
      </c>
    </row>
    <row r="270" spans="1:6" s="222" customFormat="1" ht="42" customHeight="1" x14ac:dyDescent="0.2">
      <c r="A270" s="30">
        <v>44642</v>
      </c>
      <c r="B270" s="31">
        <v>62543</v>
      </c>
      <c r="C270" s="32" t="s">
        <v>378</v>
      </c>
      <c r="D270" s="35"/>
      <c r="E270" s="34">
        <v>118370</v>
      </c>
      <c r="F270" s="47">
        <f t="shared" si="4"/>
        <v>281509595.95000011</v>
      </c>
    </row>
    <row r="271" spans="1:6" s="222" customFormat="1" ht="38.25" customHeight="1" x14ac:dyDescent="0.2">
      <c r="A271" s="30">
        <v>44642</v>
      </c>
      <c r="B271" s="31">
        <v>62544</v>
      </c>
      <c r="C271" s="32" t="s">
        <v>379</v>
      </c>
      <c r="D271" s="35"/>
      <c r="E271" s="34">
        <v>118370</v>
      </c>
      <c r="F271" s="47">
        <f t="shared" ref="F271:F334" si="5">F270-E271</f>
        <v>281391225.95000011</v>
      </c>
    </row>
    <row r="272" spans="1:6" s="222" customFormat="1" ht="41.25" customHeight="1" x14ac:dyDescent="0.2">
      <c r="A272" s="30">
        <v>44642</v>
      </c>
      <c r="B272" s="31">
        <v>62545</v>
      </c>
      <c r="C272" s="32" t="s">
        <v>380</v>
      </c>
      <c r="D272" s="35"/>
      <c r="E272" s="34">
        <v>369782.33</v>
      </c>
      <c r="F272" s="47">
        <f t="shared" si="5"/>
        <v>281021443.62000012</v>
      </c>
    </row>
    <row r="273" spans="1:6" s="222" customFormat="1" ht="21.75" customHeight="1" x14ac:dyDescent="0.2">
      <c r="A273" s="30">
        <v>44642</v>
      </c>
      <c r="B273" s="31">
        <v>62546</v>
      </c>
      <c r="C273" s="32" t="s">
        <v>31</v>
      </c>
      <c r="D273" s="35"/>
      <c r="E273" s="34">
        <v>0</v>
      </c>
      <c r="F273" s="47">
        <f t="shared" si="5"/>
        <v>281021443.62000012</v>
      </c>
    </row>
    <row r="274" spans="1:6" s="222" customFormat="1" ht="56.25" customHeight="1" x14ac:dyDescent="0.2">
      <c r="A274" s="30">
        <v>44642</v>
      </c>
      <c r="B274" s="31">
        <v>62547</v>
      </c>
      <c r="C274" s="32" t="s">
        <v>381</v>
      </c>
      <c r="D274" s="35"/>
      <c r="E274" s="34">
        <v>653708.63</v>
      </c>
      <c r="F274" s="47">
        <f t="shared" si="5"/>
        <v>280367734.99000013</v>
      </c>
    </row>
    <row r="275" spans="1:6" s="222" customFormat="1" ht="41.25" customHeight="1" x14ac:dyDescent="0.2">
      <c r="A275" s="30">
        <v>44642</v>
      </c>
      <c r="B275" s="31" t="s">
        <v>382</v>
      </c>
      <c r="C275" s="32" t="s">
        <v>383</v>
      </c>
      <c r="D275" s="35"/>
      <c r="E275" s="34">
        <v>118370</v>
      </c>
      <c r="F275" s="47">
        <f t="shared" si="5"/>
        <v>280249364.99000013</v>
      </c>
    </row>
    <row r="276" spans="1:6" s="222" customFormat="1" ht="55.5" customHeight="1" x14ac:dyDescent="0.2">
      <c r="A276" s="30">
        <v>44642</v>
      </c>
      <c r="B276" s="31" t="s">
        <v>384</v>
      </c>
      <c r="C276" s="32" t="s">
        <v>385</v>
      </c>
      <c r="D276" s="35"/>
      <c r="E276" s="34">
        <v>118370</v>
      </c>
      <c r="F276" s="47">
        <f t="shared" si="5"/>
        <v>280130994.99000013</v>
      </c>
    </row>
    <row r="277" spans="1:6" s="222" customFormat="1" ht="45" customHeight="1" x14ac:dyDescent="0.2">
      <c r="A277" s="30">
        <v>44642</v>
      </c>
      <c r="B277" s="31" t="s">
        <v>386</v>
      </c>
      <c r="C277" s="32" t="s">
        <v>387</v>
      </c>
      <c r="D277" s="35"/>
      <c r="E277" s="34">
        <v>63412.5</v>
      </c>
      <c r="F277" s="47">
        <f t="shared" si="5"/>
        <v>280067582.49000013</v>
      </c>
    </row>
    <row r="278" spans="1:6" s="222" customFormat="1" ht="43.5" customHeight="1" x14ac:dyDescent="0.2">
      <c r="A278" s="30">
        <v>44643</v>
      </c>
      <c r="B278" s="31">
        <v>62548</v>
      </c>
      <c r="C278" s="32" t="s">
        <v>388</v>
      </c>
      <c r="D278" s="35"/>
      <c r="E278" s="34">
        <v>475650.75</v>
      </c>
      <c r="F278" s="47">
        <f t="shared" si="5"/>
        <v>279591931.74000013</v>
      </c>
    </row>
    <row r="279" spans="1:6" s="222" customFormat="1" ht="42" customHeight="1" x14ac:dyDescent="0.2">
      <c r="A279" s="30">
        <v>44643</v>
      </c>
      <c r="B279" s="31">
        <v>62549</v>
      </c>
      <c r="C279" s="32" t="s">
        <v>389</v>
      </c>
      <c r="D279" s="35"/>
      <c r="E279" s="34">
        <v>149785.03</v>
      </c>
      <c r="F279" s="47">
        <f t="shared" si="5"/>
        <v>279442146.71000016</v>
      </c>
    </row>
    <row r="280" spans="1:6" s="222" customFormat="1" ht="42" customHeight="1" x14ac:dyDescent="0.2">
      <c r="A280" s="30">
        <v>44643</v>
      </c>
      <c r="B280" s="31">
        <v>62550</v>
      </c>
      <c r="C280" s="32" t="s">
        <v>390</v>
      </c>
      <c r="D280" s="35"/>
      <c r="E280" s="34">
        <v>47903.02</v>
      </c>
      <c r="F280" s="47">
        <f t="shared" si="5"/>
        <v>279394243.69000018</v>
      </c>
    </row>
    <row r="281" spans="1:6" s="222" customFormat="1" ht="50.25" customHeight="1" x14ac:dyDescent="0.2">
      <c r="A281" s="30">
        <v>44643</v>
      </c>
      <c r="B281" s="31" t="s">
        <v>391</v>
      </c>
      <c r="C281" s="32" t="s">
        <v>392</v>
      </c>
      <c r="D281" s="35"/>
      <c r="E281" s="34">
        <v>118370</v>
      </c>
      <c r="F281" s="47">
        <f t="shared" si="5"/>
        <v>279275873.69000018</v>
      </c>
    </row>
    <row r="282" spans="1:6" s="222" customFormat="1" ht="22.5" customHeight="1" x14ac:dyDescent="0.2">
      <c r="A282" s="30">
        <v>44643</v>
      </c>
      <c r="B282" s="31" t="s">
        <v>393</v>
      </c>
      <c r="C282" s="32" t="s">
        <v>31</v>
      </c>
      <c r="D282" s="35"/>
      <c r="E282" s="34">
        <v>0</v>
      </c>
      <c r="F282" s="47">
        <f t="shared" si="5"/>
        <v>279275873.69000018</v>
      </c>
    </row>
    <row r="283" spans="1:6" s="222" customFormat="1" ht="58.5" customHeight="1" x14ac:dyDescent="0.2">
      <c r="A283" s="30">
        <v>44643</v>
      </c>
      <c r="B283" s="31" t="s">
        <v>394</v>
      </c>
      <c r="C283" s="32" t="s">
        <v>395</v>
      </c>
      <c r="D283" s="35"/>
      <c r="E283" s="34">
        <v>118370</v>
      </c>
      <c r="F283" s="47">
        <f t="shared" si="5"/>
        <v>279157503.69000018</v>
      </c>
    </row>
    <row r="284" spans="1:6" s="222" customFormat="1" ht="59.25" customHeight="1" x14ac:dyDescent="0.2">
      <c r="A284" s="30">
        <v>44643</v>
      </c>
      <c r="B284" s="31" t="s">
        <v>396</v>
      </c>
      <c r="C284" s="32" t="s">
        <v>397</v>
      </c>
      <c r="D284" s="35"/>
      <c r="E284" s="34">
        <v>35030</v>
      </c>
      <c r="F284" s="47">
        <f t="shared" si="5"/>
        <v>279122473.69000018</v>
      </c>
    </row>
    <row r="285" spans="1:6" s="222" customFormat="1" ht="42" customHeight="1" x14ac:dyDescent="0.2">
      <c r="A285" s="30">
        <v>44644</v>
      </c>
      <c r="B285" s="31">
        <v>62551</v>
      </c>
      <c r="C285" s="32" t="s">
        <v>398</v>
      </c>
      <c r="D285" s="35"/>
      <c r="E285" s="34">
        <v>4991146.6399999997</v>
      </c>
      <c r="F285" s="47">
        <f t="shared" si="5"/>
        <v>274131327.05000019</v>
      </c>
    </row>
    <row r="286" spans="1:6" s="222" customFormat="1" ht="35.25" customHeight="1" x14ac:dyDescent="0.2">
      <c r="A286" s="30">
        <v>44644</v>
      </c>
      <c r="B286" s="31">
        <v>62552</v>
      </c>
      <c r="C286" s="32" t="s">
        <v>399</v>
      </c>
      <c r="D286" s="35"/>
      <c r="E286" s="34">
        <v>8470.7199999999993</v>
      </c>
      <c r="F286" s="47">
        <f t="shared" si="5"/>
        <v>274122856.33000016</v>
      </c>
    </row>
    <row r="287" spans="1:6" s="222" customFormat="1" ht="59.25" customHeight="1" x14ac:dyDescent="0.2">
      <c r="A287" s="30">
        <v>44644</v>
      </c>
      <c r="B287" s="31">
        <v>62553</v>
      </c>
      <c r="C287" s="32" t="s">
        <v>400</v>
      </c>
      <c r="D287" s="35"/>
      <c r="E287" s="34">
        <v>12156.6</v>
      </c>
      <c r="F287" s="47">
        <f t="shared" si="5"/>
        <v>274110699.73000014</v>
      </c>
    </row>
    <row r="288" spans="1:6" s="222" customFormat="1" ht="42" customHeight="1" x14ac:dyDescent="0.2">
      <c r="A288" s="30">
        <v>44644</v>
      </c>
      <c r="B288" s="31">
        <v>62554</v>
      </c>
      <c r="C288" s="32" t="s">
        <v>401</v>
      </c>
      <c r="D288" s="35"/>
      <c r="E288" s="34">
        <v>27534.22</v>
      </c>
      <c r="F288" s="47">
        <f t="shared" si="5"/>
        <v>274083165.51000011</v>
      </c>
    </row>
    <row r="289" spans="1:6" s="222" customFormat="1" ht="43.5" customHeight="1" x14ac:dyDescent="0.2">
      <c r="A289" s="30">
        <v>44644</v>
      </c>
      <c r="B289" s="31">
        <v>62555</v>
      </c>
      <c r="C289" s="32" t="s">
        <v>402</v>
      </c>
      <c r="D289" s="35"/>
      <c r="E289" s="34">
        <v>15528.47</v>
      </c>
      <c r="F289" s="47">
        <f t="shared" si="5"/>
        <v>274067637.04000008</v>
      </c>
    </row>
    <row r="290" spans="1:6" s="222" customFormat="1" ht="32.25" customHeight="1" x14ac:dyDescent="0.2">
      <c r="A290" s="30">
        <v>44644</v>
      </c>
      <c r="B290" s="31">
        <v>62556</v>
      </c>
      <c r="C290" s="32" t="s">
        <v>403</v>
      </c>
      <c r="D290" s="35"/>
      <c r="E290" s="34">
        <v>119274.83</v>
      </c>
      <c r="F290" s="47">
        <f t="shared" si="5"/>
        <v>273948362.2100001</v>
      </c>
    </row>
    <row r="291" spans="1:6" s="222" customFormat="1" ht="33.75" customHeight="1" x14ac:dyDescent="0.2">
      <c r="A291" s="30">
        <v>44644</v>
      </c>
      <c r="B291" s="31">
        <v>62557</v>
      </c>
      <c r="C291" s="32" t="s">
        <v>404</v>
      </c>
      <c r="D291" s="35"/>
      <c r="E291" s="34">
        <v>4655</v>
      </c>
      <c r="F291" s="47">
        <f t="shared" si="5"/>
        <v>273943707.2100001</v>
      </c>
    </row>
    <row r="292" spans="1:6" s="222" customFormat="1" ht="34.5" customHeight="1" x14ac:dyDescent="0.2">
      <c r="A292" s="30">
        <v>44644</v>
      </c>
      <c r="B292" s="31">
        <v>62558</v>
      </c>
      <c r="C292" s="32" t="s">
        <v>405</v>
      </c>
      <c r="D292" s="35"/>
      <c r="E292" s="34">
        <v>40200.46</v>
      </c>
      <c r="F292" s="47">
        <f t="shared" si="5"/>
        <v>273903506.75000012</v>
      </c>
    </row>
    <row r="293" spans="1:6" s="222" customFormat="1" ht="33" customHeight="1" x14ac:dyDescent="0.2">
      <c r="A293" s="30">
        <v>44644</v>
      </c>
      <c r="B293" s="31">
        <v>62559</v>
      </c>
      <c r="C293" s="32" t="s">
        <v>406</v>
      </c>
      <c r="D293" s="35"/>
      <c r="E293" s="34">
        <v>16110.52</v>
      </c>
      <c r="F293" s="47">
        <f t="shared" si="5"/>
        <v>273887396.23000014</v>
      </c>
    </row>
    <row r="294" spans="1:6" s="222" customFormat="1" ht="18" customHeight="1" x14ac:dyDescent="0.2">
      <c r="A294" s="30">
        <v>44644</v>
      </c>
      <c r="B294" s="31">
        <v>62560</v>
      </c>
      <c r="C294" s="32" t="s">
        <v>31</v>
      </c>
      <c r="D294" s="35"/>
      <c r="E294" s="34">
        <v>0</v>
      </c>
      <c r="F294" s="47">
        <f t="shared" si="5"/>
        <v>273887396.23000014</v>
      </c>
    </row>
    <row r="295" spans="1:6" s="222" customFormat="1" ht="20.25" customHeight="1" x14ac:dyDescent="0.2">
      <c r="A295" s="30">
        <v>44644</v>
      </c>
      <c r="B295" s="31">
        <v>62561</v>
      </c>
      <c r="C295" s="32" t="s">
        <v>31</v>
      </c>
      <c r="D295" s="35"/>
      <c r="E295" s="34">
        <v>0</v>
      </c>
      <c r="F295" s="47">
        <f t="shared" si="5"/>
        <v>273887396.23000014</v>
      </c>
    </row>
    <row r="296" spans="1:6" s="222" customFormat="1" ht="33" customHeight="1" x14ac:dyDescent="0.2">
      <c r="A296" s="30">
        <v>44644</v>
      </c>
      <c r="B296" s="31">
        <v>62562</v>
      </c>
      <c r="C296" s="32" t="s">
        <v>407</v>
      </c>
      <c r="D296" s="35"/>
      <c r="E296" s="34">
        <v>67788</v>
      </c>
      <c r="F296" s="47">
        <f t="shared" si="5"/>
        <v>273819608.23000014</v>
      </c>
    </row>
    <row r="297" spans="1:6" s="222" customFormat="1" ht="30.75" customHeight="1" x14ac:dyDescent="0.2">
      <c r="A297" s="30">
        <v>44644</v>
      </c>
      <c r="B297" s="31" t="s">
        <v>408</v>
      </c>
      <c r="C297" s="32" t="s">
        <v>409</v>
      </c>
      <c r="D297" s="35"/>
      <c r="E297" s="34">
        <v>3691895.52</v>
      </c>
      <c r="F297" s="47">
        <f t="shared" si="5"/>
        <v>270127712.71000016</v>
      </c>
    </row>
    <row r="298" spans="1:6" s="222" customFormat="1" ht="43.5" customHeight="1" x14ac:dyDescent="0.2">
      <c r="A298" s="30">
        <v>44644</v>
      </c>
      <c r="B298" s="31" t="s">
        <v>410</v>
      </c>
      <c r="C298" s="32" t="s">
        <v>411</v>
      </c>
      <c r="D298" s="35"/>
      <c r="E298" s="34">
        <v>339279.47</v>
      </c>
      <c r="F298" s="47">
        <f t="shared" si="5"/>
        <v>269788433.24000013</v>
      </c>
    </row>
    <row r="299" spans="1:6" s="222" customFormat="1" ht="23.25" customHeight="1" x14ac:dyDescent="0.2">
      <c r="A299" s="30">
        <v>44644</v>
      </c>
      <c r="B299" s="31" t="s">
        <v>412</v>
      </c>
      <c r="C299" s="32" t="s">
        <v>31</v>
      </c>
      <c r="D299" s="35"/>
      <c r="E299" s="34">
        <v>0</v>
      </c>
      <c r="F299" s="47">
        <f t="shared" si="5"/>
        <v>269788433.24000013</v>
      </c>
    </row>
    <row r="300" spans="1:6" s="222" customFormat="1" ht="51.75" customHeight="1" x14ac:dyDescent="0.2">
      <c r="A300" s="30">
        <v>44644</v>
      </c>
      <c r="B300" s="31" t="s">
        <v>413</v>
      </c>
      <c r="C300" s="32" t="s">
        <v>414</v>
      </c>
      <c r="D300" s="35"/>
      <c r="E300" s="34">
        <v>11201012</v>
      </c>
      <c r="F300" s="47">
        <f t="shared" si="5"/>
        <v>258587421.24000013</v>
      </c>
    </row>
    <row r="301" spans="1:6" s="222" customFormat="1" ht="39.75" customHeight="1" x14ac:dyDescent="0.2">
      <c r="A301" s="30">
        <v>44644</v>
      </c>
      <c r="B301" s="31" t="s">
        <v>415</v>
      </c>
      <c r="C301" s="32" t="s">
        <v>416</v>
      </c>
      <c r="D301" s="35"/>
      <c r="E301" s="34">
        <v>118370</v>
      </c>
      <c r="F301" s="47">
        <f t="shared" si="5"/>
        <v>258469051.24000013</v>
      </c>
    </row>
    <row r="302" spans="1:6" s="222" customFormat="1" ht="65.25" customHeight="1" x14ac:dyDescent="0.2">
      <c r="A302" s="30">
        <v>44644</v>
      </c>
      <c r="B302" s="31" t="s">
        <v>417</v>
      </c>
      <c r="C302" s="32" t="s">
        <v>418</v>
      </c>
      <c r="D302" s="35"/>
      <c r="E302" s="34">
        <v>10009.14</v>
      </c>
      <c r="F302" s="47">
        <f t="shared" si="5"/>
        <v>258459042.10000014</v>
      </c>
    </row>
    <row r="303" spans="1:6" s="222" customFormat="1" ht="49.5" customHeight="1" x14ac:dyDescent="0.2">
      <c r="A303" s="30">
        <v>44644</v>
      </c>
      <c r="B303" s="31" t="s">
        <v>419</v>
      </c>
      <c r="C303" s="32" t="s">
        <v>420</v>
      </c>
      <c r="D303" s="35"/>
      <c r="E303" s="34">
        <v>3848.92</v>
      </c>
      <c r="F303" s="47">
        <f t="shared" si="5"/>
        <v>258455193.18000016</v>
      </c>
    </row>
    <row r="304" spans="1:6" s="222" customFormat="1" ht="26.25" customHeight="1" x14ac:dyDescent="0.2">
      <c r="A304" s="30">
        <v>44644</v>
      </c>
      <c r="B304" s="31" t="s">
        <v>421</v>
      </c>
      <c r="C304" s="32" t="s">
        <v>31</v>
      </c>
      <c r="D304" s="35"/>
      <c r="E304" s="34">
        <v>0</v>
      </c>
      <c r="F304" s="47">
        <f t="shared" si="5"/>
        <v>258455193.18000016</v>
      </c>
    </row>
    <row r="305" spans="1:6" s="222" customFormat="1" ht="62.25" customHeight="1" x14ac:dyDescent="0.2">
      <c r="A305" s="30">
        <v>44644</v>
      </c>
      <c r="B305" s="31" t="s">
        <v>422</v>
      </c>
      <c r="C305" s="32" t="s">
        <v>423</v>
      </c>
      <c r="D305" s="35"/>
      <c r="E305" s="34">
        <v>78831</v>
      </c>
      <c r="F305" s="47">
        <f t="shared" si="5"/>
        <v>258376362.18000016</v>
      </c>
    </row>
    <row r="306" spans="1:6" s="222" customFormat="1" ht="50.25" customHeight="1" x14ac:dyDescent="0.2">
      <c r="A306" s="30">
        <v>44645</v>
      </c>
      <c r="B306" s="48" t="s">
        <v>424</v>
      </c>
      <c r="C306" s="32" t="s">
        <v>425</v>
      </c>
      <c r="D306" s="35"/>
      <c r="E306" s="34">
        <v>226000</v>
      </c>
      <c r="F306" s="47">
        <f t="shared" si="5"/>
        <v>258150362.18000016</v>
      </c>
    </row>
    <row r="307" spans="1:6" s="222" customFormat="1" ht="21.75" customHeight="1" x14ac:dyDescent="0.2">
      <c r="A307" s="30">
        <v>44645</v>
      </c>
      <c r="B307" s="48" t="s">
        <v>426</v>
      </c>
      <c r="C307" s="32" t="s">
        <v>31</v>
      </c>
      <c r="D307" s="35"/>
      <c r="E307" s="34">
        <v>0</v>
      </c>
      <c r="F307" s="47">
        <f t="shared" si="5"/>
        <v>258150362.18000016</v>
      </c>
    </row>
    <row r="308" spans="1:6" s="222" customFormat="1" ht="60" customHeight="1" x14ac:dyDescent="0.2">
      <c r="A308" s="30">
        <v>44645</v>
      </c>
      <c r="B308" s="48" t="s">
        <v>427</v>
      </c>
      <c r="C308" s="32" t="s">
        <v>428</v>
      </c>
      <c r="D308" s="36"/>
      <c r="E308" s="34">
        <v>45000</v>
      </c>
      <c r="F308" s="47">
        <f t="shared" si="5"/>
        <v>258105362.18000016</v>
      </c>
    </row>
    <row r="309" spans="1:6" s="222" customFormat="1" ht="39.75" customHeight="1" x14ac:dyDescent="0.2">
      <c r="A309" s="30">
        <v>44645</v>
      </c>
      <c r="B309" s="48" t="s">
        <v>429</v>
      </c>
      <c r="C309" s="32" t="s">
        <v>430</v>
      </c>
      <c r="D309" s="35"/>
      <c r="E309" s="34">
        <v>74397.98</v>
      </c>
      <c r="F309" s="47">
        <f t="shared" si="5"/>
        <v>258030964.20000017</v>
      </c>
    </row>
    <row r="310" spans="1:6" s="222" customFormat="1" ht="46.5" customHeight="1" x14ac:dyDescent="0.2">
      <c r="A310" s="30">
        <v>44645</v>
      </c>
      <c r="B310" s="48" t="s">
        <v>431</v>
      </c>
      <c r="C310" s="32" t="s">
        <v>432</v>
      </c>
      <c r="D310" s="35"/>
      <c r="E310" s="34">
        <v>118370</v>
      </c>
      <c r="F310" s="47">
        <f t="shared" si="5"/>
        <v>257912594.20000017</v>
      </c>
    </row>
    <row r="311" spans="1:6" s="222" customFormat="1" ht="50.25" customHeight="1" x14ac:dyDescent="0.2">
      <c r="A311" s="30">
        <v>44645</v>
      </c>
      <c r="B311" s="48" t="s">
        <v>433</v>
      </c>
      <c r="C311" s="32" t="s">
        <v>434</v>
      </c>
      <c r="D311" s="35"/>
      <c r="E311" s="34">
        <v>194465</v>
      </c>
      <c r="F311" s="47">
        <f t="shared" si="5"/>
        <v>257718129.20000017</v>
      </c>
    </row>
    <row r="312" spans="1:6" s="222" customFormat="1" ht="43.5" customHeight="1" x14ac:dyDescent="0.2">
      <c r="A312" s="30">
        <v>44645</v>
      </c>
      <c r="B312" s="48" t="s">
        <v>435</v>
      </c>
      <c r="C312" s="32" t="s">
        <v>436</v>
      </c>
      <c r="D312" s="35"/>
      <c r="E312" s="34">
        <v>354986.29</v>
      </c>
      <c r="F312" s="47">
        <f t="shared" si="5"/>
        <v>257363142.91000018</v>
      </c>
    </row>
    <row r="313" spans="1:6" s="222" customFormat="1" ht="69.75" customHeight="1" x14ac:dyDescent="0.2">
      <c r="A313" s="30">
        <v>44645</v>
      </c>
      <c r="B313" s="48" t="s">
        <v>437</v>
      </c>
      <c r="C313" s="32" t="s">
        <v>438</v>
      </c>
      <c r="D313" s="35"/>
      <c r="E313" s="34">
        <v>27000</v>
      </c>
      <c r="F313" s="47">
        <f t="shared" si="5"/>
        <v>257336142.91000018</v>
      </c>
    </row>
    <row r="314" spans="1:6" s="222" customFormat="1" ht="65.25" customHeight="1" x14ac:dyDescent="0.2">
      <c r="A314" s="30">
        <v>44645</v>
      </c>
      <c r="B314" s="48" t="s">
        <v>439</v>
      </c>
      <c r="C314" s="32" t="s">
        <v>440</v>
      </c>
      <c r="D314" s="35"/>
      <c r="E314" s="34">
        <v>9000</v>
      </c>
      <c r="F314" s="47">
        <f t="shared" si="5"/>
        <v>257327142.91000018</v>
      </c>
    </row>
    <row r="315" spans="1:6" s="222" customFormat="1" ht="70.5" customHeight="1" x14ac:dyDescent="0.2">
      <c r="A315" s="30">
        <v>44645</v>
      </c>
      <c r="B315" s="48" t="s">
        <v>441</v>
      </c>
      <c r="C315" s="32" t="s">
        <v>442</v>
      </c>
      <c r="D315" s="35"/>
      <c r="E315" s="34">
        <v>9000</v>
      </c>
      <c r="F315" s="47">
        <f t="shared" si="5"/>
        <v>257318142.91000018</v>
      </c>
    </row>
    <row r="316" spans="1:6" s="222" customFormat="1" ht="63" customHeight="1" x14ac:dyDescent="0.2">
      <c r="A316" s="30">
        <v>44645</v>
      </c>
      <c r="B316" s="48" t="s">
        <v>443</v>
      </c>
      <c r="C316" s="32" t="s">
        <v>444</v>
      </c>
      <c r="D316" s="35"/>
      <c r="E316" s="34">
        <v>9000</v>
      </c>
      <c r="F316" s="47">
        <f t="shared" si="5"/>
        <v>257309142.91000018</v>
      </c>
    </row>
    <row r="317" spans="1:6" s="222" customFormat="1" ht="65.25" customHeight="1" x14ac:dyDescent="0.2">
      <c r="A317" s="30">
        <v>44645</v>
      </c>
      <c r="B317" s="48" t="s">
        <v>445</v>
      </c>
      <c r="C317" s="32" t="s">
        <v>446</v>
      </c>
      <c r="D317" s="35"/>
      <c r="E317" s="34">
        <v>9000</v>
      </c>
      <c r="F317" s="47">
        <f t="shared" si="5"/>
        <v>257300142.91000018</v>
      </c>
    </row>
    <row r="318" spans="1:6" s="222" customFormat="1" ht="68.25" customHeight="1" x14ac:dyDescent="0.2">
      <c r="A318" s="30">
        <v>44645</v>
      </c>
      <c r="B318" s="48" t="s">
        <v>447</v>
      </c>
      <c r="C318" s="32" t="s">
        <v>448</v>
      </c>
      <c r="D318" s="35"/>
      <c r="E318" s="34">
        <v>9000</v>
      </c>
      <c r="F318" s="47">
        <f t="shared" si="5"/>
        <v>257291142.91000018</v>
      </c>
    </row>
    <row r="319" spans="1:6" s="222" customFormat="1" ht="75" customHeight="1" x14ac:dyDescent="0.2">
      <c r="A319" s="30">
        <v>44645</v>
      </c>
      <c r="B319" s="48" t="s">
        <v>449</v>
      </c>
      <c r="C319" s="32" t="s">
        <v>450</v>
      </c>
      <c r="D319" s="35"/>
      <c r="E319" s="34">
        <v>9000</v>
      </c>
      <c r="F319" s="47">
        <f t="shared" si="5"/>
        <v>257282142.91000018</v>
      </c>
    </row>
    <row r="320" spans="1:6" s="222" customFormat="1" ht="41.25" customHeight="1" x14ac:dyDescent="0.2">
      <c r="A320" s="30">
        <v>44645</v>
      </c>
      <c r="B320" s="48" t="s">
        <v>451</v>
      </c>
      <c r="C320" s="32" t="s">
        <v>452</v>
      </c>
      <c r="D320" s="35"/>
      <c r="E320" s="34">
        <v>725182.5</v>
      </c>
      <c r="F320" s="47">
        <f t="shared" si="5"/>
        <v>256556960.41000018</v>
      </c>
    </row>
    <row r="321" spans="1:6" s="222" customFormat="1" ht="44.25" customHeight="1" x14ac:dyDescent="0.2">
      <c r="A321" s="30">
        <v>44645</v>
      </c>
      <c r="B321" s="48" t="s">
        <v>453</v>
      </c>
      <c r="C321" s="32" t="s">
        <v>454</v>
      </c>
      <c r="D321" s="35"/>
      <c r="E321" s="34">
        <v>1004672.5</v>
      </c>
      <c r="F321" s="47">
        <f t="shared" si="5"/>
        <v>255552287.91000018</v>
      </c>
    </row>
    <row r="322" spans="1:6" s="222" customFormat="1" ht="75" customHeight="1" x14ac:dyDescent="0.2">
      <c r="A322" s="30">
        <v>44648</v>
      </c>
      <c r="B322" s="48" t="s">
        <v>455</v>
      </c>
      <c r="C322" s="32" t="s">
        <v>456</v>
      </c>
      <c r="D322" s="35"/>
      <c r="E322" s="34">
        <v>389564.01</v>
      </c>
      <c r="F322" s="47">
        <f t="shared" si="5"/>
        <v>255162723.90000018</v>
      </c>
    </row>
    <row r="323" spans="1:6" s="222" customFormat="1" ht="63.75" customHeight="1" x14ac:dyDescent="0.2">
      <c r="A323" s="30">
        <v>44648</v>
      </c>
      <c r="B323" s="48" t="s">
        <v>457</v>
      </c>
      <c r="C323" s="32" t="s">
        <v>458</v>
      </c>
      <c r="D323" s="35"/>
      <c r="E323" s="34">
        <v>127125</v>
      </c>
      <c r="F323" s="47">
        <f t="shared" si="5"/>
        <v>255035598.90000018</v>
      </c>
    </row>
    <row r="324" spans="1:6" s="222" customFormat="1" ht="51" customHeight="1" x14ac:dyDescent="0.2">
      <c r="A324" s="30">
        <v>44648</v>
      </c>
      <c r="B324" s="48" t="s">
        <v>459</v>
      </c>
      <c r="C324" s="32" t="s">
        <v>460</v>
      </c>
      <c r="D324" s="35"/>
      <c r="E324" s="34">
        <v>45200</v>
      </c>
      <c r="F324" s="47">
        <f t="shared" si="5"/>
        <v>254990398.90000018</v>
      </c>
    </row>
    <row r="325" spans="1:6" s="222" customFormat="1" ht="24.75" customHeight="1" x14ac:dyDescent="0.2">
      <c r="A325" s="30">
        <v>44648</v>
      </c>
      <c r="B325" s="48" t="s">
        <v>461</v>
      </c>
      <c r="C325" s="32" t="s">
        <v>31</v>
      </c>
      <c r="D325" s="35"/>
      <c r="E325" s="34">
        <v>0</v>
      </c>
      <c r="F325" s="47">
        <f t="shared" si="5"/>
        <v>254990398.90000018</v>
      </c>
    </row>
    <row r="326" spans="1:6" s="222" customFormat="1" ht="65.25" customHeight="1" x14ac:dyDescent="0.2">
      <c r="A326" s="30">
        <v>44648</v>
      </c>
      <c r="B326" s="48" t="s">
        <v>462</v>
      </c>
      <c r="C326" s="32" t="s">
        <v>463</v>
      </c>
      <c r="D326" s="35"/>
      <c r="E326" s="34">
        <v>9000</v>
      </c>
      <c r="F326" s="47">
        <f t="shared" si="5"/>
        <v>254981398.90000018</v>
      </c>
    </row>
    <row r="327" spans="1:6" s="222" customFormat="1" ht="60.75" customHeight="1" x14ac:dyDescent="0.2">
      <c r="A327" s="30">
        <v>44648</v>
      </c>
      <c r="B327" s="48" t="s">
        <v>464</v>
      </c>
      <c r="C327" s="32" t="s">
        <v>465</v>
      </c>
      <c r="D327" s="35"/>
      <c r="E327" s="34">
        <v>9000</v>
      </c>
      <c r="F327" s="47">
        <f t="shared" si="5"/>
        <v>254972398.90000018</v>
      </c>
    </row>
    <row r="328" spans="1:6" s="222" customFormat="1" ht="45" customHeight="1" x14ac:dyDescent="0.2">
      <c r="A328" s="30">
        <v>44648</v>
      </c>
      <c r="B328" s="48" t="s">
        <v>466</v>
      </c>
      <c r="C328" s="32" t="s">
        <v>467</v>
      </c>
      <c r="D328" s="35"/>
      <c r="E328" s="34">
        <v>84049.919999999998</v>
      </c>
      <c r="F328" s="47">
        <f t="shared" si="5"/>
        <v>254888348.9800002</v>
      </c>
    </row>
    <row r="329" spans="1:6" s="222" customFormat="1" ht="63" customHeight="1" x14ac:dyDescent="0.2">
      <c r="A329" s="30">
        <v>44648</v>
      </c>
      <c r="B329" s="48" t="s">
        <v>468</v>
      </c>
      <c r="C329" s="32" t="s">
        <v>469</v>
      </c>
      <c r="D329" s="35"/>
      <c r="E329" s="34">
        <v>4930.04</v>
      </c>
      <c r="F329" s="47">
        <f t="shared" si="5"/>
        <v>254883418.94000021</v>
      </c>
    </row>
    <row r="330" spans="1:6" s="222" customFormat="1" ht="66" customHeight="1" x14ac:dyDescent="0.2">
      <c r="A330" s="30">
        <v>44648</v>
      </c>
      <c r="B330" s="48" t="s">
        <v>470</v>
      </c>
      <c r="C330" s="32" t="s">
        <v>471</v>
      </c>
      <c r="D330" s="35"/>
      <c r="E330" s="34">
        <v>9000</v>
      </c>
      <c r="F330" s="47">
        <f t="shared" si="5"/>
        <v>254874418.94000021</v>
      </c>
    </row>
    <row r="331" spans="1:6" s="222" customFormat="1" ht="78.75" customHeight="1" x14ac:dyDescent="0.2">
      <c r="A331" s="30">
        <v>44648</v>
      </c>
      <c r="B331" s="48" t="s">
        <v>472</v>
      </c>
      <c r="C331" s="32" t="s">
        <v>473</v>
      </c>
      <c r="D331" s="35"/>
      <c r="E331" s="34">
        <v>9000</v>
      </c>
      <c r="F331" s="47">
        <f t="shared" si="5"/>
        <v>254865418.94000021</v>
      </c>
    </row>
    <row r="332" spans="1:6" s="222" customFormat="1" ht="40.5" customHeight="1" x14ac:dyDescent="0.2">
      <c r="A332" s="30">
        <v>44649</v>
      </c>
      <c r="B332" s="48" t="s">
        <v>474</v>
      </c>
      <c r="C332" s="32" t="s">
        <v>475</v>
      </c>
      <c r="D332" s="35"/>
      <c r="E332" s="34">
        <v>96090</v>
      </c>
      <c r="F332" s="47">
        <f t="shared" si="5"/>
        <v>254769328.94000021</v>
      </c>
    </row>
    <row r="333" spans="1:6" s="222" customFormat="1" ht="36.75" customHeight="1" x14ac:dyDescent="0.2">
      <c r="A333" s="30">
        <v>44649</v>
      </c>
      <c r="B333" s="48" t="s">
        <v>476</v>
      </c>
      <c r="C333" s="32" t="s">
        <v>477</v>
      </c>
      <c r="D333" s="35"/>
      <c r="E333" s="34">
        <v>299002.49</v>
      </c>
      <c r="F333" s="47">
        <f t="shared" si="5"/>
        <v>254470326.4500002</v>
      </c>
    </row>
    <row r="334" spans="1:6" s="222" customFormat="1" ht="56.25" customHeight="1" x14ac:dyDescent="0.2">
      <c r="A334" s="30">
        <v>44649</v>
      </c>
      <c r="B334" s="48" t="s">
        <v>478</v>
      </c>
      <c r="C334" s="32" t="s">
        <v>479</v>
      </c>
      <c r="D334" s="35"/>
      <c r="E334" s="34">
        <v>118370</v>
      </c>
      <c r="F334" s="47">
        <f t="shared" si="5"/>
        <v>254351956.4500002</v>
      </c>
    </row>
    <row r="335" spans="1:6" s="222" customFormat="1" ht="42.75" customHeight="1" x14ac:dyDescent="0.2">
      <c r="A335" s="30">
        <v>44649</v>
      </c>
      <c r="B335" s="48" t="s">
        <v>480</v>
      </c>
      <c r="C335" s="32" t="s">
        <v>481</v>
      </c>
      <c r="D335" s="35"/>
      <c r="E335" s="34">
        <v>239032.59</v>
      </c>
      <c r="F335" s="47">
        <f t="shared" ref="F335:F342" si="6">F334-E335</f>
        <v>254112923.86000019</v>
      </c>
    </row>
    <row r="336" spans="1:6" s="222" customFormat="1" ht="35.25" customHeight="1" x14ac:dyDescent="0.2">
      <c r="A336" s="30">
        <v>44649</v>
      </c>
      <c r="B336" s="48" t="s">
        <v>482</v>
      </c>
      <c r="C336" s="32" t="s">
        <v>483</v>
      </c>
      <c r="D336" s="35"/>
      <c r="E336" s="34">
        <v>157199.89000000001</v>
      </c>
      <c r="F336" s="47">
        <f t="shared" si="6"/>
        <v>253955723.97000021</v>
      </c>
    </row>
    <row r="337" spans="1:6" s="222" customFormat="1" ht="33.75" customHeight="1" x14ac:dyDescent="0.2">
      <c r="A337" s="30">
        <v>44649</v>
      </c>
      <c r="B337" s="48" t="s">
        <v>484</v>
      </c>
      <c r="C337" s="32" t="s">
        <v>485</v>
      </c>
      <c r="D337" s="35"/>
      <c r="E337" s="34">
        <v>28259.43</v>
      </c>
      <c r="F337" s="47">
        <f t="shared" si="6"/>
        <v>253927464.5400002</v>
      </c>
    </row>
    <row r="338" spans="1:6" s="222" customFormat="1" ht="57" customHeight="1" x14ac:dyDescent="0.2">
      <c r="A338" s="30">
        <v>44649</v>
      </c>
      <c r="B338" s="48" t="s">
        <v>486</v>
      </c>
      <c r="C338" s="32" t="s">
        <v>487</v>
      </c>
      <c r="D338" s="35"/>
      <c r="E338" s="34">
        <v>67640</v>
      </c>
      <c r="F338" s="47">
        <f t="shared" si="6"/>
        <v>253859824.5400002</v>
      </c>
    </row>
    <row r="339" spans="1:6" s="222" customFormat="1" ht="47.25" customHeight="1" x14ac:dyDescent="0.2">
      <c r="A339" s="30">
        <v>44649</v>
      </c>
      <c r="B339" s="48" t="s">
        <v>488</v>
      </c>
      <c r="C339" s="32" t="s">
        <v>489</v>
      </c>
      <c r="D339" s="35"/>
      <c r="E339" s="34">
        <v>1027.99</v>
      </c>
      <c r="F339" s="47">
        <f t="shared" si="6"/>
        <v>253858796.55000019</v>
      </c>
    </row>
    <row r="340" spans="1:6" s="222" customFormat="1" ht="45.75" customHeight="1" x14ac:dyDescent="0.2">
      <c r="A340" s="30">
        <v>44650</v>
      </c>
      <c r="B340" s="31" t="s">
        <v>490</v>
      </c>
      <c r="C340" s="32" t="s">
        <v>491</v>
      </c>
      <c r="D340" s="35"/>
      <c r="E340" s="34">
        <v>176636.87</v>
      </c>
      <c r="F340" s="47">
        <f t="shared" si="6"/>
        <v>253682159.68000019</v>
      </c>
    </row>
    <row r="341" spans="1:6" s="222" customFormat="1" ht="65.25" customHeight="1" x14ac:dyDescent="0.2">
      <c r="A341" s="30">
        <v>44650</v>
      </c>
      <c r="B341" s="48" t="s">
        <v>492</v>
      </c>
      <c r="C341" s="32" t="s">
        <v>493</v>
      </c>
      <c r="D341" s="35"/>
      <c r="E341" s="34">
        <v>9000</v>
      </c>
      <c r="F341" s="47">
        <f t="shared" si="6"/>
        <v>253673159.68000019</v>
      </c>
    </row>
    <row r="342" spans="1:6" s="222" customFormat="1" ht="55.5" customHeight="1" x14ac:dyDescent="0.2">
      <c r="A342" s="30">
        <v>44650</v>
      </c>
      <c r="B342" s="48" t="s">
        <v>494</v>
      </c>
      <c r="C342" s="32" t="s">
        <v>495</v>
      </c>
      <c r="D342" s="35"/>
      <c r="E342" s="34">
        <v>2105879.2999999998</v>
      </c>
      <c r="F342" s="47">
        <f t="shared" si="6"/>
        <v>251567280.38000017</v>
      </c>
    </row>
    <row r="343" spans="1:6" s="222" customFormat="1" ht="15" customHeight="1" x14ac:dyDescent="0.2">
      <c r="A343" s="49"/>
      <c r="B343" s="50"/>
      <c r="C343" s="51"/>
      <c r="D343" s="52"/>
      <c r="E343" s="53"/>
      <c r="F343" s="54"/>
    </row>
    <row r="344" spans="1:6" s="222" customFormat="1" ht="15" customHeight="1" x14ac:dyDescent="0.2">
      <c r="A344" s="49"/>
      <c r="B344" s="50"/>
      <c r="C344" s="51"/>
      <c r="D344" s="52"/>
      <c r="E344" s="53"/>
      <c r="F344" s="54"/>
    </row>
    <row r="345" spans="1:6" s="222" customFormat="1" ht="15" customHeight="1" x14ac:dyDescent="0.2">
      <c r="A345" s="49"/>
      <c r="B345" s="50"/>
      <c r="C345" s="51"/>
      <c r="D345" s="52"/>
      <c r="E345" s="53"/>
      <c r="F345" s="54"/>
    </row>
    <row r="346" spans="1:6" s="222" customFormat="1" ht="15" customHeight="1" x14ac:dyDescent="0.2">
      <c r="A346" s="49"/>
      <c r="B346" s="50"/>
      <c r="C346" s="51"/>
      <c r="D346" s="52"/>
      <c r="E346" s="53"/>
      <c r="F346" s="54"/>
    </row>
    <row r="347" spans="1:6" s="222" customFormat="1" ht="15" customHeight="1" x14ac:dyDescent="0.2">
      <c r="A347" s="49"/>
      <c r="B347" s="50"/>
      <c r="C347" s="51"/>
      <c r="D347" s="52"/>
      <c r="E347" s="53"/>
      <c r="F347" s="54"/>
    </row>
    <row r="348" spans="1:6" s="222" customFormat="1" ht="15" customHeight="1" x14ac:dyDescent="0.2">
      <c r="A348" s="49"/>
      <c r="B348" s="50"/>
      <c r="C348" s="51"/>
      <c r="D348" s="52"/>
      <c r="E348" s="53"/>
      <c r="F348" s="54"/>
    </row>
    <row r="349" spans="1:6" s="222" customFormat="1" ht="15" customHeight="1" x14ac:dyDescent="0.2">
      <c r="A349" s="49"/>
      <c r="B349" s="50"/>
      <c r="C349" s="51"/>
      <c r="D349" s="52"/>
      <c r="E349" s="53"/>
      <c r="F349" s="54"/>
    </row>
    <row r="350" spans="1:6" s="222" customFormat="1" ht="15" customHeight="1" x14ac:dyDescent="0.2">
      <c r="A350" s="49"/>
      <c r="B350" s="50"/>
      <c r="C350" s="51"/>
      <c r="D350" s="52"/>
      <c r="E350" s="53"/>
      <c r="F350" s="54"/>
    </row>
    <row r="351" spans="1:6" s="222" customFormat="1" ht="15" customHeight="1" x14ac:dyDescent="0.2">
      <c r="A351" s="49"/>
      <c r="B351" s="50"/>
      <c r="C351" s="51"/>
      <c r="D351" s="52"/>
      <c r="E351" s="53"/>
      <c r="F351" s="54"/>
    </row>
    <row r="352" spans="1:6" s="222" customFormat="1" ht="15" customHeight="1" x14ac:dyDescent="0.2">
      <c r="A352" s="49"/>
      <c r="B352" s="50"/>
      <c r="C352" s="51"/>
      <c r="D352" s="52"/>
      <c r="E352" s="53"/>
      <c r="F352" s="54"/>
    </row>
    <row r="353" spans="1:6" s="222" customFormat="1" ht="15" customHeight="1" x14ac:dyDescent="0.2">
      <c r="A353" s="49"/>
      <c r="B353" s="50"/>
      <c r="C353" s="51"/>
      <c r="D353" s="52"/>
      <c r="E353" s="53"/>
      <c r="F353" s="54"/>
    </row>
    <row r="354" spans="1:6" s="222" customFormat="1" ht="15" customHeight="1" x14ac:dyDescent="0.2">
      <c r="A354" s="49"/>
      <c r="B354" s="50"/>
      <c r="C354" s="51"/>
      <c r="D354" s="52"/>
      <c r="E354" s="53"/>
      <c r="F354" s="54"/>
    </row>
    <row r="355" spans="1:6" s="222" customFormat="1" ht="15" customHeight="1" x14ac:dyDescent="0.2">
      <c r="A355" s="49"/>
      <c r="B355" s="50"/>
      <c r="C355" s="51"/>
      <c r="D355" s="52"/>
      <c r="E355" s="53"/>
      <c r="F355" s="54"/>
    </row>
    <row r="356" spans="1:6" s="222" customFormat="1" ht="15" customHeight="1" x14ac:dyDescent="0.2">
      <c r="A356" s="49"/>
      <c r="B356" s="50"/>
      <c r="C356" s="51"/>
      <c r="D356" s="52"/>
      <c r="E356" s="53"/>
      <c r="F356" s="54"/>
    </row>
    <row r="357" spans="1:6" s="222" customFormat="1" ht="15" customHeight="1" x14ac:dyDescent="0.2">
      <c r="A357" s="49"/>
      <c r="B357" s="50"/>
      <c r="C357" s="51"/>
      <c r="D357" s="52"/>
      <c r="E357" s="53"/>
      <c r="F357" s="54"/>
    </row>
    <row r="358" spans="1:6" s="222" customFormat="1" ht="15" customHeight="1" x14ac:dyDescent="0.2">
      <c r="A358" s="49"/>
      <c r="B358" s="50"/>
      <c r="C358" s="51"/>
      <c r="D358" s="52"/>
      <c r="E358" s="53"/>
      <c r="F358" s="54"/>
    </row>
    <row r="359" spans="1:6" s="222" customFormat="1" ht="15" customHeight="1" x14ac:dyDescent="0.2">
      <c r="A359" s="49"/>
      <c r="B359" s="50"/>
      <c r="C359" s="51"/>
      <c r="D359" s="52"/>
      <c r="E359" s="53"/>
      <c r="F359" s="54"/>
    </row>
    <row r="360" spans="1:6" s="222" customFormat="1" ht="15" customHeight="1" x14ac:dyDescent="0.2">
      <c r="A360" s="49"/>
      <c r="B360" s="50"/>
      <c r="C360" s="51"/>
      <c r="D360" s="52"/>
      <c r="E360" s="53"/>
      <c r="F360" s="54"/>
    </row>
    <row r="361" spans="1:6" s="222" customFormat="1" ht="15" customHeight="1" x14ac:dyDescent="0.2">
      <c r="A361" s="49"/>
      <c r="B361" s="50"/>
      <c r="C361" s="51"/>
      <c r="D361" s="52"/>
      <c r="E361" s="53"/>
      <c r="F361" s="54"/>
    </row>
    <row r="362" spans="1:6" s="222" customFormat="1" ht="15" customHeight="1" x14ac:dyDescent="0.2">
      <c r="A362" s="49"/>
      <c r="B362" s="50"/>
      <c r="C362" s="51"/>
      <c r="D362" s="52"/>
      <c r="E362" s="53"/>
      <c r="F362" s="54"/>
    </row>
    <row r="363" spans="1:6" s="222" customFormat="1" ht="15" customHeight="1" x14ac:dyDescent="0.2">
      <c r="A363" s="49"/>
      <c r="B363" s="50"/>
      <c r="C363" s="51"/>
      <c r="D363" s="52"/>
      <c r="E363" s="53"/>
      <c r="F363" s="54"/>
    </row>
    <row r="364" spans="1:6" s="222" customFormat="1" ht="15" customHeight="1" x14ac:dyDescent="0.2">
      <c r="A364" s="49"/>
      <c r="B364" s="50"/>
      <c r="C364" s="51"/>
      <c r="D364" s="52"/>
      <c r="E364" s="53"/>
      <c r="F364" s="54"/>
    </row>
    <row r="365" spans="1:6" s="222" customFormat="1" ht="15" customHeight="1" x14ac:dyDescent="0.2">
      <c r="A365" s="49"/>
      <c r="B365" s="50"/>
      <c r="C365" s="51"/>
      <c r="D365" s="52"/>
      <c r="E365" s="53"/>
      <c r="F365" s="54"/>
    </row>
    <row r="366" spans="1:6" s="222" customFormat="1" ht="15" customHeight="1" x14ac:dyDescent="0.2">
      <c r="A366" s="49"/>
      <c r="B366" s="50"/>
      <c r="C366" s="51"/>
      <c r="D366" s="52"/>
      <c r="E366" s="53"/>
      <c r="F366" s="54"/>
    </row>
    <row r="367" spans="1:6" s="222" customFormat="1" ht="15" customHeight="1" x14ac:dyDescent="0.2">
      <c r="A367" s="49"/>
      <c r="B367" s="50"/>
      <c r="C367" s="51"/>
      <c r="D367" s="52"/>
      <c r="E367" s="53"/>
      <c r="F367" s="54"/>
    </row>
    <row r="368" spans="1:6" s="222" customFormat="1" ht="15" customHeight="1" x14ac:dyDescent="0.2">
      <c r="A368" s="49"/>
      <c r="B368" s="50"/>
      <c r="C368" s="51"/>
      <c r="D368" s="52"/>
      <c r="E368" s="53"/>
      <c r="F368" s="54"/>
    </row>
    <row r="369" spans="1:6" s="222" customFormat="1" ht="15" customHeight="1" x14ac:dyDescent="0.2">
      <c r="A369" s="49"/>
      <c r="B369" s="50"/>
      <c r="C369" s="51"/>
      <c r="D369" s="52"/>
      <c r="E369" s="53"/>
      <c r="F369" s="54"/>
    </row>
    <row r="370" spans="1:6" s="222" customFormat="1" ht="15" customHeight="1" x14ac:dyDescent="0.2">
      <c r="A370" s="49"/>
      <c r="B370" s="50"/>
      <c r="C370" s="51"/>
      <c r="D370" s="52"/>
      <c r="E370" s="53"/>
      <c r="F370" s="54"/>
    </row>
    <row r="371" spans="1:6" s="222" customFormat="1" ht="15" customHeight="1" x14ac:dyDescent="0.2">
      <c r="A371" s="49"/>
      <c r="B371" s="50"/>
      <c r="C371" s="51"/>
      <c r="D371" s="52"/>
      <c r="E371" s="53"/>
      <c r="F371" s="54"/>
    </row>
    <row r="372" spans="1:6" s="222" customFormat="1" ht="15" customHeight="1" x14ac:dyDescent="0.2">
      <c r="A372" s="49"/>
      <c r="B372" s="50"/>
      <c r="C372" s="51"/>
      <c r="D372" s="52"/>
      <c r="E372" s="53"/>
      <c r="F372" s="54"/>
    </row>
    <row r="373" spans="1:6" s="222" customFormat="1" ht="15" customHeight="1" x14ac:dyDescent="0.2">
      <c r="A373" s="49"/>
      <c r="B373" s="50"/>
      <c r="C373" s="51"/>
      <c r="D373" s="52"/>
      <c r="E373" s="53"/>
      <c r="F373" s="54"/>
    </row>
    <row r="374" spans="1:6" s="222" customFormat="1" ht="15" customHeight="1" x14ac:dyDescent="0.2">
      <c r="A374" s="49"/>
      <c r="B374" s="50"/>
      <c r="C374" s="51"/>
      <c r="D374" s="52"/>
      <c r="E374" s="53"/>
      <c r="F374" s="54"/>
    </row>
    <row r="375" spans="1:6" s="222" customFormat="1" ht="15" customHeight="1" x14ac:dyDescent="0.2">
      <c r="A375" s="49"/>
      <c r="B375" s="50"/>
      <c r="C375" s="51"/>
      <c r="D375" s="52"/>
      <c r="E375" s="53"/>
      <c r="F375" s="54"/>
    </row>
    <row r="376" spans="1:6" s="222" customFormat="1" ht="15" customHeight="1" x14ac:dyDescent="0.2">
      <c r="A376" s="49"/>
      <c r="B376" s="50"/>
      <c r="C376" s="51"/>
      <c r="D376" s="52"/>
      <c r="E376" s="53"/>
      <c r="F376" s="54"/>
    </row>
    <row r="377" spans="1:6" s="222" customFormat="1" ht="15" customHeight="1" x14ac:dyDescent="0.2">
      <c r="A377" s="49"/>
      <c r="B377" s="50"/>
      <c r="C377" s="51"/>
      <c r="D377" s="52"/>
      <c r="E377" s="53"/>
      <c r="F377" s="54"/>
    </row>
    <row r="378" spans="1:6" s="222" customFormat="1" ht="15" customHeight="1" x14ac:dyDescent="0.2">
      <c r="A378" s="49"/>
      <c r="B378" s="50"/>
      <c r="C378" s="51"/>
      <c r="D378" s="52"/>
      <c r="E378" s="53"/>
      <c r="F378" s="54"/>
    </row>
    <row r="379" spans="1:6" s="222" customFormat="1" ht="15" customHeight="1" x14ac:dyDescent="0.2">
      <c r="A379" s="49"/>
      <c r="B379" s="50"/>
      <c r="C379" s="51"/>
      <c r="D379" s="52"/>
      <c r="E379" s="53"/>
      <c r="F379" s="54"/>
    </row>
    <row r="380" spans="1:6" s="222" customFormat="1" ht="15" customHeight="1" x14ac:dyDescent="0.2">
      <c r="A380" s="49"/>
      <c r="B380" s="50"/>
      <c r="C380" s="51"/>
      <c r="D380" s="52"/>
      <c r="E380" s="53"/>
      <c r="F380" s="54"/>
    </row>
    <row r="381" spans="1:6" s="222" customFormat="1" ht="15" customHeight="1" x14ac:dyDescent="0.2">
      <c r="A381" s="49"/>
      <c r="B381" s="50"/>
      <c r="C381" s="51"/>
      <c r="D381" s="52"/>
      <c r="E381" s="53"/>
      <c r="F381" s="54"/>
    </row>
    <row r="382" spans="1:6" s="222" customFormat="1" ht="15" customHeight="1" x14ac:dyDescent="0.2">
      <c r="A382" s="49"/>
      <c r="B382" s="50"/>
      <c r="C382" s="51"/>
      <c r="D382" s="52"/>
      <c r="E382" s="53"/>
      <c r="F382" s="54"/>
    </row>
    <row r="383" spans="1:6" s="222" customFormat="1" ht="15" customHeight="1" x14ac:dyDescent="0.2">
      <c r="A383" s="49"/>
      <c r="B383" s="50"/>
      <c r="C383" s="51"/>
      <c r="D383" s="52"/>
      <c r="E383" s="53"/>
      <c r="F383" s="54"/>
    </row>
    <row r="384" spans="1:6" s="222" customFormat="1" ht="15" customHeight="1" x14ac:dyDescent="0.2">
      <c r="A384" s="49"/>
      <c r="B384" s="50"/>
      <c r="C384" s="51"/>
      <c r="D384" s="52"/>
      <c r="E384" s="53"/>
      <c r="F384" s="54"/>
    </row>
    <row r="385" spans="1:6" s="222" customFormat="1" ht="15" customHeight="1" x14ac:dyDescent="0.2">
      <c r="A385" s="49"/>
      <c r="B385" s="50"/>
      <c r="C385" s="51"/>
      <c r="D385" s="52"/>
      <c r="E385" s="53"/>
      <c r="F385" s="54"/>
    </row>
    <row r="386" spans="1:6" s="222" customFormat="1" ht="15" customHeight="1" x14ac:dyDescent="0.2">
      <c r="A386" s="49"/>
      <c r="B386" s="50"/>
      <c r="C386" s="51"/>
      <c r="D386" s="52"/>
      <c r="E386" s="53"/>
      <c r="F386" s="54"/>
    </row>
    <row r="387" spans="1:6" s="222" customFormat="1" ht="15" customHeight="1" x14ac:dyDescent="0.2">
      <c r="A387" s="49"/>
      <c r="B387" s="50"/>
      <c r="C387" s="51"/>
      <c r="D387" s="52"/>
      <c r="E387" s="53"/>
      <c r="F387" s="54"/>
    </row>
    <row r="388" spans="1:6" s="222" customFormat="1" ht="15" customHeight="1" x14ac:dyDescent="0.2">
      <c r="A388" s="49"/>
      <c r="B388" s="50"/>
      <c r="C388" s="51"/>
      <c r="D388" s="52"/>
      <c r="E388" s="53"/>
      <c r="F388" s="54"/>
    </row>
    <row r="389" spans="1:6" s="222" customFormat="1" ht="15" customHeight="1" x14ac:dyDescent="0.2">
      <c r="A389" s="49"/>
      <c r="B389" s="50"/>
      <c r="C389" s="51"/>
      <c r="D389" s="52"/>
      <c r="E389" s="53"/>
      <c r="F389" s="54"/>
    </row>
    <row r="390" spans="1:6" s="222" customFormat="1" ht="15" customHeight="1" x14ac:dyDescent="0.2">
      <c r="A390" s="49"/>
      <c r="B390" s="50"/>
      <c r="C390" s="51"/>
      <c r="D390" s="52"/>
      <c r="E390" s="53"/>
      <c r="F390" s="54"/>
    </row>
    <row r="391" spans="1:6" s="222" customFormat="1" ht="15" customHeight="1" x14ac:dyDescent="0.2">
      <c r="A391" s="49"/>
      <c r="B391" s="50"/>
      <c r="C391" s="51"/>
      <c r="D391" s="52"/>
      <c r="E391" s="53"/>
      <c r="F391" s="54"/>
    </row>
    <row r="392" spans="1:6" s="222" customFormat="1" ht="15" customHeight="1" x14ac:dyDescent="0.2">
      <c r="A392" s="49"/>
      <c r="B392" s="50"/>
      <c r="C392" s="51"/>
      <c r="D392" s="52"/>
      <c r="E392" s="53"/>
      <c r="F392" s="54"/>
    </row>
    <row r="393" spans="1:6" s="222" customFormat="1" ht="15.75" customHeight="1" x14ac:dyDescent="0.2">
      <c r="A393" s="49"/>
      <c r="B393" s="50"/>
      <c r="C393" s="51"/>
      <c r="D393" s="52"/>
      <c r="E393" s="53"/>
      <c r="F393" s="54"/>
    </row>
    <row r="394" spans="1:6" s="222" customFormat="1" ht="15.75" customHeight="1" x14ac:dyDescent="0.2">
      <c r="A394" s="49"/>
      <c r="B394" s="50"/>
      <c r="C394" s="51"/>
      <c r="D394" s="52"/>
      <c r="E394" s="53"/>
      <c r="F394" s="54"/>
    </row>
    <row r="395" spans="1:6" s="222" customFormat="1" ht="15.75" customHeight="1" x14ac:dyDescent="0.2">
      <c r="A395" s="49"/>
      <c r="B395" s="50"/>
      <c r="C395" s="51"/>
      <c r="D395" s="52"/>
      <c r="E395" s="53"/>
      <c r="F395" s="54"/>
    </row>
    <row r="396" spans="1:6" s="222" customFormat="1" ht="15.75" customHeight="1" x14ac:dyDescent="0.2">
      <c r="A396" s="49"/>
      <c r="B396" s="50"/>
      <c r="C396" s="51"/>
      <c r="D396" s="52"/>
      <c r="E396" s="53"/>
      <c r="F396" s="54"/>
    </row>
    <row r="397" spans="1:6" s="222" customFormat="1" ht="15.75" customHeight="1" x14ac:dyDescent="0.2">
      <c r="A397" s="49"/>
      <c r="B397" s="50"/>
      <c r="C397" s="51"/>
      <c r="D397" s="52"/>
      <c r="E397" s="53"/>
      <c r="F397" s="54"/>
    </row>
    <row r="398" spans="1:6" s="222" customFormat="1" ht="15.75" customHeight="1" x14ac:dyDescent="0.2">
      <c r="A398" s="49"/>
      <c r="B398" s="50"/>
      <c r="C398" s="51"/>
      <c r="D398" s="52"/>
      <c r="E398" s="53"/>
      <c r="F398" s="54"/>
    </row>
    <row r="399" spans="1:6" s="222" customFormat="1" ht="15.75" customHeight="1" x14ac:dyDescent="0.2">
      <c r="A399" s="49"/>
      <c r="B399" s="50"/>
      <c r="C399" s="51"/>
      <c r="D399" s="52"/>
      <c r="E399" s="53"/>
      <c r="F399" s="54"/>
    </row>
    <row r="400" spans="1:6" s="222" customFormat="1" ht="15.75" customHeight="1" x14ac:dyDescent="0.2">
      <c r="A400" s="49"/>
      <c r="B400" s="50"/>
      <c r="C400" s="51"/>
      <c r="D400" s="52"/>
      <c r="E400" s="53"/>
      <c r="F400" s="54"/>
    </row>
    <row r="401" spans="1:6" s="226" customFormat="1" ht="15" customHeight="1" x14ac:dyDescent="0.25">
      <c r="A401" s="1" t="s">
        <v>0</v>
      </c>
      <c r="B401" s="1"/>
      <c r="C401" s="1"/>
      <c r="D401" s="1"/>
      <c r="E401" s="1"/>
      <c r="F401" s="1"/>
    </row>
    <row r="402" spans="1:6" s="226" customFormat="1" ht="15" customHeight="1" x14ac:dyDescent="0.25">
      <c r="A402" s="1" t="s">
        <v>1</v>
      </c>
      <c r="B402" s="1"/>
      <c r="C402" s="1"/>
      <c r="D402" s="1"/>
      <c r="E402" s="1"/>
      <c r="F402" s="1"/>
    </row>
    <row r="403" spans="1:6" s="226" customFormat="1" ht="15" customHeight="1" x14ac:dyDescent="0.25">
      <c r="A403" s="2" t="s">
        <v>2</v>
      </c>
      <c r="B403" s="2"/>
      <c r="C403" s="2"/>
      <c r="D403" s="2"/>
      <c r="E403" s="2"/>
      <c r="F403" s="2"/>
    </row>
    <row r="404" spans="1:6" s="226" customFormat="1" ht="15" customHeight="1" x14ac:dyDescent="0.25">
      <c r="A404" s="2" t="s">
        <v>3</v>
      </c>
      <c r="B404" s="2"/>
      <c r="C404" s="2"/>
      <c r="D404" s="2"/>
      <c r="E404" s="2"/>
      <c r="F404" s="2"/>
    </row>
    <row r="405" spans="1:6" s="226" customFormat="1" ht="15" customHeight="1" x14ac:dyDescent="0.25">
      <c r="A405" s="3"/>
      <c r="B405" s="4"/>
      <c r="C405"/>
      <c r="D405" s="5"/>
      <c r="E405" s="6"/>
      <c r="F405"/>
    </row>
    <row r="406" spans="1:6" s="226" customFormat="1" ht="15" customHeight="1" x14ac:dyDescent="0.2">
      <c r="A406" s="55" t="s">
        <v>496</v>
      </c>
      <c r="B406" s="56"/>
      <c r="C406" s="56"/>
      <c r="D406" s="56"/>
      <c r="E406" s="56"/>
      <c r="F406" s="57"/>
    </row>
    <row r="407" spans="1:6" s="226" customFormat="1" ht="15" customHeight="1" x14ac:dyDescent="0.2">
      <c r="A407" s="58"/>
      <c r="B407" s="59"/>
      <c r="C407" s="59"/>
      <c r="D407" s="59"/>
      <c r="E407" s="59"/>
      <c r="F407" s="60"/>
    </row>
    <row r="408" spans="1:6" s="226" customFormat="1" ht="15" customHeight="1" x14ac:dyDescent="0.2">
      <c r="A408" s="61" t="s">
        <v>5</v>
      </c>
      <c r="B408" s="61"/>
      <c r="C408" s="61"/>
      <c r="D408" s="61"/>
      <c r="E408" s="61"/>
      <c r="F408" s="62">
        <v>2276400034.5799999</v>
      </c>
    </row>
    <row r="409" spans="1:6" s="226" customFormat="1" ht="15" customHeight="1" x14ac:dyDescent="0.2">
      <c r="A409" s="63"/>
      <c r="B409" s="64"/>
      <c r="C409" s="63"/>
      <c r="D409" s="63"/>
      <c r="E409" s="63"/>
      <c r="F409" s="65"/>
    </row>
    <row r="410" spans="1:6" s="226" customFormat="1" ht="15" customHeight="1" x14ac:dyDescent="0.2">
      <c r="A410" s="66" t="s">
        <v>6</v>
      </c>
      <c r="B410" s="66" t="s">
        <v>7</v>
      </c>
      <c r="C410" s="66" t="s">
        <v>497</v>
      </c>
      <c r="D410" s="66" t="s">
        <v>9</v>
      </c>
      <c r="E410" s="66" t="s">
        <v>10</v>
      </c>
      <c r="F410" s="66" t="s">
        <v>498</v>
      </c>
    </row>
    <row r="411" spans="1:6" s="226" customFormat="1" ht="15" customHeight="1" x14ac:dyDescent="0.2">
      <c r="A411" s="67"/>
      <c r="B411" s="19"/>
      <c r="C411" s="68" t="s">
        <v>499</v>
      </c>
      <c r="D411" s="69"/>
      <c r="E411" s="46"/>
      <c r="F411" s="70">
        <f>F408+D411</f>
        <v>2276400034.5799999</v>
      </c>
    </row>
    <row r="412" spans="1:6" s="226" customFormat="1" ht="15" customHeight="1" x14ac:dyDescent="0.2">
      <c r="A412" s="67"/>
      <c r="B412" s="19"/>
      <c r="C412" s="68" t="s">
        <v>500</v>
      </c>
      <c r="D412" s="69"/>
      <c r="E412" s="46"/>
      <c r="F412" s="70">
        <f>F411+D412</f>
        <v>2276400034.5799999</v>
      </c>
    </row>
    <row r="413" spans="1:6" s="226" customFormat="1" ht="15" customHeight="1" x14ac:dyDescent="0.2">
      <c r="A413" s="67"/>
      <c r="B413" s="19"/>
      <c r="C413" s="68" t="s">
        <v>501</v>
      </c>
      <c r="D413" s="69"/>
      <c r="E413" s="46"/>
      <c r="F413" s="70">
        <f>F412</f>
        <v>2276400034.5799999</v>
      </c>
    </row>
    <row r="414" spans="1:6" s="226" customFormat="1" ht="15" customHeight="1" x14ac:dyDescent="0.2">
      <c r="A414" s="71"/>
      <c r="B414" s="72"/>
      <c r="C414" s="68" t="s">
        <v>502</v>
      </c>
      <c r="D414" s="69">
        <v>3181070.45</v>
      </c>
      <c r="E414" s="69"/>
      <c r="F414" s="70">
        <f>F413+D414</f>
        <v>2279581105.0299997</v>
      </c>
    </row>
    <row r="415" spans="1:6" s="226" customFormat="1" ht="15" customHeight="1" x14ac:dyDescent="0.2">
      <c r="A415" s="71"/>
      <c r="B415" s="72"/>
      <c r="C415" s="68" t="s">
        <v>499</v>
      </c>
      <c r="D415" s="73"/>
      <c r="E415" s="74">
        <v>152000000</v>
      </c>
      <c r="F415" s="70">
        <f>F414-E415</f>
        <v>2127581105.0299997</v>
      </c>
    </row>
    <row r="416" spans="1:6" s="226" customFormat="1" ht="15" customHeight="1" x14ac:dyDescent="0.2">
      <c r="A416" s="75"/>
      <c r="B416" s="72"/>
      <c r="C416" s="76" t="s">
        <v>17</v>
      </c>
      <c r="D416" s="77"/>
      <c r="E416" s="46">
        <v>80584.039999999994</v>
      </c>
      <c r="F416" s="70">
        <f>F415-E416</f>
        <v>2127500520.9899998</v>
      </c>
    </row>
    <row r="417" spans="1:11" s="226" customFormat="1" ht="15" customHeight="1" x14ac:dyDescent="0.2">
      <c r="A417" s="75"/>
      <c r="B417" s="72"/>
      <c r="C417" s="78" t="s">
        <v>18</v>
      </c>
      <c r="D417" s="77"/>
      <c r="E417" s="46">
        <v>66554.12</v>
      </c>
      <c r="F417" s="70">
        <f>F416-E417</f>
        <v>2127433966.8699999</v>
      </c>
    </row>
    <row r="418" spans="1:11" s="226" customFormat="1" ht="15" customHeight="1" x14ac:dyDescent="0.2">
      <c r="A418" s="75"/>
      <c r="B418" s="72"/>
      <c r="C418" s="76" t="s">
        <v>20</v>
      </c>
      <c r="D418" s="77"/>
      <c r="E418" s="79">
        <v>2000</v>
      </c>
      <c r="F418" s="70">
        <f>F417-E418</f>
        <v>2127431966.8699999</v>
      </c>
    </row>
    <row r="419" spans="1:11" s="226" customFormat="1" ht="15" customHeight="1" x14ac:dyDescent="0.2">
      <c r="A419" s="75"/>
      <c r="B419" s="72"/>
      <c r="C419" s="76" t="s">
        <v>21</v>
      </c>
      <c r="D419" s="77"/>
      <c r="E419" s="79">
        <v>175</v>
      </c>
      <c r="F419" s="70">
        <f t="shared" ref="F419:F457" si="7">F418-E419</f>
        <v>2127431791.8699999</v>
      </c>
    </row>
    <row r="420" spans="1:11" s="226" customFormat="1" ht="38.25" customHeight="1" x14ac:dyDescent="0.2">
      <c r="A420" s="39">
        <v>44621</v>
      </c>
      <c r="B420" s="31">
        <v>34105</v>
      </c>
      <c r="C420" s="32" t="s">
        <v>503</v>
      </c>
      <c r="D420" s="80"/>
      <c r="E420" s="34">
        <v>17931875.620000001</v>
      </c>
      <c r="F420" s="70">
        <f t="shared" si="7"/>
        <v>2109499916.25</v>
      </c>
    </row>
    <row r="421" spans="1:11" s="226" customFormat="1" ht="44.25" customHeight="1" x14ac:dyDescent="0.2">
      <c r="A421" s="39">
        <v>44621</v>
      </c>
      <c r="B421" s="31" t="s">
        <v>504</v>
      </c>
      <c r="C421" s="32" t="s">
        <v>505</v>
      </c>
      <c r="D421" s="81"/>
      <c r="E421" s="34">
        <v>3384135.6800000002</v>
      </c>
      <c r="F421" s="70">
        <f t="shared" si="7"/>
        <v>2106115780.5699999</v>
      </c>
      <c r="K421" s="227"/>
    </row>
    <row r="422" spans="1:11" s="226" customFormat="1" ht="40.5" customHeight="1" x14ac:dyDescent="0.2">
      <c r="A422" s="39">
        <v>44621</v>
      </c>
      <c r="B422" s="31" t="s">
        <v>506</v>
      </c>
      <c r="C422" s="32" t="s">
        <v>507</v>
      </c>
      <c r="D422" s="82"/>
      <c r="E422" s="34">
        <v>1598588.89</v>
      </c>
      <c r="F422" s="70">
        <f t="shared" si="7"/>
        <v>2104517191.6799998</v>
      </c>
    </row>
    <row r="423" spans="1:11" s="226" customFormat="1" ht="39" customHeight="1" x14ac:dyDescent="0.2">
      <c r="A423" s="39">
        <v>44621</v>
      </c>
      <c r="B423" s="31" t="s">
        <v>508</v>
      </c>
      <c r="C423" s="32" t="s">
        <v>509</v>
      </c>
      <c r="D423" s="81"/>
      <c r="E423" s="34">
        <v>2119688.0699999998</v>
      </c>
      <c r="F423" s="70">
        <f t="shared" si="7"/>
        <v>2102397503.6099999</v>
      </c>
    </row>
    <row r="424" spans="1:11" s="226" customFormat="1" ht="48.75" customHeight="1" x14ac:dyDescent="0.2">
      <c r="A424" s="83">
        <v>44621</v>
      </c>
      <c r="B424" s="31" t="s">
        <v>510</v>
      </c>
      <c r="C424" s="32" t="s">
        <v>511</v>
      </c>
      <c r="D424" s="81"/>
      <c r="E424" s="34">
        <v>1957021</v>
      </c>
      <c r="F424" s="70">
        <f t="shared" si="7"/>
        <v>2100440482.6099999</v>
      </c>
    </row>
    <row r="425" spans="1:11" s="226" customFormat="1" ht="39" customHeight="1" x14ac:dyDescent="0.2">
      <c r="A425" s="25">
        <v>44622</v>
      </c>
      <c r="B425" s="31" t="s">
        <v>512</v>
      </c>
      <c r="C425" s="32" t="s">
        <v>513</v>
      </c>
      <c r="D425" s="81"/>
      <c r="E425" s="34">
        <v>844319.13</v>
      </c>
      <c r="F425" s="70">
        <f t="shared" si="7"/>
        <v>2099596163.4799998</v>
      </c>
    </row>
    <row r="426" spans="1:11" s="226" customFormat="1" ht="48" customHeight="1" x14ac:dyDescent="0.2">
      <c r="A426" s="25">
        <v>44622</v>
      </c>
      <c r="B426" s="31" t="s">
        <v>514</v>
      </c>
      <c r="C426" s="32" t="s">
        <v>515</v>
      </c>
      <c r="D426" s="81"/>
      <c r="E426" s="34">
        <v>1015253.65</v>
      </c>
      <c r="F426" s="70">
        <f t="shared" si="7"/>
        <v>2098580909.8299997</v>
      </c>
    </row>
    <row r="427" spans="1:11" s="226" customFormat="1" ht="40.5" customHeight="1" x14ac:dyDescent="0.2">
      <c r="A427" s="25">
        <v>44624</v>
      </c>
      <c r="B427" s="31">
        <v>34106</v>
      </c>
      <c r="C427" s="32" t="s">
        <v>516</v>
      </c>
      <c r="D427" s="84"/>
      <c r="E427" s="34">
        <v>16210695.689999999</v>
      </c>
      <c r="F427" s="70">
        <f t="shared" si="7"/>
        <v>2082370214.1399996</v>
      </c>
    </row>
    <row r="428" spans="1:11" s="226" customFormat="1" ht="21" customHeight="1" x14ac:dyDescent="0.2">
      <c r="A428" s="25">
        <v>44624</v>
      </c>
      <c r="B428" s="31">
        <v>34107</v>
      </c>
      <c r="C428" s="85" t="s">
        <v>31</v>
      </c>
      <c r="D428" s="84"/>
      <c r="E428" s="34">
        <v>0</v>
      </c>
      <c r="F428" s="70">
        <f t="shared" si="7"/>
        <v>2082370214.1399996</v>
      </c>
    </row>
    <row r="429" spans="1:11" s="226" customFormat="1" ht="39.75" customHeight="1" x14ac:dyDescent="0.2">
      <c r="A429" s="25">
        <v>44628</v>
      </c>
      <c r="B429" s="31">
        <v>34108</v>
      </c>
      <c r="C429" s="32" t="s">
        <v>517</v>
      </c>
      <c r="D429" s="84"/>
      <c r="E429" s="34">
        <v>3461564.16</v>
      </c>
      <c r="F429" s="70">
        <f t="shared" si="7"/>
        <v>2078908649.9799995</v>
      </c>
    </row>
    <row r="430" spans="1:11" s="226" customFormat="1" ht="27.75" customHeight="1" x14ac:dyDescent="0.2">
      <c r="A430" s="25">
        <v>44630</v>
      </c>
      <c r="B430" s="31">
        <v>34109</v>
      </c>
      <c r="C430" s="32" t="s">
        <v>518</v>
      </c>
      <c r="D430" s="84"/>
      <c r="E430" s="34">
        <v>405402.65</v>
      </c>
      <c r="F430" s="70">
        <f t="shared" si="7"/>
        <v>2078503247.3299994</v>
      </c>
    </row>
    <row r="431" spans="1:11" s="226" customFormat="1" ht="34.5" customHeight="1" x14ac:dyDescent="0.2">
      <c r="A431" s="25">
        <v>44630</v>
      </c>
      <c r="B431" s="31">
        <v>34110</v>
      </c>
      <c r="C431" s="32" t="s">
        <v>519</v>
      </c>
      <c r="D431" s="84"/>
      <c r="E431" s="34">
        <v>393573.64</v>
      </c>
      <c r="F431" s="70">
        <f t="shared" si="7"/>
        <v>2078109673.6899993</v>
      </c>
    </row>
    <row r="432" spans="1:11" s="226" customFormat="1" ht="33" customHeight="1" x14ac:dyDescent="0.2">
      <c r="A432" s="25">
        <v>44630</v>
      </c>
      <c r="B432" s="31" t="s">
        <v>520</v>
      </c>
      <c r="C432" s="32" t="s">
        <v>521</v>
      </c>
      <c r="D432" s="84"/>
      <c r="E432" s="34">
        <v>243270.86</v>
      </c>
      <c r="F432" s="70">
        <f t="shared" si="7"/>
        <v>2077866402.8299994</v>
      </c>
    </row>
    <row r="433" spans="1:6" s="226" customFormat="1" ht="30" customHeight="1" x14ac:dyDescent="0.2">
      <c r="A433" s="39">
        <v>44631</v>
      </c>
      <c r="B433" s="31">
        <v>34111</v>
      </c>
      <c r="C433" s="85" t="s">
        <v>522</v>
      </c>
      <c r="D433" s="86"/>
      <c r="E433" s="34">
        <v>39357.360000000001</v>
      </c>
      <c r="F433" s="70">
        <f t="shared" si="7"/>
        <v>2077827045.4699996</v>
      </c>
    </row>
    <row r="434" spans="1:6" s="226" customFormat="1" ht="30" customHeight="1" x14ac:dyDescent="0.2">
      <c r="A434" s="39">
        <v>44631</v>
      </c>
      <c r="B434" s="31">
        <v>34112</v>
      </c>
      <c r="C434" s="85" t="s">
        <v>523</v>
      </c>
      <c r="D434" s="84"/>
      <c r="E434" s="34">
        <v>90033.53</v>
      </c>
      <c r="F434" s="70">
        <f t="shared" si="7"/>
        <v>2077737011.9399996</v>
      </c>
    </row>
    <row r="435" spans="1:6" s="226" customFormat="1" ht="27.75" customHeight="1" x14ac:dyDescent="0.2">
      <c r="A435" s="39">
        <v>44631</v>
      </c>
      <c r="B435" s="31">
        <v>34113</v>
      </c>
      <c r="C435" s="85" t="s">
        <v>524</v>
      </c>
      <c r="D435" s="87"/>
      <c r="E435" s="34">
        <v>518845.55</v>
      </c>
      <c r="F435" s="70">
        <f t="shared" si="7"/>
        <v>2077218166.3899996</v>
      </c>
    </row>
    <row r="436" spans="1:6" s="226" customFormat="1" ht="64.5" customHeight="1" x14ac:dyDescent="0.2">
      <c r="A436" s="30">
        <v>44635</v>
      </c>
      <c r="B436" s="31" t="s">
        <v>525</v>
      </c>
      <c r="C436" s="32" t="s">
        <v>526</v>
      </c>
      <c r="D436" s="84"/>
      <c r="E436" s="34">
        <v>3522539.32</v>
      </c>
      <c r="F436" s="70">
        <f t="shared" si="7"/>
        <v>2073695627.0699997</v>
      </c>
    </row>
    <row r="437" spans="1:6" s="226" customFormat="1" ht="42.75" customHeight="1" x14ac:dyDescent="0.2">
      <c r="A437" s="30">
        <v>44635</v>
      </c>
      <c r="B437" s="31" t="s">
        <v>527</v>
      </c>
      <c r="C437" s="32" t="s">
        <v>528</v>
      </c>
      <c r="D437" s="84"/>
      <c r="E437" s="34">
        <v>1036013.65</v>
      </c>
      <c r="F437" s="70">
        <f t="shared" si="7"/>
        <v>2072659613.4199996</v>
      </c>
    </row>
    <row r="438" spans="1:6" s="226" customFormat="1" ht="50.25" customHeight="1" x14ac:dyDescent="0.2">
      <c r="A438" s="30">
        <v>44636</v>
      </c>
      <c r="B438" s="31">
        <v>34114</v>
      </c>
      <c r="C438" s="32" t="s">
        <v>529</v>
      </c>
      <c r="D438" s="84"/>
      <c r="E438" s="34">
        <v>374879.4</v>
      </c>
      <c r="F438" s="70">
        <f t="shared" si="7"/>
        <v>2072284734.0199995</v>
      </c>
    </row>
    <row r="439" spans="1:6" s="226" customFormat="1" ht="42" customHeight="1" x14ac:dyDescent="0.2">
      <c r="A439" s="30">
        <v>44636</v>
      </c>
      <c r="B439" s="31" t="s">
        <v>530</v>
      </c>
      <c r="C439" s="32" t="s">
        <v>531</v>
      </c>
      <c r="D439" s="86"/>
      <c r="E439" s="34">
        <v>3537876.54</v>
      </c>
      <c r="F439" s="70">
        <f t="shared" si="7"/>
        <v>2068746857.4799995</v>
      </c>
    </row>
    <row r="440" spans="1:6" s="226" customFormat="1" ht="40.5" customHeight="1" x14ac:dyDescent="0.2">
      <c r="A440" s="30">
        <v>44636</v>
      </c>
      <c r="B440" s="31" t="s">
        <v>532</v>
      </c>
      <c r="C440" s="32" t="s">
        <v>533</v>
      </c>
      <c r="D440" s="84"/>
      <c r="E440" s="34">
        <v>1687147.83</v>
      </c>
      <c r="F440" s="70">
        <f t="shared" si="7"/>
        <v>2067059709.6499996</v>
      </c>
    </row>
    <row r="441" spans="1:6" s="226" customFormat="1" ht="61.5" customHeight="1" x14ac:dyDescent="0.2">
      <c r="A441" s="39">
        <v>44637</v>
      </c>
      <c r="B441" s="31" t="s">
        <v>534</v>
      </c>
      <c r="C441" s="32" t="s">
        <v>535</v>
      </c>
      <c r="D441" s="88"/>
      <c r="E441" s="34">
        <v>586419.49</v>
      </c>
      <c r="F441" s="70">
        <f t="shared" si="7"/>
        <v>2066473290.1599996</v>
      </c>
    </row>
    <row r="442" spans="1:6" s="226" customFormat="1" ht="40.5" customHeight="1" x14ac:dyDescent="0.2">
      <c r="A442" s="89">
        <v>44641</v>
      </c>
      <c r="B442" s="31">
        <v>34115</v>
      </c>
      <c r="C442" s="32" t="s">
        <v>536</v>
      </c>
      <c r="D442" s="84"/>
      <c r="E442" s="34">
        <v>144</v>
      </c>
      <c r="F442" s="70">
        <f t="shared" si="7"/>
        <v>2066473146.1599996</v>
      </c>
    </row>
    <row r="443" spans="1:6" s="226" customFormat="1" ht="36" customHeight="1" x14ac:dyDescent="0.2">
      <c r="A443" s="90">
        <v>44641</v>
      </c>
      <c r="B443" s="31" t="s">
        <v>537</v>
      </c>
      <c r="C443" s="32" t="s">
        <v>538</v>
      </c>
      <c r="D443" s="84"/>
      <c r="E443" s="34">
        <v>4703478.3899999997</v>
      </c>
      <c r="F443" s="70">
        <f t="shared" si="7"/>
        <v>2061769667.7699995</v>
      </c>
    </row>
    <row r="444" spans="1:6" s="226" customFormat="1" ht="47.25" customHeight="1" x14ac:dyDescent="0.2">
      <c r="A444" s="90">
        <v>44642</v>
      </c>
      <c r="B444" s="31" t="s">
        <v>539</v>
      </c>
      <c r="C444" s="85" t="s">
        <v>540</v>
      </c>
      <c r="D444" s="84"/>
      <c r="E444" s="34">
        <v>1147248.08</v>
      </c>
      <c r="F444" s="70">
        <f t="shared" si="7"/>
        <v>2060622419.6899996</v>
      </c>
    </row>
    <row r="445" spans="1:6" s="226" customFormat="1" ht="70.5" customHeight="1" x14ac:dyDescent="0.2">
      <c r="A445" s="90">
        <v>44643</v>
      </c>
      <c r="B445" s="31">
        <v>34116</v>
      </c>
      <c r="C445" s="32" t="s">
        <v>541</v>
      </c>
      <c r="D445" s="84"/>
      <c r="E445" s="34">
        <v>7056</v>
      </c>
      <c r="F445" s="70">
        <f t="shared" si="7"/>
        <v>2060615363.6899996</v>
      </c>
    </row>
    <row r="446" spans="1:6" s="226" customFormat="1" ht="39.75" customHeight="1" x14ac:dyDescent="0.2">
      <c r="A446" s="90">
        <v>44643</v>
      </c>
      <c r="B446" s="31">
        <v>34117</v>
      </c>
      <c r="C446" s="32" t="s">
        <v>542</v>
      </c>
      <c r="D446" s="84"/>
      <c r="E446" s="34">
        <v>1486340.2</v>
      </c>
      <c r="F446" s="70">
        <f t="shared" si="7"/>
        <v>2059129023.4899995</v>
      </c>
    </row>
    <row r="447" spans="1:6" s="226" customFormat="1" ht="44.25" customHeight="1" x14ac:dyDescent="0.2">
      <c r="A447" s="90">
        <v>44616</v>
      </c>
      <c r="B447" s="31" t="s">
        <v>543</v>
      </c>
      <c r="C447" s="32" t="s">
        <v>544</v>
      </c>
      <c r="D447" s="84"/>
      <c r="E447" s="34">
        <v>8171181.4699999997</v>
      </c>
      <c r="F447" s="70">
        <f t="shared" si="7"/>
        <v>2050957842.0199995</v>
      </c>
    </row>
    <row r="448" spans="1:6" s="226" customFormat="1" ht="51.75" customHeight="1" x14ac:dyDescent="0.2">
      <c r="A448" s="90">
        <v>44616</v>
      </c>
      <c r="B448" s="31" t="s">
        <v>545</v>
      </c>
      <c r="C448" s="32" t="s">
        <v>546</v>
      </c>
      <c r="D448" s="86"/>
      <c r="E448" s="34">
        <v>3611216.34</v>
      </c>
      <c r="F448" s="70">
        <f t="shared" si="7"/>
        <v>2047346625.6799996</v>
      </c>
    </row>
    <row r="449" spans="1:6" s="226" customFormat="1" ht="48" customHeight="1" x14ac:dyDescent="0.2">
      <c r="A449" s="90">
        <v>44645</v>
      </c>
      <c r="B449" s="31" t="s">
        <v>547</v>
      </c>
      <c r="C449" s="32" t="s">
        <v>548</v>
      </c>
      <c r="D449" s="84"/>
      <c r="E449" s="34">
        <v>3532119.37</v>
      </c>
      <c r="F449" s="70">
        <f t="shared" si="7"/>
        <v>2043814506.3099997</v>
      </c>
    </row>
    <row r="450" spans="1:6" s="226" customFormat="1" ht="21.75" customHeight="1" x14ac:dyDescent="0.2">
      <c r="A450" s="90">
        <v>44645</v>
      </c>
      <c r="B450" s="31" t="s">
        <v>549</v>
      </c>
      <c r="C450" s="32" t="s">
        <v>31</v>
      </c>
      <c r="D450" s="84"/>
      <c r="E450" s="34">
        <v>0</v>
      </c>
      <c r="F450" s="70">
        <f t="shared" si="7"/>
        <v>2043814506.3099997</v>
      </c>
    </row>
    <row r="451" spans="1:6" s="226" customFormat="1" ht="60" customHeight="1" x14ac:dyDescent="0.2">
      <c r="A451" s="90">
        <v>44648</v>
      </c>
      <c r="B451" s="31">
        <v>34118</v>
      </c>
      <c r="C451" s="32" t="s">
        <v>550</v>
      </c>
      <c r="D451" s="84"/>
      <c r="E451" s="34">
        <v>200000</v>
      </c>
      <c r="F451" s="70">
        <f t="shared" si="7"/>
        <v>2043614506.3099997</v>
      </c>
    </row>
    <row r="452" spans="1:6" s="226" customFormat="1" ht="65.25" customHeight="1" x14ac:dyDescent="0.2">
      <c r="A452" s="90">
        <v>44648</v>
      </c>
      <c r="B452" s="31">
        <v>34119</v>
      </c>
      <c r="C452" s="32" t="s">
        <v>551</v>
      </c>
      <c r="D452" s="84"/>
      <c r="E452" s="34">
        <v>235200</v>
      </c>
      <c r="F452" s="70">
        <f t="shared" si="7"/>
        <v>2043379306.3099997</v>
      </c>
    </row>
    <row r="453" spans="1:6" s="226" customFormat="1" ht="50.25" customHeight="1" x14ac:dyDescent="0.2">
      <c r="A453" s="90">
        <v>44648</v>
      </c>
      <c r="B453" s="31" t="s">
        <v>552</v>
      </c>
      <c r="C453" s="32" t="s">
        <v>553</v>
      </c>
      <c r="D453" s="84"/>
      <c r="E453" s="34">
        <v>3324415.03</v>
      </c>
      <c r="F453" s="70">
        <f t="shared" si="7"/>
        <v>2040054891.2799997</v>
      </c>
    </row>
    <row r="454" spans="1:6" s="226" customFormat="1" ht="45.75" customHeight="1" x14ac:dyDescent="0.2">
      <c r="A454" s="90">
        <v>44649</v>
      </c>
      <c r="B454" s="31" t="s">
        <v>554</v>
      </c>
      <c r="C454" s="32" t="s">
        <v>555</v>
      </c>
      <c r="D454" s="84"/>
      <c r="E454" s="34">
        <v>19764358.850000001</v>
      </c>
      <c r="F454" s="70">
        <f t="shared" si="7"/>
        <v>2020290532.4299998</v>
      </c>
    </row>
    <row r="455" spans="1:6" s="226" customFormat="1" ht="60" customHeight="1" x14ac:dyDescent="0.2">
      <c r="A455" s="91">
        <v>44650</v>
      </c>
      <c r="B455" s="40" t="s">
        <v>556</v>
      </c>
      <c r="C455" s="41" t="s">
        <v>557</v>
      </c>
      <c r="D455" s="86"/>
      <c r="E455" s="42">
        <v>983131.03</v>
      </c>
      <c r="F455" s="70">
        <f t="shared" si="7"/>
        <v>2019307401.3999999</v>
      </c>
    </row>
    <row r="456" spans="1:6" s="226" customFormat="1" ht="43.5" customHeight="1" x14ac:dyDescent="0.2">
      <c r="A456" s="90">
        <v>44650</v>
      </c>
      <c r="B456" s="92" t="s">
        <v>558</v>
      </c>
      <c r="C456" s="93" t="s">
        <v>559</v>
      </c>
      <c r="D456" s="84"/>
      <c r="E456" s="37">
        <v>1669559.7</v>
      </c>
      <c r="F456" s="70">
        <f t="shared" si="7"/>
        <v>2017637841.6999998</v>
      </c>
    </row>
    <row r="457" spans="1:6" s="226" customFormat="1" ht="42" customHeight="1" x14ac:dyDescent="0.2">
      <c r="A457" s="43">
        <v>44651</v>
      </c>
      <c r="B457" s="94">
        <v>34120</v>
      </c>
      <c r="C457" s="45" t="s">
        <v>560</v>
      </c>
      <c r="D457" s="84"/>
      <c r="E457" s="95">
        <v>86308266.159999996</v>
      </c>
      <c r="F457" s="70">
        <f t="shared" si="7"/>
        <v>1931329575.5399997</v>
      </c>
    </row>
    <row r="458" spans="1:6" s="226" customFormat="1" ht="15" customHeight="1" x14ac:dyDescent="0.2">
      <c r="A458" s="96"/>
      <c r="B458" s="97"/>
      <c r="C458" s="98"/>
      <c r="D458" s="99"/>
      <c r="E458" s="100"/>
      <c r="F458" s="101"/>
    </row>
    <row r="459" spans="1:6" s="226" customFormat="1" ht="15" customHeight="1" x14ac:dyDescent="0.2">
      <c r="A459" s="102"/>
      <c r="B459" s="103"/>
      <c r="C459" s="104"/>
      <c r="D459" s="99"/>
      <c r="E459" s="53"/>
      <c r="F459" s="101"/>
    </row>
    <row r="460" spans="1:6" s="226" customFormat="1" ht="15" customHeight="1" x14ac:dyDescent="0.25">
      <c r="A460" s="1" t="s">
        <v>0</v>
      </c>
      <c r="B460" s="1"/>
      <c r="C460" s="1"/>
      <c r="D460" s="1"/>
      <c r="E460" s="1"/>
      <c r="F460" s="1"/>
    </row>
    <row r="461" spans="1:6" s="226" customFormat="1" ht="15" customHeight="1" x14ac:dyDescent="0.25">
      <c r="A461" s="1" t="s">
        <v>1</v>
      </c>
      <c r="B461" s="1"/>
      <c r="C461" s="1"/>
      <c r="D461" s="1"/>
      <c r="E461" s="1"/>
      <c r="F461" s="1"/>
    </row>
    <row r="462" spans="1:6" s="226" customFormat="1" ht="15" customHeight="1" x14ac:dyDescent="0.25">
      <c r="A462" s="2" t="s">
        <v>2</v>
      </c>
      <c r="B462" s="2"/>
      <c r="C462" s="2"/>
      <c r="D462" s="2"/>
      <c r="E462" s="2"/>
      <c r="F462" s="2"/>
    </row>
    <row r="463" spans="1:6" s="226" customFormat="1" ht="15" customHeight="1" x14ac:dyDescent="0.25">
      <c r="A463" s="2" t="s">
        <v>3</v>
      </c>
      <c r="B463" s="2"/>
      <c r="C463" s="2"/>
      <c r="D463" s="2"/>
      <c r="E463" s="2"/>
      <c r="F463" s="2"/>
    </row>
    <row r="464" spans="1:6" s="226" customFormat="1" ht="15" customHeight="1" x14ac:dyDescent="0.25">
      <c r="A464" s="3"/>
      <c r="B464" s="4"/>
      <c r="C464"/>
      <c r="D464" s="5"/>
      <c r="E464" s="6"/>
      <c r="F464"/>
    </row>
    <row r="465" spans="1:9" s="226" customFormat="1" ht="15" customHeight="1" x14ac:dyDescent="0.2">
      <c r="A465" s="105" t="s">
        <v>561</v>
      </c>
      <c r="B465" s="105"/>
      <c r="C465" s="105"/>
      <c r="D465" s="105"/>
      <c r="E465" s="105"/>
      <c r="F465" s="105"/>
    </row>
    <row r="466" spans="1:9" s="226" customFormat="1" ht="15" customHeight="1" x14ac:dyDescent="0.2">
      <c r="A466" s="105" t="s">
        <v>5</v>
      </c>
      <c r="B466" s="105"/>
      <c r="C466" s="105"/>
      <c r="D466" s="105"/>
      <c r="E466" s="105"/>
      <c r="F466" s="106">
        <v>17182209.420000002</v>
      </c>
    </row>
    <row r="467" spans="1:9" s="226" customFormat="1" ht="15" customHeight="1" x14ac:dyDescent="0.2">
      <c r="A467" s="11" t="s">
        <v>6</v>
      </c>
      <c r="B467" s="11" t="s">
        <v>7</v>
      </c>
      <c r="C467" s="11" t="s">
        <v>562</v>
      </c>
      <c r="D467" s="11" t="s">
        <v>9</v>
      </c>
      <c r="E467" s="11" t="s">
        <v>10</v>
      </c>
      <c r="F467" s="11" t="s">
        <v>498</v>
      </c>
    </row>
    <row r="468" spans="1:9" s="226" customFormat="1" ht="15" customHeight="1" x14ac:dyDescent="0.2">
      <c r="A468" s="107"/>
      <c r="B468" s="22"/>
      <c r="C468" s="108" t="s">
        <v>500</v>
      </c>
      <c r="D468" s="109">
        <v>211542.78</v>
      </c>
      <c r="E468" s="110"/>
      <c r="F468" s="111">
        <f>F466+D468</f>
        <v>17393752.200000003</v>
      </c>
    </row>
    <row r="469" spans="1:9" s="226" customFormat="1" ht="15" customHeight="1" x14ac:dyDescent="0.2">
      <c r="A469" s="12"/>
      <c r="B469" s="13"/>
      <c r="C469" s="14" t="s">
        <v>563</v>
      </c>
      <c r="D469" s="112">
        <v>152000000</v>
      </c>
      <c r="E469" s="15"/>
      <c r="F469" s="111">
        <f>F468+D469</f>
        <v>169393752.19999999</v>
      </c>
    </row>
    <row r="470" spans="1:9" ht="15" customHeight="1" x14ac:dyDescent="0.2">
      <c r="A470" s="12"/>
      <c r="B470" s="13"/>
      <c r="C470" s="14" t="s">
        <v>563</v>
      </c>
      <c r="D470" s="112"/>
      <c r="E470" s="15">
        <v>9021494.9700000007</v>
      </c>
      <c r="F470" s="111">
        <f>F469-E470</f>
        <v>160372257.22999999</v>
      </c>
    </row>
    <row r="471" spans="1:9" ht="15" customHeight="1" x14ac:dyDescent="0.2">
      <c r="A471" s="12"/>
      <c r="B471" s="13"/>
      <c r="C471" s="14" t="s">
        <v>564</v>
      </c>
      <c r="D471" s="112">
        <v>18398.36</v>
      </c>
      <c r="E471" s="23"/>
      <c r="F471" s="111">
        <f>F470+D471</f>
        <v>160390655.59</v>
      </c>
      <c r="I471" s="228"/>
    </row>
    <row r="472" spans="1:9" ht="15" customHeight="1" x14ac:dyDescent="0.2">
      <c r="A472" s="12"/>
      <c r="B472" s="13"/>
      <c r="C472" s="14" t="s">
        <v>565</v>
      </c>
      <c r="D472" s="112">
        <v>0.01</v>
      </c>
      <c r="E472" s="23"/>
      <c r="F472" s="111">
        <f>F471+D472</f>
        <v>160390655.59999999</v>
      </c>
    </row>
    <row r="473" spans="1:9" ht="15" customHeight="1" x14ac:dyDescent="0.2">
      <c r="A473" s="12"/>
      <c r="B473" s="13"/>
      <c r="C473" s="24" t="s">
        <v>18</v>
      </c>
      <c r="D473" s="23"/>
      <c r="E473" s="23">
        <v>209563.33</v>
      </c>
      <c r="F473" s="111">
        <f>F472-E473</f>
        <v>160181092.26999998</v>
      </c>
    </row>
    <row r="474" spans="1:9" ht="15" customHeight="1" x14ac:dyDescent="0.2">
      <c r="A474" s="12"/>
      <c r="B474" s="13"/>
      <c r="C474" s="14" t="s">
        <v>17</v>
      </c>
      <c r="D474" s="23"/>
      <c r="E474" s="15">
        <v>929.83</v>
      </c>
      <c r="F474" s="111">
        <f t="shared" ref="F474:F502" si="8">F473-E474</f>
        <v>160180162.43999997</v>
      </c>
    </row>
    <row r="475" spans="1:9" ht="15" customHeight="1" x14ac:dyDescent="0.2">
      <c r="A475" s="12"/>
      <c r="B475" s="113"/>
      <c r="C475" s="14" t="s">
        <v>20</v>
      </c>
      <c r="D475" s="21"/>
      <c r="E475" s="23">
        <v>1000</v>
      </c>
      <c r="F475" s="111">
        <f t="shared" si="8"/>
        <v>160179162.43999997</v>
      </c>
    </row>
    <row r="476" spans="1:9" ht="15" customHeight="1" x14ac:dyDescent="0.2">
      <c r="A476" s="12"/>
      <c r="B476" s="113"/>
      <c r="C476" s="14" t="s">
        <v>21</v>
      </c>
      <c r="D476" s="21"/>
      <c r="E476" s="23">
        <v>175</v>
      </c>
      <c r="F476" s="111">
        <f t="shared" si="8"/>
        <v>160178987.43999997</v>
      </c>
    </row>
    <row r="477" spans="1:9" ht="15" customHeight="1" x14ac:dyDescent="0.2">
      <c r="A477" s="90"/>
      <c r="B477" s="114"/>
      <c r="C477" s="115" t="s">
        <v>566</v>
      </c>
      <c r="D477" s="84"/>
      <c r="E477" s="37">
        <v>199984.98</v>
      </c>
      <c r="F477" s="111">
        <f t="shared" si="8"/>
        <v>159979002.45999998</v>
      </c>
    </row>
    <row r="478" spans="1:9" ht="30" customHeight="1" x14ac:dyDescent="0.2">
      <c r="A478" s="90">
        <v>44622</v>
      </c>
      <c r="B478" s="31" t="s">
        <v>567</v>
      </c>
      <c r="C478" s="32" t="s">
        <v>568</v>
      </c>
      <c r="D478" s="84"/>
      <c r="E478" s="34">
        <v>9384</v>
      </c>
      <c r="F478" s="111">
        <f t="shared" si="8"/>
        <v>159969618.45999998</v>
      </c>
      <c r="H478" s="117"/>
    </row>
    <row r="479" spans="1:9" ht="19.5" customHeight="1" x14ac:dyDescent="0.2">
      <c r="A479" s="30">
        <v>44624</v>
      </c>
      <c r="B479" s="31" t="s">
        <v>569</v>
      </c>
      <c r="C479" s="32" t="s">
        <v>570</v>
      </c>
      <c r="D479" s="84"/>
      <c r="E479" s="34">
        <v>6382146.5999999996</v>
      </c>
      <c r="F479" s="111">
        <f t="shared" si="8"/>
        <v>153587471.85999998</v>
      </c>
    </row>
    <row r="480" spans="1:9" ht="27.75" customHeight="1" x14ac:dyDescent="0.2">
      <c r="A480" s="30">
        <v>44624</v>
      </c>
      <c r="B480" s="31" t="s">
        <v>571</v>
      </c>
      <c r="C480" s="32" t="s">
        <v>572</v>
      </c>
      <c r="D480" s="84"/>
      <c r="E480" s="34">
        <v>39933</v>
      </c>
      <c r="F480" s="111">
        <f t="shared" si="8"/>
        <v>153547538.85999998</v>
      </c>
      <c r="H480" s="117"/>
    </row>
    <row r="481" spans="1:11" ht="41.25" customHeight="1" x14ac:dyDescent="0.2">
      <c r="A481" s="30">
        <v>44624</v>
      </c>
      <c r="B481" s="31" t="s">
        <v>573</v>
      </c>
      <c r="C481" s="32" t="s">
        <v>574</v>
      </c>
      <c r="D481" s="84"/>
      <c r="E481" s="34">
        <v>570150.52</v>
      </c>
      <c r="F481" s="111">
        <f t="shared" si="8"/>
        <v>152977388.33999997</v>
      </c>
    </row>
    <row r="482" spans="1:11" ht="30" customHeight="1" x14ac:dyDescent="0.2">
      <c r="A482" s="30">
        <v>44624</v>
      </c>
      <c r="B482" s="31" t="s">
        <v>575</v>
      </c>
      <c r="C482" s="32" t="s">
        <v>576</v>
      </c>
      <c r="D482" s="84"/>
      <c r="E482" s="34">
        <v>9800</v>
      </c>
      <c r="F482" s="111">
        <f t="shared" si="8"/>
        <v>152967588.33999997</v>
      </c>
      <c r="G482" s="229"/>
      <c r="H482" s="229"/>
      <c r="I482" s="229"/>
      <c r="J482" s="229"/>
      <c r="K482" s="229"/>
    </row>
    <row r="483" spans="1:11" ht="36" customHeight="1" x14ac:dyDescent="0.2">
      <c r="A483" s="30">
        <v>44627</v>
      </c>
      <c r="B483" s="31" t="s">
        <v>577</v>
      </c>
      <c r="C483" s="32" t="s">
        <v>578</v>
      </c>
      <c r="D483" s="84"/>
      <c r="E483" s="34">
        <v>299999.96000000002</v>
      </c>
      <c r="F483" s="111">
        <f t="shared" si="8"/>
        <v>152667588.37999997</v>
      </c>
      <c r="G483" s="229"/>
    </row>
    <row r="484" spans="1:11" ht="18.75" customHeight="1" x14ac:dyDescent="0.2">
      <c r="A484" s="30">
        <v>44641</v>
      </c>
      <c r="B484" s="31" t="s">
        <v>579</v>
      </c>
      <c r="C484" s="32" t="s">
        <v>580</v>
      </c>
      <c r="D484" s="84"/>
      <c r="E484" s="34">
        <v>52852831.710000001</v>
      </c>
      <c r="F484" s="111">
        <f t="shared" si="8"/>
        <v>99814756.669999957</v>
      </c>
    </row>
    <row r="485" spans="1:11" ht="18.75" customHeight="1" x14ac:dyDescent="0.2">
      <c r="A485" s="30">
        <v>44641</v>
      </c>
      <c r="B485" s="31" t="s">
        <v>581</v>
      </c>
      <c r="C485" s="32" t="s">
        <v>582</v>
      </c>
      <c r="D485" s="84"/>
      <c r="E485" s="34">
        <v>53510383.469999999</v>
      </c>
      <c r="F485" s="111">
        <f t="shared" si="8"/>
        <v>46304373.199999958</v>
      </c>
    </row>
    <row r="486" spans="1:11" ht="21.75" customHeight="1" x14ac:dyDescent="0.2">
      <c r="A486" s="30">
        <v>44641</v>
      </c>
      <c r="B486" s="31" t="s">
        <v>583</v>
      </c>
      <c r="C486" s="32" t="s">
        <v>584</v>
      </c>
      <c r="D486" s="84"/>
      <c r="E486" s="34">
        <v>3693481.46</v>
      </c>
      <c r="F486" s="111">
        <f t="shared" si="8"/>
        <v>42610891.739999957</v>
      </c>
    </row>
    <row r="487" spans="1:11" ht="30.75" customHeight="1" x14ac:dyDescent="0.2">
      <c r="A487" s="30">
        <v>44641</v>
      </c>
      <c r="B487" s="31" t="s">
        <v>585</v>
      </c>
      <c r="C487" s="32" t="s">
        <v>586</v>
      </c>
      <c r="D487" s="84"/>
      <c r="E487" s="34">
        <v>10834876.710000001</v>
      </c>
      <c r="F487" s="111">
        <f t="shared" si="8"/>
        <v>31776015.029999956</v>
      </c>
    </row>
    <row r="488" spans="1:11" ht="25.5" customHeight="1" x14ac:dyDescent="0.2">
      <c r="A488" s="30">
        <v>44641</v>
      </c>
      <c r="B488" s="31" t="s">
        <v>587</v>
      </c>
      <c r="C488" s="32" t="s">
        <v>588</v>
      </c>
      <c r="D488" s="84"/>
      <c r="E488" s="34">
        <v>3931664.68</v>
      </c>
      <c r="F488" s="111">
        <f t="shared" si="8"/>
        <v>27844350.349999957</v>
      </c>
    </row>
    <row r="489" spans="1:11" ht="24" customHeight="1" x14ac:dyDescent="0.2">
      <c r="A489" s="30">
        <v>44641</v>
      </c>
      <c r="B489" s="31" t="s">
        <v>589</v>
      </c>
      <c r="C489" s="32" t="s">
        <v>590</v>
      </c>
      <c r="D489" s="84"/>
      <c r="E489" s="34">
        <v>3160886.93</v>
      </c>
      <c r="F489" s="111">
        <f t="shared" si="8"/>
        <v>24683463.419999957</v>
      </c>
    </row>
    <row r="490" spans="1:11" ht="25.5" customHeight="1" x14ac:dyDescent="0.2">
      <c r="A490" s="30">
        <v>44641</v>
      </c>
      <c r="B490" s="31" t="s">
        <v>591</v>
      </c>
      <c r="C490" s="32" t="s">
        <v>592</v>
      </c>
      <c r="D490" s="84"/>
      <c r="E490" s="34">
        <v>1407564.98</v>
      </c>
      <c r="F490" s="111">
        <f t="shared" si="8"/>
        <v>23275898.439999957</v>
      </c>
    </row>
    <row r="491" spans="1:11" customFormat="1" ht="28.5" customHeight="1" x14ac:dyDescent="0.25">
      <c r="A491" s="30">
        <v>44641</v>
      </c>
      <c r="B491" s="31" t="s">
        <v>593</v>
      </c>
      <c r="C491" s="32" t="s">
        <v>594</v>
      </c>
      <c r="D491" s="84"/>
      <c r="E491" s="34">
        <v>142749.01999999999</v>
      </c>
      <c r="F491" s="111">
        <f t="shared" si="8"/>
        <v>23133149.419999957</v>
      </c>
    </row>
    <row r="492" spans="1:11" customFormat="1" ht="32.25" customHeight="1" x14ac:dyDescent="0.25">
      <c r="A492" s="30">
        <v>44641</v>
      </c>
      <c r="B492" s="31" t="s">
        <v>595</v>
      </c>
      <c r="C492" s="32" t="s">
        <v>596</v>
      </c>
      <c r="D492" s="84"/>
      <c r="E492" s="34">
        <v>145336.31</v>
      </c>
      <c r="F492" s="111">
        <f t="shared" si="8"/>
        <v>22987813.109999958</v>
      </c>
    </row>
    <row r="493" spans="1:11" customFormat="1" ht="31.5" customHeight="1" x14ac:dyDescent="0.25">
      <c r="A493" s="30">
        <v>44641</v>
      </c>
      <c r="B493" s="31" t="s">
        <v>597</v>
      </c>
      <c r="C493" s="32" t="s">
        <v>598</v>
      </c>
      <c r="D493" s="84"/>
      <c r="E493" s="34">
        <v>81959.63</v>
      </c>
      <c r="F493" s="111">
        <f t="shared" si="8"/>
        <v>22905853.479999959</v>
      </c>
    </row>
    <row r="494" spans="1:11" customFormat="1" ht="22.5" customHeight="1" x14ac:dyDescent="0.25">
      <c r="A494" s="30">
        <v>44641</v>
      </c>
      <c r="B494" s="31" t="s">
        <v>599</v>
      </c>
      <c r="C494" s="32" t="s">
        <v>600</v>
      </c>
      <c r="D494" s="84"/>
      <c r="E494" s="34">
        <v>44898.31</v>
      </c>
      <c r="F494" s="111">
        <f t="shared" si="8"/>
        <v>22860955.169999961</v>
      </c>
    </row>
    <row r="495" spans="1:11" customFormat="1" ht="27.75" customHeight="1" x14ac:dyDescent="0.25">
      <c r="A495" s="30">
        <v>44641</v>
      </c>
      <c r="B495" s="31" t="s">
        <v>601</v>
      </c>
      <c r="C495" s="32" t="s">
        <v>602</v>
      </c>
      <c r="D495" s="84"/>
      <c r="E495" s="34">
        <v>6487.92</v>
      </c>
      <c r="F495" s="111">
        <f t="shared" si="8"/>
        <v>22854467.249999959</v>
      </c>
    </row>
    <row r="496" spans="1:11" customFormat="1" ht="26.25" customHeight="1" x14ac:dyDescent="0.25">
      <c r="A496" s="30">
        <v>44642</v>
      </c>
      <c r="B496" s="31" t="s">
        <v>603</v>
      </c>
      <c r="C496" s="32" t="s">
        <v>604</v>
      </c>
      <c r="D496" s="84"/>
      <c r="E496" s="34">
        <v>4831696.5599999996</v>
      </c>
      <c r="F496" s="111">
        <f t="shared" si="8"/>
        <v>18022770.68999996</v>
      </c>
    </row>
    <row r="497" spans="1:6" customFormat="1" ht="21.75" customHeight="1" x14ac:dyDescent="0.25">
      <c r="A497" s="30">
        <v>44645</v>
      </c>
      <c r="B497" s="31" t="s">
        <v>605</v>
      </c>
      <c r="C497" s="32" t="s">
        <v>606</v>
      </c>
      <c r="D497" s="84"/>
      <c r="E497" s="34">
        <v>33822.400000000001</v>
      </c>
      <c r="F497" s="111">
        <f t="shared" si="8"/>
        <v>17988948.289999962</v>
      </c>
    </row>
    <row r="498" spans="1:6" customFormat="1" ht="21" customHeight="1" x14ac:dyDescent="0.25">
      <c r="A498" s="30">
        <v>44645</v>
      </c>
      <c r="B498" s="31" t="s">
        <v>607</v>
      </c>
      <c r="C498" s="32" t="s">
        <v>608</v>
      </c>
      <c r="D498" s="84"/>
      <c r="E498" s="34">
        <v>16534.84</v>
      </c>
      <c r="F498" s="111">
        <f t="shared" si="8"/>
        <v>17972413.449999962</v>
      </c>
    </row>
    <row r="499" spans="1:6" customFormat="1" ht="21.75" customHeight="1" x14ac:dyDescent="0.25">
      <c r="A499" s="30">
        <v>44645</v>
      </c>
      <c r="B499" s="31" t="s">
        <v>609</v>
      </c>
      <c r="C499" s="32" t="s">
        <v>610</v>
      </c>
      <c r="D499" s="84"/>
      <c r="E499" s="34">
        <v>535840.56999999995</v>
      </c>
      <c r="F499" s="111">
        <f t="shared" si="8"/>
        <v>17436572.879999962</v>
      </c>
    </row>
    <row r="500" spans="1:6" customFormat="1" ht="32.25" customHeight="1" x14ac:dyDescent="0.25">
      <c r="A500" s="30">
        <v>44648</v>
      </c>
      <c r="B500" s="31" t="s">
        <v>611</v>
      </c>
      <c r="C500" s="32" t="s">
        <v>612</v>
      </c>
      <c r="D500" s="84"/>
      <c r="E500" s="34">
        <v>705941.15</v>
      </c>
      <c r="F500" s="111">
        <f t="shared" si="8"/>
        <v>16730631.729999961</v>
      </c>
    </row>
    <row r="501" spans="1:6" customFormat="1" ht="21" customHeight="1" x14ac:dyDescent="0.25">
      <c r="A501" s="30">
        <v>44649</v>
      </c>
      <c r="B501" s="31" t="s">
        <v>613</v>
      </c>
      <c r="C501" s="32" t="s">
        <v>614</v>
      </c>
      <c r="D501" s="84"/>
      <c r="E501" s="34">
        <v>55546.87</v>
      </c>
      <c r="F501" s="111">
        <f t="shared" si="8"/>
        <v>16675084.859999962</v>
      </c>
    </row>
    <row r="502" spans="1:6" customFormat="1" ht="32.25" customHeight="1" x14ac:dyDescent="0.25">
      <c r="A502" s="30">
        <v>44649</v>
      </c>
      <c r="B502" s="31" t="s">
        <v>615</v>
      </c>
      <c r="C502" s="32" t="s">
        <v>616</v>
      </c>
      <c r="D502" s="84"/>
      <c r="E502" s="34">
        <v>6000</v>
      </c>
      <c r="F502" s="111">
        <f t="shared" si="8"/>
        <v>16669084.859999962</v>
      </c>
    </row>
    <row r="503" spans="1:6" customFormat="1" ht="15" customHeight="1" x14ac:dyDescent="0.25">
      <c r="A503" s="49"/>
      <c r="B503" s="116"/>
      <c r="C503" s="104"/>
      <c r="D503" s="99"/>
      <c r="E503" s="53"/>
      <c r="F503" s="117"/>
    </row>
    <row r="504" spans="1:6" customFormat="1" ht="15" customHeight="1" x14ac:dyDescent="0.25">
      <c r="A504" s="49"/>
      <c r="B504" s="116"/>
      <c r="C504" s="104"/>
      <c r="D504" s="99"/>
      <c r="E504" s="53"/>
      <c r="F504" s="117"/>
    </row>
    <row r="505" spans="1:6" customFormat="1" ht="15" customHeight="1" x14ac:dyDescent="0.25">
      <c r="A505" s="102"/>
      <c r="B505" s="116"/>
      <c r="C505" s="104"/>
      <c r="D505" s="99"/>
      <c r="E505" s="53"/>
      <c r="F505" s="117"/>
    </row>
    <row r="506" spans="1:6" customFormat="1" ht="15" customHeight="1" x14ac:dyDescent="0.25">
      <c r="A506" s="1" t="s">
        <v>0</v>
      </c>
      <c r="B506" s="1"/>
      <c r="C506" s="1"/>
      <c r="D506" s="1"/>
      <c r="E506" s="1"/>
      <c r="F506" s="1"/>
    </row>
    <row r="507" spans="1:6" customFormat="1" ht="15" customHeight="1" x14ac:dyDescent="0.25">
      <c r="A507" s="1" t="s">
        <v>1</v>
      </c>
      <c r="B507" s="1"/>
      <c r="C507" s="1"/>
      <c r="D507" s="1"/>
      <c r="E507" s="1"/>
      <c r="F507" s="1"/>
    </row>
    <row r="508" spans="1:6" customFormat="1" ht="15" customHeight="1" x14ac:dyDescent="0.25">
      <c r="A508" s="2" t="s">
        <v>2</v>
      </c>
      <c r="B508" s="2"/>
      <c r="C508" s="2"/>
      <c r="D508" s="2"/>
      <c r="E508" s="2"/>
      <c r="F508" s="2"/>
    </row>
    <row r="509" spans="1:6" customFormat="1" ht="15" customHeight="1" x14ac:dyDescent="0.25">
      <c r="A509" s="2" t="s">
        <v>3</v>
      </c>
      <c r="B509" s="2"/>
      <c r="C509" s="2"/>
      <c r="D509" s="2"/>
      <c r="E509" s="2"/>
      <c r="F509" s="2"/>
    </row>
    <row r="510" spans="1:6" customFormat="1" ht="15" customHeight="1" x14ac:dyDescent="0.25">
      <c r="A510" s="118"/>
      <c r="B510" s="119"/>
      <c r="C510" s="120"/>
      <c r="D510" s="121"/>
      <c r="E510" s="122"/>
      <c r="F510" s="120"/>
    </row>
    <row r="511" spans="1:6" customFormat="1" ht="15" customHeight="1" x14ac:dyDescent="0.25">
      <c r="A511" s="123" t="s">
        <v>617</v>
      </c>
      <c r="B511" s="124"/>
      <c r="C511" s="124"/>
      <c r="D511" s="124"/>
      <c r="E511" s="124"/>
      <c r="F511" s="125"/>
    </row>
    <row r="512" spans="1:6" customFormat="1" ht="15" customHeight="1" x14ac:dyDescent="0.25">
      <c r="A512" s="123" t="s">
        <v>5</v>
      </c>
      <c r="B512" s="124"/>
      <c r="C512" s="124"/>
      <c r="D512" s="124"/>
      <c r="E512" s="125"/>
      <c r="F512" s="106">
        <v>410405679.69999999</v>
      </c>
    </row>
    <row r="513" spans="1:6" customFormat="1" ht="15" customHeight="1" x14ac:dyDescent="0.25">
      <c r="A513" s="11" t="s">
        <v>6</v>
      </c>
      <c r="B513" s="11" t="s">
        <v>7</v>
      </c>
      <c r="C513" s="11" t="s">
        <v>497</v>
      </c>
      <c r="D513" s="11" t="s">
        <v>9</v>
      </c>
      <c r="E513" s="11" t="s">
        <v>10</v>
      </c>
      <c r="F513" s="11" t="s">
        <v>498</v>
      </c>
    </row>
    <row r="514" spans="1:6" customFormat="1" ht="15" customHeight="1" x14ac:dyDescent="0.25">
      <c r="A514" s="90"/>
      <c r="B514" s="126"/>
      <c r="C514" s="14" t="s">
        <v>618</v>
      </c>
      <c r="D514" s="77"/>
      <c r="E514" s="127"/>
      <c r="F514" s="128">
        <f>F512</f>
        <v>410405679.69999999</v>
      </c>
    </row>
    <row r="515" spans="1:6" customFormat="1" ht="15" customHeight="1" x14ac:dyDescent="0.25">
      <c r="A515" s="90"/>
      <c r="B515" s="126"/>
      <c r="C515" s="14" t="s">
        <v>618</v>
      </c>
      <c r="D515" s="77"/>
      <c r="E515" s="23"/>
      <c r="F515" s="128">
        <f>F514-E515</f>
        <v>410405679.69999999</v>
      </c>
    </row>
    <row r="516" spans="1:6" customFormat="1" ht="15" customHeight="1" x14ac:dyDescent="0.25">
      <c r="A516" s="90"/>
      <c r="B516" s="126"/>
      <c r="C516" s="14" t="s">
        <v>619</v>
      </c>
      <c r="D516" s="77"/>
      <c r="E516" s="127"/>
      <c r="F516" s="128">
        <f t="shared" ref="F516:F517" si="9">F515-E516</f>
        <v>410405679.69999999</v>
      </c>
    </row>
    <row r="517" spans="1:6" customFormat="1" ht="15" customHeight="1" x14ac:dyDescent="0.25">
      <c r="A517" s="129"/>
      <c r="B517" s="126"/>
      <c r="C517" s="14" t="s">
        <v>21</v>
      </c>
      <c r="D517" s="21"/>
      <c r="E517" s="23">
        <v>175</v>
      </c>
      <c r="F517" s="128">
        <f t="shared" si="9"/>
        <v>410405504.69999999</v>
      </c>
    </row>
    <row r="518" spans="1:6" s="230" customFormat="1" ht="15" customHeight="1" x14ac:dyDescent="0.2">
      <c r="A518" s="130"/>
      <c r="B518" s="119"/>
      <c r="C518" s="131"/>
      <c r="D518" s="132"/>
      <c r="E518" s="133"/>
      <c r="F518" s="134"/>
    </row>
    <row r="519" spans="1:6" s="230" customFormat="1" ht="12" customHeight="1" x14ac:dyDescent="0.2">
      <c r="A519" s="130"/>
      <c r="B519" s="119"/>
      <c r="C519" s="131"/>
      <c r="D519" s="132"/>
      <c r="E519" s="133"/>
      <c r="F519" s="134"/>
    </row>
    <row r="520" spans="1:6" s="230" customFormat="1" ht="15" customHeight="1" x14ac:dyDescent="0.2">
      <c r="A520" s="130"/>
      <c r="B520" s="119"/>
      <c r="C520" s="131"/>
      <c r="D520" s="132"/>
      <c r="E520" s="133"/>
      <c r="F520" s="134"/>
    </row>
    <row r="521" spans="1:6" ht="15" customHeight="1" x14ac:dyDescent="0.25">
      <c r="A521" s="1" t="s">
        <v>0</v>
      </c>
      <c r="B521" s="1"/>
      <c r="C521" s="1"/>
      <c r="D521" s="1"/>
      <c r="E521" s="1"/>
      <c r="F521" s="1"/>
    </row>
    <row r="522" spans="1:6" ht="15" customHeight="1" x14ac:dyDescent="0.25">
      <c r="A522" s="1" t="s">
        <v>1</v>
      </c>
      <c r="B522" s="1"/>
      <c r="C522" s="1"/>
      <c r="D522" s="1"/>
      <c r="E522" s="1"/>
      <c r="F522" s="1"/>
    </row>
    <row r="523" spans="1:6" ht="15" customHeight="1" x14ac:dyDescent="0.25">
      <c r="A523" s="2" t="s">
        <v>2</v>
      </c>
      <c r="B523" s="2"/>
      <c r="C523" s="2"/>
      <c r="D523" s="2"/>
      <c r="E523" s="2"/>
      <c r="F523" s="2"/>
    </row>
    <row r="524" spans="1:6" ht="15" customHeight="1" x14ac:dyDescent="0.25">
      <c r="A524" s="2" t="s">
        <v>3</v>
      </c>
      <c r="B524" s="2"/>
      <c r="C524" s="2"/>
      <c r="D524" s="2"/>
      <c r="E524" s="2"/>
      <c r="F524" s="2"/>
    </row>
    <row r="525" spans="1:6" ht="15" customHeight="1" x14ac:dyDescent="0.25">
      <c r="A525" s="135"/>
      <c r="B525" s="4"/>
      <c r="C525"/>
      <c r="D525" s="5"/>
      <c r="E525" s="6"/>
      <c r="F525"/>
    </row>
    <row r="526" spans="1:6" ht="15" customHeight="1" x14ac:dyDescent="0.2">
      <c r="A526" s="123" t="s">
        <v>620</v>
      </c>
      <c r="B526" s="124"/>
      <c r="C526" s="124"/>
      <c r="D526" s="124"/>
      <c r="E526" s="124"/>
      <c r="F526" s="125"/>
    </row>
    <row r="527" spans="1:6" ht="15" customHeight="1" x14ac:dyDescent="0.2">
      <c r="A527" s="123" t="s">
        <v>5</v>
      </c>
      <c r="B527" s="124"/>
      <c r="C527" s="124"/>
      <c r="D527" s="124"/>
      <c r="E527" s="125"/>
      <c r="F527" s="106">
        <v>68835526.900000006</v>
      </c>
    </row>
    <row r="528" spans="1:6" ht="15" customHeight="1" x14ac:dyDescent="0.2">
      <c r="A528" s="11" t="s">
        <v>6</v>
      </c>
      <c r="B528" s="11" t="s">
        <v>7</v>
      </c>
      <c r="C528" s="11" t="s">
        <v>497</v>
      </c>
      <c r="D528" s="11" t="s">
        <v>9</v>
      </c>
      <c r="E528" s="11" t="s">
        <v>10</v>
      </c>
      <c r="F528" s="11" t="s">
        <v>498</v>
      </c>
    </row>
    <row r="529" spans="1:6" ht="15" customHeight="1" x14ac:dyDescent="0.2">
      <c r="A529" s="90"/>
      <c r="B529" s="126"/>
      <c r="C529" s="14" t="s">
        <v>500</v>
      </c>
      <c r="D529" s="136">
        <v>22118567.100000001</v>
      </c>
      <c r="E529" s="127"/>
      <c r="F529" s="128">
        <f>F527+D529</f>
        <v>90954094</v>
      </c>
    </row>
    <row r="530" spans="1:6" ht="15" customHeight="1" x14ac:dyDescent="0.2">
      <c r="A530" s="90"/>
      <c r="B530" s="126"/>
      <c r="C530" s="14" t="s">
        <v>621</v>
      </c>
      <c r="D530" s="46">
        <v>126197.1</v>
      </c>
      <c r="E530" s="15"/>
      <c r="F530" s="128">
        <f>F529+D530</f>
        <v>91080291.099999994</v>
      </c>
    </row>
    <row r="531" spans="1:6" ht="15" customHeight="1" x14ac:dyDescent="0.2">
      <c r="A531" s="90"/>
      <c r="B531" s="126"/>
      <c r="C531" s="14" t="s">
        <v>622</v>
      </c>
      <c r="D531" s="46"/>
      <c r="E531" s="137">
        <v>7925.1</v>
      </c>
      <c r="F531" s="128">
        <f>F530-E531</f>
        <v>91072366</v>
      </c>
    </row>
    <row r="532" spans="1:6" ht="15" customHeight="1" x14ac:dyDescent="0.2">
      <c r="A532" s="90"/>
      <c r="B532" s="126"/>
      <c r="C532" s="14" t="s">
        <v>623</v>
      </c>
      <c r="D532" s="46"/>
      <c r="E532" s="34">
        <v>2052800</v>
      </c>
      <c r="F532" s="128">
        <f>F531-E532</f>
        <v>89019566</v>
      </c>
    </row>
    <row r="533" spans="1:6" ht="15" customHeight="1" x14ac:dyDescent="0.2">
      <c r="A533" s="90"/>
      <c r="B533" s="126"/>
      <c r="C533" s="14" t="s">
        <v>624</v>
      </c>
      <c r="D533" s="77"/>
      <c r="E533" s="34">
        <v>1793.5</v>
      </c>
      <c r="F533" s="128">
        <f t="shared" ref="F533:F538" si="10">F532-E533</f>
        <v>89017772.5</v>
      </c>
    </row>
    <row r="534" spans="1:6" ht="15" customHeight="1" x14ac:dyDescent="0.2">
      <c r="A534" s="90"/>
      <c r="B534" s="126"/>
      <c r="C534" s="14" t="s">
        <v>625</v>
      </c>
      <c r="D534" s="77"/>
      <c r="E534" s="34">
        <v>1757.1</v>
      </c>
      <c r="F534" s="128">
        <f t="shared" si="10"/>
        <v>89016015.400000006</v>
      </c>
    </row>
    <row r="535" spans="1:6" ht="15" customHeight="1" x14ac:dyDescent="0.2">
      <c r="A535" s="90"/>
      <c r="B535" s="126"/>
      <c r="C535" s="14" t="s">
        <v>626</v>
      </c>
      <c r="D535" s="77"/>
      <c r="E535" s="34">
        <v>1000</v>
      </c>
      <c r="F535" s="128">
        <f t="shared" si="10"/>
        <v>89015015.400000006</v>
      </c>
    </row>
    <row r="536" spans="1:6" ht="15" customHeight="1" x14ac:dyDescent="0.2">
      <c r="A536" s="90"/>
      <c r="B536" s="126"/>
      <c r="C536" s="14" t="s">
        <v>627</v>
      </c>
      <c r="D536" s="77"/>
      <c r="E536" s="42">
        <v>150</v>
      </c>
      <c r="F536" s="128">
        <f t="shared" si="10"/>
        <v>89014865.400000006</v>
      </c>
    </row>
    <row r="537" spans="1:6" ht="15" customHeight="1" x14ac:dyDescent="0.2">
      <c r="A537" s="90"/>
      <c r="B537" s="126"/>
      <c r="C537" s="14" t="s">
        <v>628</v>
      </c>
      <c r="D537" s="53">
        <v>109886.9</v>
      </c>
      <c r="E537" s="37"/>
      <c r="F537" s="128">
        <f>F536+D537</f>
        <v>89124752.300000012</v>
      </c>
    </row>
    <row r="538" spans="1:6" ht="15" customHeight="1" x14ac:dyDescent="0.2">
      <c r="A538" s="90"/>
      <c r="B538" s="126"/>
      <c r="C538" s="14" t="s">
        <v>629</v>
      </c>
      <c r="D538" s="15"/>
      <c r="E538" s="15">
        <v>1500</v>
      </c>
      <c r="F538" s="128">
        <f t="shared" si="10"/>
        <v>89123252.300000012</v>
      </c>
    </row>
    <row r="539" spans="1:6" ht="15" customHeight="1" x14ac:dyDescent="0.2">
      <c r="A539" s="130"/>
      <c r="B539" s="138"/>
      <c r="C539" s="139"/>
      <c r="D539" s="140"/>
      <c r="E539" s="141"/>
      <c r="F539" s="134"/>
    </row>
    <row r="540" spans="1:6" ht="15" customHeight="1" x14ac:dyDescent="0.2">
      <c r="A540" s="130"/>
      <c r="B540" s="138"/>
      <c r="C540" s="139"/>
      <c r="D540" s="140"/>
      <c r="E540" s="141"/>
      <c r="F540" s="134"/>
    </row>
    <row r="541" spans="1:6" ht="15" customHeight="1" x14ac:dyDescent="0.2">
      <c r="A541" s="130"/>
      <c r="B541" s="138"/>
      <c r="C541" s="139"/>
      <c r="D541" s="140"/>
      <c r="E541" s="141"/>
      <c r="F541" s="134"/>
    </row>
    <row r="542" spans="1:6" ht="15" customHeight="1" x14ac:dyDescent="0.25">
      <c r="A542" s="1" t="s">
        <v>0</v>
      </c>
      <c r="B542" s="1"/>
      <c r="C542" s="1"/>
      <c r="D542" s="1"/>
      <c r="E542" s="1"/>
      <c r="F542" s="1"/>
    </row>
    <row r="543" spans="1:6" ht="15" customHeight="1" x14ac:dyDescent="0.25">
      <c r="A543" s="1" t="s">
        <v>1</v>
      </c>
      <c r="B543" s="1"/>
      <c r="C543" s="1"/>
      <c r="D543" s="1"/>
      <c r="E543" s="1"/>
      <c r="F543" s="1"/>
    </row>
    <row r="544" spans="1:6" ht="15" customHeight="1" x14ac:dyDescent="0.25">
      <c r="A544" s="2" t="s">
        <v>2</v>
      </c>
      <c r="B544" s="2"/>
      <c r="C544" s="2"/>
      <c r="D544" s="2"/>
      <c r="E544" s="2"/>
      <c r="F544" s="2"/>
    </row>
    <row r="545" spans="1:8" ht="15" customHeight="1" x14ac:dyDescent="0.25">
      <c r="A545" s="2" t="s">
        <v>3</v>
      </c>
      <c r="B545" s="2"/>
      <c r="C545" s="2"/>
      <c r="D545" s="2"/>
      <c r="E545" s="2"/>
      <c r="F545" s="2"/>
    </row>
    <row r="546" spans="1:8" ht="15" customHeight="1" x14ac:dyDescent="0.25">
      <c r="A546" s="135"/>
      <c r="B546" s="4"/>
      <c r="C546"/>
      <c r="D546" s="5"/>
      <c r="E546" s="6"/>
      <c r="F546"/>
    </row>
    <row r="547" spans="1:8" ht="15" customHeight="1" x14ac:dyDescent="0.2">
      <c r="A547" s="123" t="s">
        <v>630</v>
      </c>
      <c r="B547" s="124"/>
      <c r="C547" s="124"/>
      <c r="D547" s="124"/>
      <c r="E547" s="124"/>
      <c r="F547" s="125"/>
    </row>
    <row r="548" spans="1:8" ht="15" customHeight="1" x14ac:dyDescent="0.2">
      <c r="A548" s="123" t="s">
        <v>5</v>
      </c>
      <c r="B548" s="124"/>
      <c r="C548" s="124"/>
      <c r="D548" s="124"/>
      <c r="E548" s="125"/>
      <c r="F548" s="106">
        <v>65690.59</v>
      </c>
    </row>
    <row r="549" spans="1:8" ht="15" customHeight="1" x14ac:dyDescent="0.2">
      <c r="A549" s="11" t="s">
        <v>6</v>
      </c>
      <c r="B549" s="11" t="s">
        <v>631</v>
      </c>
      <c r="C549" s="11" t="s">
        <v>497</v>
      </c>
      <c r="D549" s="11" t="s">
        <v>9</v>
      </c>
      <c r="E549" s="11" t="s">
        <v>10</v>
      </c>
      <c r="F549" s="11"/>
    </row>
    <row r="550" spans="1:8" ht="15" customHeight="1" x14ac:dyDescent="0.2">
      <c r="A550" s="12"/>
      <c r="B550" s="114"/>
      <c r="C550" s="14" t="s">
        <v>619</v>
      </c>
      <c r="D550" s="142"/>
      <c r="E550" s="136"/>
      <c r="F550" s="20">
        <f>F548</f>
        <v>65690.59</v>
      </c>
    </row>
    <row r="551" spans="1:8" ht="15" customHeight="1" x14ac:dyDescent="0.2">
      <c r="A551" s="143"/>
      <c r="B551" s="144"/>
      <c r="C551" s="19" t="s">
        <v>499</v>
      </c>
      <c r="D551" s="145"/>
      <c r="E551" s="146">
        <v>65190.59</v>
      </c>
      <c r="F551" s="147">
        <f>F550-E551</f>
        <v>500</v>
      </c>
    </row>
    <row r="552" spans="1:8" ht="15" customHeight="1" x14ac:dyDescent="0.2">
      <c r="A552" s="143"/>
      <c r="B552" s="144"/>
      <c r="C552" s="14" t="s">
        <v>632</v>
      </c>
      <c r="D552" s="148"/>
      <c r="E552" s="42">
        <v>150</v>
      </c>
      <c r="F552" s="147">
        <f>F551-E552</f>
        <v>350</v>
      </c>
    </row>
    <row r="553" spans="1:8" ht="15" customHeight="1" x14ac:dyDescent="0.2">
      <c r="A553" s="143"/>
      <c r="B553" s="144"/>
      <c r="C553" s="14" t="s">
        <v>633</v>
      </c>
      <c r="D553" s="148"/>
      <c r="E553" s="37">
        <v>175</v>
      </c>
      <c r="F553" s="147">
        <f>F552-E553</f>
        <v>175</v>
      </c>
    </row>
    <row r="554" spans="1:8" ht="15" customHeight="1" x14ac:dyDescent="0.2">
      <c r="A554" s="89"/>
      <c r="B554" s="149"/>
      <c r="C554" s="150" t="s">
        <v>21</v>
      </c>
      <c r="D554" s="151"/>
      <c r="E554" s="152">
        <v>175</v>
      </c>
      <c r="F554" s="153">
        <v>0</v>
      </c>
    </row>
    <row r="555" spans="1:8" ht="15" customHeight="1" x14ac:dyDescent="0.2">
      <c r="A555" s="154"/>
      <c r="B555" s="155"/>
      <c r="C555" s="155"/>
      <c r="D555" s="156"/>
      <c r="E555" s="157"/>
      <c r="F555" s="158"/>
      <c r="H555" s="231"/>
    </row>
    <row r="556" spans="1:8" x14ac:dyDescent="0.2">
      <c r="A556" s="154"/>
      <c r="B556" s="155"/>
      <c r="C556" s="155"/>
      <c r="D556" s="156"/>
      <c r="E556" s="157"/>
      <c r="F556" s="158"/>
    </row>
    <row r="557" spans="1:8" x14ac:dyDescent="0.2">
      <c r="A557" s="154"/>
      <c r="B557" s="155"/>
      <c r="C557" s="155"/>
      <c r="D557" s="156"/>
      <c r="E557" s="157"/>
      <c r="F557" s="158"/>
    </row>
    <row r="558" spans="1:8" x14ac:dyDescent="0.2">
      <c r="A558" s="154"/>
      <c r="B558" s="155"/>
      <c r="C558" s="155"/>
      <c r="D558" s="156"/>
      <c r="E558" s="157"/>
      <c r="F558" s="158"/>
    </row>
    <row r="559" spans="1:8" s="232" customFormat="1" ht="15" customHeight="1" x14ac:dyDescent="0.25">
      <c r="A559" s="1" t="s">
        <v>0</v>
      </c>
      <c r="B559" s="1"/>
      <c r="C559" s="1"/>
      <c r="D559" s="1"/>
      <c r="E559" s="1"/>
      <c r="F559" s="1"/>
    </row>
    <row r="560" spans="1:8" ht="15" customHeight="1" x14ac:dyDescent="0.25">
      <c r="A560" s="1" t="s">
        <v>1</v>
      </c>
      <c r="B560" s="1"/>
      <c r="C560" s="1"/>
      <c r="D560" s="1"/>
      <c r="E560" s="1"/>
      <c r="F560" s="1"/>
    </row>
    <row r="561" spans="1:7" ht="15" customHeight="1" x14ac:dyDescent="0.25">
      <c r="A561" s="2" t="s">
        <v>2</v>
      </c>
      <c r="B561" s="2"/>
      <c r="C561" s="2"/>
      <c r="D561" s="2"/>
      <c r="E561" s="2"/>
      <c r="F561" s="2"/>
    </row>
    <row r="562" spans="1:7" ht="15" customHeight="1" x14ac:dyDescent="0.25">
      <c r="A562" s="2" t="s">
        <v>3</v>
      </c>
      <c r="B562" s="2"/>
      <c r="C562" s="2"/>
      <c r="D562" s="2"/>
      <c r="E562" s="2"/>
      <c r="F562" s="2"/>
    </row>
    <row r="563" spans="1:7" ht="15" customHeight="1" x14ac:dyDescent="0.2">
      <c r="A563" s="154"/>
      <c r="B563" s="155"/>
    </row>
    <row r="564" spans="1:7" ht="15" customHeight="1" x14ac:dyDescent="0.2">
      <c r="A564" s="123" t="s">
        <v>634</v>
      </c>
      <c r="B564" s="124"/>
      <c r="C564" s="124"/>
      <c r="D564" s="124"/>
      <c r="E564" s="124"/>
      <c r="F564" s="125"/>
    </row>
    <row r="565" spans="1:7" ht="15" customHeight="1" x14ac:dyDescent="0.2">
      <c r="A565" s="123" t="s">
        <v>5</v>
      </c>
      <c r="B565" s="124"/>
      <c r="C565" s="124"/>
      <c r="D565" s="124"/>
      <c r="E565" s="125"/>
      <c r="F565" s="159">
        <v>130958.06</v>
      </c>
    </row>
    <row r="566" spans="1:7" ht="15" customHeight="1" x14ac:dyDescent="0.2">
      <c r="A566" s="11" t="s">
        <v>6</v>
      </c>
      <c r="B566" s="11" t="s">
        <v>631</v>
      </c>
      <c r="C566" s="11" t="s">
        <v>497</v>
      </c>
      <c r="D566" s="11" t="s">
        <v>9</v>
      </c>
      <c r="E566" s="11" t="s">
        <v>10</v>
      </c>
      <c r="F566" s="11"/>
    </row>
    <row r="567" spans="1:7" ht="15" customHeight="1" x14ac:dyDescent="0.2">
      <c r="A567" s="12"/>
      <c r="B567" s="13"/>
      <c r="C567" s="14" t="s">
        <v>635</v>
      </c>
      <c r="D567" s="21"/>
      <c r="E567" s="136">
        <v>130458.06</v>
      </c>
      <c r="F567" s="16">
        <f>F565-E567</f>
        <v>500</v>
      </c>
    </row>
    <row r="568" spans="1:7" ht="15" customHeight="1" x14ac:dyDescent="0.2">
      <c r="A568" s="160"/>
      <c r="B568" s="114"/>
      <c r="C568" s="14" t="s">
        <v>633</v>
      </c>
      <c r="D568" s="161"/>
      <c r="E568" s="136">
        <v>325</v>
      </c>
      <c r="F568" s="16">
        <f>F567-E568</f>
        <v>175</v>
      </c>
    </row>
    <row r="569" spans="1:7" ht="15" customHeight="1" x14ac:dyDescent="0.2">
      <c r="A569" s="12"/>
      <c r="B569" s="114"/>
      <c r="C569" s="14" t="s">
        <v>21</v>
      </c>
      <c r="D569" s="21"/>
      <c r="E569" s="23">
        <v>175</v>
      </c>
      <c r="F569" s="16">
        <f>F568-E569</f>
        <v>0</v>
      </c>
    </row>
    <row r="570" spans="1:7" ht="15" customHeight="1" x14ac:dyDescent="0.2">
      <c r="A570" s="130"/>
      <c r="B570" s="155"/>
      <c r="C570" s="162"/>
      <c r="D570" s="163"/>
      <c r="E570" s="157"/>
      <c r="F570" s="158"/>
    </row>
    <row r="571" spans="1:7" ht="15" customHeight="1" x14ac:dyDescent="0.2">
      <c r="A571" s="130"/>
      <c r="B571" s="155"/>
      <c r="C571" s="162"/>
      <c r="D571" s="163"/>
      <c r="E571" s="157"/>
      <c r="F571" s="158"/>
    </row>
    <row r="572" spans="1:7" ht="15" customHeight="1" x14ac:dyDescent="0.2">
      <c r="A572" s="130"/>
      <c r="B572" s="155"/>
      <c r="C572" s="162"/>
      <c r="D572" s="163"/>
      <c r="E572" s="157"/>
      <c r="F572" s="158"/>
    </row>
    <row r="573" spans="1:7" ht="15" customHeight="1" x14ac:dyDescent="0.2">
      <c r="A573" s="130"/>
      <c r="B573" s="155"/>
      <c r="C573" s="162"/>
      <c r="D573" s="163"/>
      <c r="E573" s="157"/>
      <c r="F573" s="158"/>
    </row>
    <row r="574" spans="1:7" ht="15" customHeight="1" x14ac:dyDescent="0.25">
      <c r="A574" s="1" t="s">
        <v>0</v>
      </c>
      <c r="B574" s="1"/>
      <c r="C574" s="1"/>
      <c r="D574" s="1"/>
      <c r="E574" s="1"/>
      <c r="F574" s="1"/>
    </row>
    <row r="575" spans="1:7" ht="15" customHeight="1" x14ac:dyDescent="0.25">
      <c r="A575" s="1" t="s">
        <v>1</v>
      </c>
      <c r="B575" s="1"/>
      <c r="C575" s="1"/>
      <c r="D575" s="1"/>
      <c r="E575" s="1"/>
      <c r="F575" s="1"/>
      <c r="G575" s="229"/>
    </row>
    <row r="576" spans="1:7" ht="15" customHeight="1" x14ac:dyDescent="0.25">
      <c r="A576" s="2" t="s">
        <v>2</v>
      </c>
      <c r="B576" s="2"/>
      <c r="C576" s="2"/>
      <c r="D576" s="2"/>
      <c r="E576" s="2"/>
      <c r="F576" s="2"/>
    </row>
    <row r="577" spans="1:7" ht="15" customHeight="1" x14ac:dyDescent="0.25">
      <c r="A577" s="2" t="s">
        <v>3</v>
      </c>
      <c r="B577" s="2"/>
      <c r="C577" s="2"/>
      <c r="D577" s="2"/>
      <c r="E577" s="2"/>
      <c r="F577" s="2"/>
    </row>
    <row r="578" spans="1:7" ht="15" customHeight="1" x14ac:dyDescent="0.25">
      <c r="A578" s="164"/>
      <c r="B578" s="165"/>
      <c r="C578" s="166"/>
      <c r="D578" s="167"/>
      <c r="E578" s="168"/>
      <c r="F578" s="169"/>
    </row>
    <row r="579" spans="1:7" ht="15" customHeight="1" x14ac:dyDescent="0.2">
      <c r="A579" s="105" t="s">
        <v>636</v>
      </c>
      <c r="B579" s="105"/>
      <c r="C579" s="105"/>
      <c r="D579" s="105"/>
      <c r="E579" s="105"/>
      <c r="F579" s="105"/>
    </row>
    <row r="580" spans="1:7" ht="15" customHeight="1" x14ac:dyDescent="0.2">
      <c r="A580" s="105" t="s">
        <v>5</v>
      </c>
      <c r="B580" s="105"/>
      <c r="C580" s="105"/>
      <c r="D580" s="105"/>
      <c r="E580" s="105"/>
      <c r="F580" s="106">
        <v>9247.1200000000008</v>
      </c>
    </row>
    <row r="581" spans="1:7" ht="15" customHeight="1" x14ac:dyDescent="0.2">
      <c r="A581" s="11" t="s">
        <v>6</v>
      </c>
      <c r="B581" s="11" t="s">
        <v>631</v>
      </c>
      <c r="C581" s="11" t="s">
        <v>497</v>
      </c>
      <c r="D581" s="11" t="s">
        <v>9</v>
      </c>
      <c r="E581" s="11" t="s">
        <v>10</v>
      </c>
      <c r="F581" s="11"/>
      <c r="G581" s="54"/>
    </row>
    <row r="582" spans="1:7" ht="15" customHeight="1" x14ac:dyDescent="0.2">
      <c r="A582" s="90"/>
      <c r="B582" s="114"/>
      <c r="C582" s="13" t="s">
        <v>635</v>
      </c>
      <c r="D582" s="15"/>
      <c r="E582" s="170"/>
      <c r="F582" s="16">
        <f>F580+D582</f>
        <v>9247.1200000000008</v>
      </c>
    </row>
    <row r="583" spans="1:7" ht="15" customHeight="1" x14ac:dyDescent="0.2">
      <c r="A583" s="90"/>
      <c r="B583" s="114"/>
      <c r="C583" s="13" t="s">
        <v>500</v>
      </c>
      <c r="D583" s="15"/>
      <c r="E583" s="136"/>
      <c r="F583" s="16">
        <f>F582+D583</f>
        <v>9247.1200000000008</v>
      </c>
    </row>
    <row r="584" spans="1:7" ht="15" customHeight="1" x14ac:dyDescent="0.2">
      <c r="A584" s="90"/>
      <c r="B584" s="114"/>
      <c r="C584" s="13" t="s">
        <v>637</v>
      </c>
      <c r="D584" s="15">
        <v>10800</v>
      </c>
      <c r="E584" s="136"/>
      <c r="F584" s="16">
        <f>F583+D584</f>
        <v>20047.120000000003</v>
      </c>
    </row>
    <row r="585" spans="1:7" ht="15" customHeight="1" x14ac:dyDescent="0.2">
      <c r="A585" s="90"/>
      <c r="B585" s="114"/>
      <c r="C585" s="24" t="s">
        <v>18</v>
      </c>
      <c r="D585" s="21"/>
      <c r="E585" s="15">
        <v>16.2</v>
      </c>
      <c r="F585" s="16">
        <f>F584-E585</f>
        <v>20030.920000000002</v>
      </c>
    </row>
    <row r="586" spans="1:7" ht="15" customHeight="1" x14ac:dyDescent="0.2">
      <c r="A586" s="90"/>
      <c r="B586" s="114"/>
      <c r="C586" s="14" t="s">
        <v>638</v>
      </c>
      <c r="D586" s="21"/>
      <c r="E586" s="136">
        <v>150</v>
      </c>
      <c r="F586" s="16">
        <f>F585-E586</f>
        <v>19880.920000000002</v>
      </c>
    </row>
    <row r="587" spans="1:7" ht="15" customHeight="1" x14ac:dyDescent="0.2">
      <c r="A587" s="12"/>
      <c r="B587" s="114"/>
      <c r="C587" s="14" t="s">
        <v>21</v>
      </c>
      <c r="D587" s="21"/>
      <c r="E587" s="23">
        <v>175</v>
      </c>
      <c r="F587" s="16">
        <f t="shared" ref="F587:F588" si="11">F586-E587</f>
        <v>19705.920000000002</v>
      </c>
    </row>
    <row r="588" spans="1:7" ht="29.25" customHeight="1" x14ac:dyDescent="0.2">
      <c r="A588" s="171">
        <v>44630</v>
      </c>
      <c r="B588" s="94">
        <v>2597</v>
      </c>
      <c r="C588" s="45" t="str">
        <f>UPPER("reposición de cheque pago local comercial Cabral corresp. al mes de Noviembre 2021")</f>
        <v>REPOSICIÓN DE CHEQUE PAGO LOCAL COMERCIAL CABRAL CORRESP. AL MES DE NOVIEMBRE 2021</v>
      </c>
      <c r="D588" s="172"/>
      <c r="E588" s="23">
        <v>10800</v>
      </c>
      <c r="F588" s="16">
        <f t="shared" si="11"/>
        <v>8905.9200000000019</v>
      </c>
    </row>
    <row r="589" spans="1:7" ht="15" customHeight="1" x14ac:dyDescent="0.2">
      <c r="A589" s="173"/>
      <c r="B589" s="97"/>
      <c r="C589" s="98"/>
      <c r="E589" s="133"/>
      <c r="F589" s="54"/>
    </row>
    <row r="590" spans="1:7" ht="15" customHeight="1" x14ac:dyDescent="0.2">
      <c r="A590" s="173"/>
      <c r="B590" s="97"/>
      <c r="C590" s="98"/>
      <c r="E590" s="133"/>
      <c r="F590" s="54"/>
    </row>
    <row r="591" spans="1:7" ht="15" customHeight="1" x14ac:dyDescent="0.25">
      <c r="A591" s="174"/>
      <c r="B591" s="175"/>
      <c r="C591" s="176"/>
      <c r="E591" s="177"/>
      <c r="F591" s="54"/>
    </row>
    <row r="592" spans="1:7" ht="15" customHeight="1" x14ac:dyDescent="0.25">
      <c r="A592" s="178" t="s">
        <v>639</v>
      </c>
      <c r="B592" s="178"/>
      <c r="C592" s="178"/>
      <c r="D592" s="178"/>
      <c r="E592" s="178"/>
      <c r="F592" s="178"/>
    </row>
    <row r="593" spans="1:10" ht="15" customHeight="1" x14ac:dyDescent="0.25">
      <c r="A593" s="1" t="s">
        <v>1</v>
      </c>
      <c r="B593" s="1"/>
      <c r="C593" s="1"/>
      <c r="D593" s="1"/>
      <c r="E593" s="1"/>
      <c r="F593" s="1"/>
    </row>
    <row r="594" spans="1:10" ht="15" customHeight="1" x14ac:dyDescent="0.25">
      <c r="A594" s="2" t="s">
        <v>2</v>
      </c>
      <c r="B594" s="2"/>
      <c r="C594" s="2"/>
      <c r="D594" s="2"/>
      <c r="E594" s="2"/>
      <c r="F594" s="2"/>
    </row>
    <row r="595" spans="1:10" ht="15" customHeight="1" x14ac:dyDescent="0.25">
      <c r="A595" s="2" t="s">
        <v>3</v>
      </c>
      <c r="B595" s="2"/>
      <c r="C595" s="2"/>
      <c r="D595" s="2"/>
      <c r="E595" s="2"/>
      <c r="F595" s="2"/>
    </row>
    <row r="596" spans="1:10" ht="15" customHeight="1" x14ac:dyDescent="0.25">
      <c r="A596" s="164"/>
      <c r="B596" s="165"/>
      <c r="C596" s="166"/>
      <c r="D596" s="167"/>
      <c r="E596" s="168"/>
      <c r="F596" s="169"/>
    </row>
    <row r="597" spans="1:10" ht="15" customHeight="1" x14ac:dyDescent="0.2">
      <c r="A597" s="105" t="s">
        <v>640</v>
      </c>
      <c r="B597" s="105"/>
      <c r="C597" s="105"/>
      <c r="D597" s="105"/>
      <c r="E597" s="105"/>
      <c r="F597" s="105"/>
    </row>
    <row r="598" spans="1:10" ht="15" customHeight="1" x14ac:dyDescent="0.2">
      <c r="A598" s="105" t="s">
        <v>5</v>
      </c>
      <c r="B598" s="105"/>
      <c r="C598" s="105"/>
      <c r="D598" s="105"/>
      <c r="E598" s="105"/>
      <c r="F598" s="106">
        <v>6197697.5899999999</v>
      </c>
    </row>
    <row r="599" spans="1:10" ht="15" customHeight="1" x14ac:dyDescent="0.2">
      <c r="A599" s="11" t="s">
        <v>6</v>
      </c>
      <c r="B599" s="11" t="s">
        <v>631</v>
      </c>
      <c r="C599" s="11" t="s">
        <v>497</v>
      </c>
      <c r="D599" s="11" t="s">
        <v>9</v>
      </c>
      <c r="E599" s="11" t="s">
        <v>10</v>
      </c>
      <c r="F599" s="11" t="s">
        <v>498</v>
      </c>
    </row>
    <row r="600" spans="1:10" ht="15" customHeight="1" x14ac:dyDescent="0.2">
      <c r="A600" s="129"/>
      <c r="B600" s="13"/>
      <c r="C600" s="14" t="s">
        <v>635</v>
      </c>
      <c r="D600" s="179">
        <v>4477188.55</v>
      </c>
      <c r="E600" s="15"/>
      <c r="F600" s="16">
        <f>F598+D600</f>
        <v>10674886.140000001</v>
      </c>
    </row>
    <row r="601" spans="1:10" ht="15" customHeight="1" x14ac:dyDescent="0.2">
      <c r="A601" s="129"/>
      <c r="B601" s="13"/>
      <c r="C601" s="14" t="s">
        <v>641</v>
      </c>
      <c r="D601" s="21"/>
      <c r="E601" s="136"/>
      <c r="F601" s="16">
        <f>F600-E601</f>
        <v>10674886.140000001</v>
      </c>
    </row>
    <row r="602" spans="1:10" ht="15" customHeight="1" x14ac:dyDescent="0.2">
      <c r="A602" s="129"/>
      <c r="B602" s="13"/>
      <c r="C602" s="24" t="s">
        <v>18</v>
      </c>
      <c r="D602" s="21"/>
      <c r="E602" s="136">
        <v>6471.31</v>
      </c>
      <c r="F602" s="16">
        <f t="shared" ref="F602" si="12">F601-E602</f>
        <v>10668414.83</v>
      </c>
    </row>
    <row r="603" spans="1:10" ht="15" customHeight="1" x14ac:dyDescent="0.2">
      <c r="A603" s="129"/>
      <c r="B603" s="13"/>
      <c r="C603" s="24" t="s">
        <v>642</v>
      </c>
      <c r="D603" s="15">
        <v>53800</v>
      </c>
      <c r="E603" s="136"/>
      <c r="F603" s="16">
        <f>F602+D603</f>
        <v>10722214.83</v>
      </c>
    </row>
    <row r="604" spans="1:10" ht="15" customHeight="1" x14ac:dyDescent="0.2">
      <c r="A604" s="129"/>
      <c r="B604" s="13"/>
      <c r="C604" s="14" t="s">
        <v>20</v>
      </c>
      <c r="D604" s="21"/>
      <c r="E604" s="136">
        <v>500</v>
      </c>
      <c r="F604" s="16">
        <f>F603-E604</f>
        <v>10721714.83</v>
      </c>
    </row>
    <row r="605" spans="1:10" ht="15" customHeight="1" x14ac:dyDescent="0.2">
      <c r="A605" s="12"/>
      <c r="B605" s="114"/>
      <c r="C605" s="14" t="s">
        <v>21</v>
      </c>
      <c r="D605" s="21"/>
      <c r="E605" s="23">
        <v>175</v>
      </c>
      <c r="F605" s="16">
        <f>F604-E605</f>
        <v>10721539.83</v>
      </c>
    </row>
    <row r="606" spans="1:10" ht="41.25" customHeight="1" x14ac:dyDescent="0.2">
      <c r="A606" s="180">
        <v>44621</v>
      </c>
      <c r="B606" s="181" t="s">
        <v>643</v>
      </c>
      <c r="C606" s="182" t="s">
        <v>644</v>
      </c>
      <c r="D606" s="110"/>
      <c r="E606" s="183">
        <v>11893.73</v>
      </c>
      <c r="F606" s="16">
        <f t="shared" ref="F606:F669" si="13">F605-E606</f>
        <v>10709646.1</v>
      </c>
    </row>
    <row r="607" spans="1:10" ht="30" customHeight="1" x14ac:dyDescent="0.2">
      <c r="A607" s="180">
        <v>44621</v>
      </c>
      <c r="B607" s="181" t="s">
        <v>645</v>
      </c>
      <c r="C607" s="182" t="s">
        <v>646</v>
      </c>
      <c r="D607" s="110"/>
      <c r="E607" s="184">
        <v>79580.960000000006</v>
      </c>
      <c r="F607" s="16">
        <f t="shared" si="13"/>
        <v>10630065.139999999</v>
      </c>
    </row>
    <row r="608" spans="1:10" ht="31.5" customHeight="1" x14ac:dyDescent="0.2">
      <c r="A608" s="180">
        <v>44621</v>
      </c>
      <c r="B608" s="181" t="s">
        <v>647</v>
      </c>
      <c r="C608" s="185" t="s">
        <v>648</v>
      </c>
      <c r="D608" s="172"/>
      <c r="E608" s="186">
        <v>49720</v>
      </c>
      <c r="F608" s="16">
        <f t="shared" si="13"/>
        <v>10580345.139999999</v>
      </c>
      <c r="H608" s="229"/>
      <c r="I608" s="229"/>
      <c r="J608" s="229"/>
    </row>
    <row r="609" spans="1:61" ht="42.75" customHeight="1" x14ac:dyDescent="0.2">
      <c r="A609" s="180">
        <v>44621</v>
      </c>
      <c r="B609" s="181" t="s">
        <v>649</v>
      </c>
      <c r="C609" s="185" t="s">
        <v>650</v>
      </c>
      <c r="D609" s="187"/>
      <c r="E609" s="186">
        <v>77928</v>
      </c>
      <c r="F609" s="16">
        <f t="shared" si="13"/>
        <v>10502417.139999999</v>
      </c>
      <c r="G609" s="229"/>
      <c r="H609" s="229"/>
      <c r="I609" s="229"/>
      <c r="J609" s="229"/>
    </row>
    <row r="610" spans="1:61" ht="51" customHeight="1" x14ac:dyDescent="0.2">
      <c r="A610" s="180">
        <v>44621</v>
      </c>
      <c r="B610" s="181" t="s">
        <v>651</v>
      </c>
      <c r="C610" s="185" t="s">
        <v>652</v>
      </c>
      <c r="D610" s="187"/>
      <c r="E610" s="186">
        <v>48600</v>
      </c>
      <c r="F610" s="16">
        <f t="shared" si="13"/>
        <v>10453817.139999999</v>
      </c>
      <c r="G610" s="229"/>
      <c r="H610" s="229"/>
      <c r="I610" s="229"/>
      <c r="J610" s="229"/>
    </row>
    <row r="611" spans="1:61" ht="38.25" customHeight="1" x14ac:dyDescent="0.2">
      <c r="A611" s="180">
        <v>44621</v>
      </c>
      <c r="B611" s="181" t="s">
        <v>653</v>
      </c>
      <c r="C611" s="185" t="s">
        <v>654</v>
      </c>
      <c r="D611" s="187"/>
      <c r="E611" s="186">
        <v>546061.19999999995</v>
      </c>
      <c r="F611" s="16">
        <f t="shared" si="13"/>
        <v>9907755.9399999995</v>
      </c>
    </row>
    <row r="612" spans="1:61" ht="29.25" customHeight="1" x14ac:dyDescent="0.2">
      <c r="A612" s="180">
        <v>44621</v>
      </c>
      <c r="B612" s="181" t="s">
        <v>655</v>
      </c>
      <c r="C612" s="185" t="s">
        <v>656</v>
      </c>
      <c r="D612" s="187"/>
      <c r="E612" s="186">
        <v>102799.35</v>
      </c>
      <c r="F612" s="16">
        <f t="shared" si="13"/>
        <v>9804956.5899999999</v>
      </c>
    </row>
    <row r="613" spans="1:61" ht="28.5" customHeight="1" x14ac:dyDescent="0.2">
      <c r="A613" s="180">
        <v>44621</v>
      </c>
      <c r="B613" s="181" t="s">
        <v>657</v>
      </c>
      <c r="C613" s="185" t="s">
        <v>658</v>
      </c>
      <c r="D613" s="187"/>
      <c r="E613" s="186">
        <v>70443.05</v>
      </c>
      <c r="F613" s="16">
        <f t="shared" si="13"/>
        <v>9734513.5399999991</v>
      </c>
    </row>
    <row r="614" spans="1:61" ht="38.25" customHeight="1" x14ac:dyDescent="0.2">
      <c r="A614" s="180">
        <v>44621</v>
      </c>
      <c r="B614" s="181" t="s">
        <v>659</v>
      </c>
      <c r="C614" s="185" t="s">
        <v>660</v>
      </c>
      <c r="D614" s="187"/>
      <c r="E614" s="186">
        <v>25200</v>
      </c>
      <c r="F614" s="16">
        <f t="shared" si="13"/>
        <v>9709313.5399999991</v>
      </c>
    </row>
    <row r="615" spans="1:61" ht="27.75" customHeight="1" x14ac:dyDescent="0.2">
      <c r="A615" s="180">
        <v>44621</v>
      </c>
      <c r="B615" s="181" t="s">
        <v>661</v>
      </c>
      <c r="C615" s="185" t="s">
        <v>662</v>
      </c>
      <c r="D615" s="187"/>
      <c r="E615" s="186">
        <v>97858</v>
      </c>
      <c r="F615" s="16">
        <f t="shared" si="13"/>
        <v>9611455.5399999991</v>
      </c>
    </row>
    <row r="616" spans="1:61" s="234" customFormat="1" ht="30.75" customHeight="1" x14ac:dyDescent="0.2">
      <c r="A616" s="180">
        <v>44621</v>
      </c>
      <c r="B616" s="181" t="s">
        <v>663</v>
      </c>
      <c r="C616" s="185" t="s">
        <v>664</v>
      </c>
      <c r="D616" s="187"/>
      <c r="E616" s="186">
        <v>58606</v>
      </c>
      <c r="F616" s="16">
        <f t="shared" si="13"/>
        <v>9552849.5399999991</v>
      </c>
      <c r="G616" s="229"/>
      <c r="H616" s="120"/>
      <c r="I616" s="120"/>
      <c r="J616" s="120"/>
      <c r="K616" s="120"/>
      <c r="L616" s="120"/>
      <c r="M616" s="120"/>
      <c r="N616" s="120"/>
      <c r="O616" s="120"/>
      <c r="P616" s="120"/>
      <c r="Q616" s="120"/>
      <c r="R616" s="120"/>
      <c r="S616" s="120"/>
      <c r="T616" s="120"/>
      <c r="U616" s="120"/>
      <c r="V616" s="120"/>
      <c r="W616" s="120"/>
      <c r="X616" s="120"/>
      <c r="Y616" s="120"/>
      <c r="Z616" s="120"/>
      <c r="AA616" s="120"/>
      <c r="AB616" s="120"/>
      <c r="AC616" s="120"/>
      <c r="AD616" s="120"/>
      <c r="AE616" s="120"/>
      <c r="AF616" s="120"/>
      <c r="AG616" s="120"/>
      <c r="AH616" s="120"/>
      <c r="AI616" s="120"/>
      <c r="AJ616" s="120"/>
      <c r="AK616" s="120"/>
      <c r="AL616" s="120"/>
      <c r="AM616" s="120"/>
      <c r="AN616" s="120"/>
      <c r="AO616" s="120"/>
      <c r="AP616" s="120"/>
      <c r="AQ616" s="120"/>
      <c r="AR616" s="120"/>
      <c r="AS616" s="120"/>
      <c r="AT616" s="120"/>
      <c r="AU616" s="120"/>
      <c r="AV616" s="120"/>
      <c r="AW616" s="120"/>
      <c r="AX616" s="120"/>
      <c r="AY616" s="120"/>
      <c r="AZ616" s="120"/>
      <c r="BA616" s="120"/>
      <c r="BB616" s="120"/>
      <c r="BC616" s="120"/>
      <c r="BD616" s="120"/>
      <c r="BE616" s="120"/>
      <c r="BF616" s="120"/>
      <c r="BG616" s="120"/>
      <c r="BH616" s="120"/>
      <c r="BI616" s="233"/>
    </row>
    <row r="617" spans="1:61" s="234" customFormat="1" ht="41.25" customHeight="1" x14ac:dyDescent="0.2">
      <c r="A617" s="180">
        <v>44621</v>
      </c>
      <c r="B617" s="181" t="s">
        <v>665</v>
      </c>
      <c r="C617" s="185" t="s">
        <v>666</v>
      </c>
      <c r="D617" s="187"/>
      <c r="E617" s="186">
        <v>69350</v>
      </c>
      <c r="F617" s="16">
        <f t="shared" si="13"/>
        <v>9483499.5399999991</v>
      </c>
      <c r="G617" s="229"/>
      <c r="H617" s="120"/>
      <c r="I617" s="120"/>
      <c r="J617" s="120"/>
      <c r="K617" s="120"/>
      <c r="L617" s="120"/>
      <c r="M617" s="120"/>
      <c r="N617" s="120"/>
      <c r="O617" s="120"/>
      <c r="P617" s="120"/>
      <c r="Q617" s="120"/>
      <c r="R617" s="120"/>
      <c r="S617" s="120"/>
      <c r="T617" s="120"/>
      <c r="U617" s="120"/>
      <c r="V617" s="120"/>
      <c r="W617" s="120"/>
      <c r="X617" s="120"/>
      <c r="Y617" s="120"/>
      <c r="Z617" s="120"/>
      <c r="AA617" s="120"/>
      <c r="AB617" s="120"/>
      <c r="AC617" s="120"/>
      <c r="AD617" s="120"/>
      <c r="AE617" s="120"/>
      <c r="AF617" s="120"/>
      <c r="AG617" s="120"/>
      <c r="AH617" s="120"/>
      <c r="AI617" s="120"/>
      <c r="AJ617" s="120"/>
      <c r="AK617" s="120"/>
      <c r="AL617" s="120"/>
      <c r="AM617" s="120"/>
      <c r="AN617" s="120"/>
      <c r="AO617" s="120"/>
      <c r="AP617" s="120"/>
      <c r="AQ617" s="120"/>
      <c r="AR617" s="120"/>
      <c r="AS617" s="120"/>
      <c r="AT617" s="120"/>
      <c r="AU617" s="120"/>
      <c r="AV617" s="120"/>
      <c r="AW617" s="120"/>
      <c r="AX617" s="120"/>
      <c r="AY617" s="120"/>
      <c r="AZ617" s="120"/>
      <c r="BA617" s="120"/>
      <c r="BB617" s="120"/>
      <c r="BC617" s="120"/>
      <c r="BD617" s="120"/>
      <c r="BE617" s="120"/>
      <c r="BF617" s="120"/>
      <c r="BG617" s="120"/>
      <c r="BH617" s="120"/>
      <c r="BI617" s="233"/>
    </row>
    <row r="618" spans="1:61" ht="35.25" customHeight="1" x14ac:dyDescent="0.2">
      <c r="A618" s="180">
        <v>44621</v>
      </c>
      <c r="B618" s="181" t="s">
        <v>667</v>
      </c>
      <c r="C618" s="185" t="s">
        <v>668</v>
      </c>
      <c r="D618" s="187"/>
      <c r="E618" s="186">
        <v>54150</v>
      </c>
      <c r="F618" s="16">
        <f t="shared" si="13"/>
        <v>9429349.5399999991</v>
      </c>
    </row>
    <row r="619" spans="1:61" ht="39.75" customHeight="1" x14ac:dyDescent="0.2">
      <c r="A619" s="180">
        <v>44621</v>
      </c>
      <c r="B619" s="181" t="s">
        <v>669</v>
      </c>
      <c r="C619" s="185" t="s">
        <v>670</v>
      </c>
      <c r="D619" s="187"/>
      <c r="E619" s="186">
        <v>64127.5</v>
      </c>
      <c r="F619" s="16">
        <f t="shared" si="13"/>
        <v>9365222.0399999991</v>
      </c>
    </row>
    <row r="620" spans="1:61" ht="32.25" customHeight="1" x14ac:dyDescent="0.2">
      <c r="A620" s="180">
        <v>44621</v>
      </c>
      <c r="B620" s="181" t="s">
        <v>671</v>
      </c>
      <c r="C620" s="185" t="s">
        <v>672</v>
      </c>
      <c r="D620" s="187"/>
      <c r="E620" s="186">
        <v>28034.53</v>
      </c>
      <c r="F620" s="16">
        <f t="shared" si="13"/>
        <v>9337187.5099999998</v>
      </c>
    </row>
    <row r="621" spans="1:61" ht="35.25" customHeight="1" x14ac:dyDescent="0.2">
      <c r="A621" s="180">
        <v>44621</v>
      </c>
      <c r="B621" s="181" t="s">
        <v>673</v>
      </c>
      <c r="C621" s="185" t="s">
        <v>674</v>
      </c>
      <c r="D621" s="187"/>
      <c r="E621" s="186">
        <v>73168</v>
      </c>
      <c r="F621" s="16">
        <f t="shared" si="13"/>
        <v>9264019.5099999998</v>
      </c>
    </row>
    <row r="622" spans="1:61" ht="28.5" customHeight="1" x14ac:dyDescent="0.2">
      <c r="A622" s="180">
        <v>44621</v>
      </c>
      <c r="B622" s="181" t="s">
        <v>675</v>
      </c>
      <c r="C622" s="185" t="s">
        <v>676</v>
      </c>
      <c r="D622" s="187"/>
      <c r="E622" s="186">
        <v>70908.399999999994</v>
      </c>
      <c r="F622" s="16">
        <f t="shared" si="13"/>
        <v>9193111.1099999994</v>
      </c>
    </row>
    <row r="623" spans="1:61" ht="36.75" customHeight="1" x14ac:dyDescent="0.2">
      <c r="A623" s="180">
        <v>44621</v>
      </c>
      <c r="B623" s="181" t="s">
        <v>677</v>
      </c>
      <c r="C623" s="185" t="s">
        <v>678</v>
      </c>
      <c r="D623" s="187"/>
      <c r="E623" s="186">
        <v>36653.230000000003</v>
      </c>
      <c r="F623" s="16">
        <f t="shared" si="13"/>
        <v>9156457.879999999</v>
      </c>
    </row>
    <row r="624" spans="1:61" ht="41.25" customHeight="1" x14ac:dyDescent="0.2">
      <c r="A624" s="180">
        <v>44624</v>
      </c>
      <c r="B624" s="181" t="s">
        <v>679</v>
      </c>
      <c r="C624" s="185" t="s">
        <v>680</v>
      </c>
      <c r="D624" s="187"/>
      <c r="E624" s="186">
        <v>39600</v>
      </c>
      <c r="F624" s="16">
        <f t="shared" si="13"/>
        <v>9116857.879999999</v>
      </c>
    </row>
    <row r="625" spans="1:9" ht="32.25" customHeight="1" x14ac:dyDescent="0.2">
      <c r="A625" s="180">
        <v>44624</v>
      </c>
      <c r="B625" s="181" t="s">
        <v>681</v>
      </c>
      <c r="C625" s="185" t="s">
        <v>682</v>
      </c>
      <c r="D625" s="187"/>
      <c r="E625" s="186">
        <v>399411.44</v>
      </c>
      <c r="F625" s="16">
        <f t="shared" si="13"/>
        <v>8717446.4399999995</v>
      </c>
    </row>
    <row r="626" spans="1:9" customFormat="1" ht="40.5" customHeight="1" x14ac:dyDescent="0.25">
      <c r="A626" s="180">
        <v>44627</v>
      </c>
      <c r="B626" s="181" t="s">
        <v>683</v>
      </c>
      <c r="C626" s="185" t="s">
        <v>684</v>
      </c>
      <c r="D626" s="187"/>
      <c r="E626" s="186">
        <v>179309.29</v>
      </c>
      <c r="F626" s="16">
        <f t="shared" si="13"/>
        <v>8538137.1500000004</v>
      </c>
      <c r="G626" s="120"/>
    </row>
    <row r="627" spans="1:9" customFormat="1" ht="42" customHeight="1" x14ac:dyDescent="0.25">
      <c r="A627" s="180">
        <v>44628</v>
      </c>
      <c r="B627" s="181" t="s">
        <v>685</v>
      </c>
      <c r="C627" s="185" t="s">
        <v>686</v>
      </c>
      <c r="D627" s="187"/>
      <c r="E627" s="186">
        <v>7020</v>
      </c>
      <c r="F627" s="16">
        <f t="shared" si="13"/>
        <v>8531117.1500000004</v>
      </c>
      <c r="G627" s="120"/>
    </row>
    <row r="628" spans="1:9" customFormat="1" ht="35.25" customHeight="1" x14ac:dyDescent="0.25">
      <c r="A628" s="180">
        <v>44628</v>
      </c>
      <c r="B628" s="181" t="s">
        <v>687</v>
      </c>
      <c r="C628" s="185" t="s">
        <v>688</v>
      </c>
      <c r="D628" s="187"/>
      <c r="E628" s="186">
        <v>7236</v>
      </c>
      <c r="F628" s="16">
        <f t="shared" si="13"/>
        <v>8523881.1500000004</v>
      </c>
      <c r="G628" s="120"/>
    </row>
    <row r="629" spans="1:9" customFormat="1" ht="28.5" customHeight="1" x14ac:dyDescent="0.25">
      <c r="A629" s="180">
        <v>44628</v>
      </c>
      <c r="B629" s="181" t="s">
        <v>689</v>
      </c>
      <c r="C629" s="185" t="s">
        <v>690</v>
      </c>
      <c r="D629" s="187"/>
      <c r="E629" s="186">
        <v>14850</v>
      </c>
      <c r="F629" s="16">
        <f t="shared" si="13"/>
        <v>8509031.1500000004</v>
      </c>
      <c r="G629" s="120"/>
    </row>
    <row r="630" spans="1:9" customFormat="1" ht="44.25" customHeight="1" x14ac:dyDescent="0.25">
      <c r="A630" s="180">
        <v>44628</v>
      </c>
      <c r="B630" s="181" t="s">
        <v>691</v>
      </c>
      <c r="C630" s="185" t="s">
        <v>692</v>
      </c>
      <c r="D630" s="187"/>
      <c r="E630" s="186">
        <v>25200</v>
      </c>
      <c r="F630" s="16">
        <f t="shared" si="13"/>
        <v>8483831.1500000004</v>
      </c>
      <c r="G630" s="120"/>
    </row>
    <row r="631" spans="1:9" customFormat="1" ht="37.5" customHeight="1" x14ac:dyDescent="0.25">
      <c r="A631" s="180">
        <v>44628</v>
      </c>
      <c r="B631" s="181" t="s">
        <v>693</v>
      </c>
      <c r="C631" s="185" t="s">
        <v>694</v>
      </c>
      <c r="D631" s="187"/>
      <c r="E631" s="186">
        <v>15840</v>
      </c>
      <c r="F631" s="16">
        <f t="shared" si="13"/>
        <v>8467991.1500000004</v>
      </c>
      <c r="G631" s="120"/>
    </row>
    <row r="632" spans="1:9" customFormat="1" ht="49.5" customHeight="1" x14ac:dyDescent="0.25">
      <c r="A632" s="180">
        <v>44628</v>
      </c>
      <c r="B632" s="181" t="s">
        <v>695</v>
      </c>
      <c r="C632" s="185" t="s">
        <v>696</v>
      </c>
      <c r="D632" s="151"/>
      <c r="E632" s="186">
        <v>121779.2</v>
      </c>
      <c r="F632" s="16">
        <f t="shared" si="13"/>
        <v>8346211.9500000002</v>
      </c>
      <c r="G632" s="120"/>
    </row>
    <row r="633" spans="1:9" customFormat="1" ht="39.75" customHeight="1" x14ac:dyDescent="0.25">
      <c r="A633" s="180">
        <v>44628</v>
      </c>
      <c r="B633" s="181" t="s">
        <v>697</v>
      </c>
      <c r="C633" s="188" t="s">
        <v>698</v>
      </c>
      <c r="D633" s="151"/>
      <c r="E633" s="186">
        <v>11590</v>
      </c>
      <c r="F633" s="16">
        <f t="shared" si="13"/>
        <v>8334621.9500000002</v>
      </c>
      <c r="G633" s="120"/>
      <c r="I633" s="122"/>
    </row>
    <row r="634" spans="1:9" customFormat="1" ht="40.5" customHeight="1" x14ac:dyDescent="0.25">
      <c r="A634" s="180">
        <v>44628</v>
      </c>
      <c r="B634" s="181" t="s">
        <v>699</v>
      </c>
      <c r="C634" s="185" t="s">
        <v>700</v>
      </c>
      <c r="D634" s="151"/>
      <c r="E634" s="186">
        <v>13434.15</v>
      </c>
      <c r="F634" s="16">
        <f t="shared" si="13"/>
        <v>8321187.7999999998</v>
      </c>
      <c r="G634" s="120"/>
    </row>
    <row r="635" spans="1:9" customFormat="1" ht="48" customHeight="1" x14ac:dyDescent="0.25">
      <c r="A635" s="180">
        <v>44628</v>
      </c>
      <c r="B635" s="181" t="s">
        <v>701</v>
      </c>
      <c r="C635" s="185" t="s">
        <v>702</v>
      </c>
      <c r="D635" s="151"/>
      <c r="E635" s="186">
        <v>72199.600000000006</v>
      </c>
      <c r="F635" s="16">
        <f t="shared" si="13"/>
        <v>8248988.2000000002</v>
      </c>
      <c r="G635" s="120"/>
    </row>
    <row r="636" spans="1:9" customFormat="1" ht="31.5" customHeight="1" x14ac:dyDescent="0.25">
      <c r="A636" s="180">
        <v>44628</v>
      </c>
      <c r="B636" s="181" t="s">
        <v>703</v>
      </c>
      <c r="C636" s="185" t="s">
        <v>704</v>
      </c>
      <c r="D636" s="151"/>
      <c r="E636" s="186">
        <v>72940.350000000006</v>
      </c>
      <c r="F636" s="16">
        <f t="shared" si="13"/>
        <v>8176047.8500000006</v>
      </c>
      <c r="G636" s="120"/>
    </row>
    <row r="637" spans="1:9" customFormat="1" ht="39.75" customHeight="1" x14ac:dyDescent="0.25">
      <c r="A637" s="180" t="s">
        <v>705</v>
      </c>
      <c r="B637" s="181" t="s">
        <v>706</v>
      </c>
      <c r="C637" s="185" t="s">
        <v>707</v>
      </c>
      <c r="D637" s="151"/>
      <c r="E637" s="186">
        <v>96840</v>
      </c>
      <c r="F637" s="16">
        <f t="shared" si="13"/>
        <v>8079207.8500000006</v>
      </c>
      <c r="G637" s="120"/>
    </row>
    <row r="638" spans="1:9" customFormat="1" ht="39" customHeight="1" x14ac:dyDescent="0.25">
      <c r="A638" s="180" t="s">
        <v>705</v>
      </c>
      <c r="B638" s="181" t="s">
        <v>708</v>
      </c>
      <c r="C638" s="185" t="s">
        <v>709</v>
      </c>
      <c r="D638" s="151"/>
      <c r="E638" s="186">
        <v>83326.2</v>
      </c>
      <c r="F638" s="16">
        <f t="shared" si="13"/>
        <v>7995881.6500000004</v>
      </c>
      <c r="G638" s="120"/>
    </row>
    <row r="639" spans="1:9" customFormat="1" ht="50.25" customHeight="1" x14ac:dyDescent="0.25">
      <c r="A639" s="180" t="s">
        <v>705</v>
      </c>
      <c r="B639" s="181" t="s">
        <v>710</v>
      </c>
      <c r="C639" s="185" t="s">
        <v>711</v>
      </c>
      <c r="D639" s="151"/>
      <c r="E639" s="186">
        <v>63000</v>
      </c>
      <c r="F639" s="16">
        <f t="shared" si="13"/>
        <v>7932881.6500000004</v>
      </c>
      <c r="G639" s="120"/>
    </row>
    <row r="640" spans="1:9" customFormat="1" ht="19.5" customHeight="1" x14ac:dyDescent="0.25">
      <c r="A640" s="180" t="s">
        <v>705</v>
      </c>
      <c r="B640" s="181" t="s">
        <v>712</v>
      </c>
      <c r="C640" s="185" t="s">
        <v>31</v>
      </c>
      <c r="D640" s="151"/>
      <c r="E640" s="34">
        <v>0</v>
      </c>
      <c r="F640" s="16">
        <f t="shared" si="13"/>
        <v>7932881.6500000004</v>
      </c>
      <c r="G640" s="120"/>
    </row>
    <row r="641" spans="1:7" customFormat="1" ht="41.25" customHeight="1" x14ac:dyDescent="0.25">
      <c r="A641" s="180">
        <v>44630</v>
      </c>
      <c r="B641" s="181" t="s">
        <v>713</v>
      </c>
      <c r="C641" s="185" t="s">
        <v>714</v>
      </c>
      <c r="D641" s="151"/>
      <c r="E641" s="186">
        <v>38754.42</v>
      </c>
      <c r="F641" s="16">
        <f t="shared" si="13"/>
        <v>7894127.2300000004</v>
      </c>
      <c r="G641" s="120"/>
    </row>
    <row r="642" spans="1:7" customFormat="1" ht="35.25" customHeight="1" x14ac:dyDescent="0.25">
      <c r="A642" s="180">
        <v>44630</v>
      </c>
      <c r="B642" s="181" t="s">
        <v>715</v>
      </c>
      <c r="C642" s="185" t="s">
        <v>716</v>
      </c>
      <c r="D642" s="151"/>
      <c r="E642" s="186">
        <v>30941.17</v>
      </c>
      <c r="F642" s="16">
        <f t="shared" si="13"/>
        <v>7863186.0600000005</v>
      </c>
      <c r="G642" s="120"/>
    </row>
    <row r="643" spans="1:7" ht="29.25" customHeight="1" x14ac:dyDescent="0.2">
      <c r="A643" s="180">
        <v>44630</v>
      </c>
      <c r="B643" s="181" t="s">
        <v>717</v>
      </c>
      <c r="C643" s="185" t="s">
        <v>718</v>
      </c>
      <c r="D643" s="151"/>
      <c r="E643" s="186">
        <v>84600</v>
      </c>
      <c r="F643" s="16">
        <f t="shared" si="13"/>
        <v>7778586.0600000005</v>
      </c>
      <c r="G643" s="232"/>
    </row>
    <row r="644" spans="1:7" ht="35.25" customHeight="1" x14ac:dyDescent="0.2">
      <c r="A644" s="180">
        <v>44630</v>
      </c>
      <c r="B644" s="181" t="s">
        <v>719</v>
      </c>
      <c r="C644" s="185" t="s">
        <v>720</v>
      </c>
      <c r="D644" s="151"/>
      <c r="E644" s="186">
        <v>88200</v>
      </c>
      <c r="F644" s="16">
        <f t="shared" si="13"/>
        <v>7690386.0600000005</v>
      </c>
      <c r="G644" s="232"/>
    </row>
    <row r="645" spans="1:7" ht="45" customHeight="1" x14ac:dyDescent="0.2">
      <c r="A645" s="180">
        <v>44630</v>
      </c>
      <c r="B645" s="181" t="s">
        <v>721</v>
      </c>
      <c r="C645" s="185" t="s">
        <v>722</v>
      </c>
      <c r="D645" s="151"/>
      <c r="E645" s="186">
        <v>86080</v>
      </c>
      <c r="F645" s="16">
        <f t="shared" si="13"/>
        <v>7604306.0600000005</v>
      </c>
      <c r="G645" s="232"/>
    </row>
    <row r="646" spans="1:7" ht="44.25" customHeight="1" x14ac:dyDescent="0.2">
      <c r="A646" s="180">
        <v>44630</v>
      </c>
      <c r="B646" s="181" t="s">
        <v>723</v>
      </c>
      <c r="C646" s="185" t="s">
        <v>724</v>
      </c>
      <c r="D646" s="151"/>
      <c r="E646" s="186">
        <v>93072.9</v>
      </c>
      <c r="F646" s="16">
        <f t="shared" si="13"/>
        <v>7511233.1600000001</v>
      </c>
      <c r="G646" s="232"/>
    </row>
    <row r="647" spans="1:7" ht="33.75" customHeight="1" x14ac:dyDescent="0.2">
      <c r="A647" s="180">
        <v>44630</v>
      </c>
      <c r="B647" s="181" t="s">
        <v>725</v>
      </c>
      <c r="C647" s="185" t="s">
        <v>726</v>
      </c>
      <c r="D647" s="151"/>
      <c r="E647" s="186">
        <v>85378.28</v>
      </c>
      <c r="F647" s="16">
        <f t="shared" si="13"/>
        <v>7425854.8799999999</v>
      </c>
      <c r="G647" s="232"/>
    </row>
    <row r="648" spans="1:7" ht="49.5" customHeight="1" x14ac:dyDescent="0.2">
      <c r="A648" s="180">
        <v>44630</v>
      </c>
      <c r="B648" s="181" t="s">
        <v>727</v>
      </c>
      <c r="C648" s="185" t="s">
        <v>728</v>
      </c>
      <c r="D648" s="151"/>
      <c r="E648" s="186">
        <v>17820</v>
      </c>
      <c r="F648" s="16">
        <f t="shared" si="13"/>
        <v>7408034.8799999999</v>
      </c>
      <c r="G648" s="232"/>
    </row>
    <row r="649" spans="1:7" ht="34.5" customHeight="1" x14ac:dyDescent="0.2">
      <c r="A649" s="180">
        <v>44630</v>
      </c>
      <c r="B649" s="181" t="s">
        <v>729</v>
      </c>
      <c r="C649" s="185" t="s">
        <v>730</v>
      </c>
      <c r="D649" s="151"/>
      <c r="E649" s="186">
        <v>25334.94</v>
      </c>
      <c r="F649" s="16">
        <f t="shared" si="13"/>
        <v>7382699.9399999995</v>
      </c>
      <c r="G649" s="232"/>
    </row>
    <row r="650" spans="1:7" ht="45" customHeight="1" x14ac:dyDescent="0.2">
      <c r="A650" s="180">
        <v>44630</v>
      </c>
      <c r="B650" s="181" t="s">
        <v>731</v>
      </c>
      <c r="C650" s="185" t="s">
        <v>732</v>
      </c>
      <c r="D650" s="151"/>
      <c r="E650" s="186">
        <v>41840</v>
      </c>
      <c r="F650" s="16">
        <f t="shared" si="13"/>
        <v>7340859.9399999995</v>
      </c>
      <c r="G650" s="232"/>
    </row>
    <row r="651" spans="1:7" ht="45.75" customHeight="1" x14ac:dyDescent="0.2">
      <c r="A651" s="180">
        <v>44630</v>
      </c>
      <c r="B651" s="181" t="s">
        <v>733</v>
      </c>
      <c r="C651" s="185" t="s">
        <v>734</v>
      </c>
      <c r="D651" s="172"/>
      <c r="E651" s="186">
        <v>28728.21</v>
      </c>
      <c r="F651" s="16">
        <f t="shared" si="13"/>
        <v>7312131.7299999995</v>
      </c>
      <c r="G651" s="232"/>
    </row>
    <row r="652" spans="1:7" ht="41.25" customHeight="1" x14ac:dyDescent="0.25">
      <c r="A652" s="189">
        <v>44636</v>
      </c>
      <c r="B652" s="190" t="s">
        <v>735</v>
      </c>
      <c r="C652" s="191" t="s">
        <v>736</v>
      </c>
      <c r="D652" s="192"/>
      <c r="E652" s="193">
        <v>42901.69</v>
      </c>
      <c r="F652" s="16">
        <f t="shared" si="13"/>
        <v>7269230.0399999991</v>
      </c>
      <c r="G652" s="232"/>
    </row>
    <row r="653" spans="1:7" ht="24.75" customHeight="1" x14ac:dyDescent="0.25">
      <c r="A653" s="189">
        <v>44636</v>
      </c>
      <c r="B653" s="190" t="s">
        <v>737</v>
      </c>
      <c r="C653" s="191" t="s">
        <v>31</v>
      </c>
      <c r="D653" s="192"/>
      <c r="E653" s="34">
        <v>0</v>
      </c>
      <c r="F653" s="16">
        <f t="shared" si="13"/>
        <v>7269230.0399999991</v>
      </c>
      <c r="G653" s="232"/>
    </row>
    <row r="654" spans="1:7" ht="48" customHeight="1" x14ac:dyDescent="0.25">
      <c r="A654" s="189">
        <v>44636</v>
      </c>
      <c r="B654" s="190" t="s">
        <v>738</v>
      </c>
      <c r="C654" s="191" t="s">
        <v>739</v>
      </c>
      <c r="D654" s="192"/>
      <c r="E654" s="193">
        <v>25867.5</v>
      </c>
      <c r="F654" s="16">
        <f t="shared" si="13"/>
        <v>7243362.5399999991</v>
      </c>
      <c r="G654" s="232"/>
    </row>
    <row r="655" spans="1:7" ht="45" customHeight="1" x14ac:dyDescent="0.25">
      <c r="A655" s="189">
        <v>44636</v>
      </c>
      <c r="B655" s="190" t="s">
        <v>740</v>
      </c>
      <c r="C655" s="191" t="s">
        <v>741</v>
      </c>
      <c r="D655" s="192"/>
      <c r="E655" s="193">
        <v>77400</v>
      </c>
      <c r="F655" s="16">
        <f t="shared" si="13"/>
        <v>7165962.5399999991</v>
      </c>
      <c r="G655" s="232"/>
    </row>
    <row r="656" spans="1:7" ht="32.25" customHeight="1" x14ac:dyDescent="0.2">
      <c r="A656" s="189">
        <v>44637</v>
      </c>
      <c r="B656" s="190" t="s">
        <v>742</v>
      </c>
      <c r="C656" s="191" t="s">
        <v>743</v>
      </c>
      <c r="D656" s="151"/>
      <c r="E656" s="193">
        <v>57600</v>
      </c>
      <c r="F656" s="16">
        <f t="shared" si="13"/>
        <v>7108362.5399999991</v>
      </c>
      <c r="G656" s="232"/>
    </row>
    <row r="657" spans="1:7" ht="51" customHeight="1" x14ac:dyDescent="0.2">
      <c r="A657" s="189">
        <v>44637</v>
      </c>
      <c r="B657" s="190" t="s">
        <v>744</v>
      </c>
      <c r="C657" s="191" t="s">
        <v>745</v>
      </c>
      <c r="D657" s="151"/>
      <c r="E657" s="193">
        <v>15485.24</v>
      </c>
      <c r="F657" s="16">
        <f t="shared" si="13"/>
        <v>7092877.2999999989</v>
      </c>
      <c r="G657" s="232"/>
    </row>
    <row r="658" spans="1:7" ht="43.5" customHeight="1" x14ac:dyDescent="0.2">
      <c r="A658" s="189">
        <v>44637</v>
      </c>
      <c r="B658" s="190" t="s">
        <v>746</v>
      </c>
      <c r="C658" s="191" t="s">
        <v>747</v>
      </c>
      <c r="D658" s="151"/>
      <c r="E658" s="194">
        <v>18615.599999999999</v>
      </c>
      <c r="F658" s="16">
        <f t="shared" si="13"/>
        <v>7074261.6999999993</v>
      </c>
      <c r="G658" s="232"/>
    </row>
    <row r="659" spans="1:7" ht="24" customHeight="1" x14ac:dyDescent="0.2">
      <c r="A659" s="189">
        <v>44637</v>
      </c>
      <c r="B659" s="190" t="s">
        <v>748</v>
      </c>
      <c r="C659" s="191" t="s">
        <v>31</v>
      </c>
      <c r="D659" s="151"/>
      <c r="E659" s="34">
        <v>0</v>
      </c>
      <c r="F659" s="16">
        <f t="shared" si="13"/>
        <v>7074261.6999999993</v>
      </c>
      <c r="G659" s="232"/>
    </row>
    <row r="660" spans="1:7" ht="36" customHeight="1" x14ac:dyDescent="0.2">
      <c r="A660" s="189">
        <v>44637</v>
      </c>
      <c r="B660" s="195" t="s">
        <v>749</v>
      </c>
      <c r="C660" s="191" t="s">
        <v>750</v>
      </c>
      <c r="D660" s="196"/>
      <c r="E660" s="197">
        <v>64484</v>
      </c>
      <c r="F660" s="16">
        <f t="shared" si="13"/>
        <v>7009777.6999999993</v>
      </c>
      <c r="G660" s="232"/>
    </row>
    <row r="661" spans="1:7" ht="40.5" customHeight="1" x14ac:dyDescent="0.25">
      <c r="A661" s="189">
        <v>44637</v>
      </c>
      <c r="B661" s="198" t="s">
        <v>751</v>
      </c>
      <c r="C661" s="191" t="s">
        <v>752</v>
      </c>
      <c r="D661" s="192"/>
      <c r="E661" s="136">
        <v>50872.5</v>
      </c>
      <c r="F661" s="16">
        <f t="shared" si="13"/>
        <v>6958905.1999999993</v>
      </c>
      <c r="G661" s="232"/>
    </row>
    <row r="662" spans="1:7" ht="42" customHeight="1" x14ac:dyDescent="0.25">
      <c r="A662" s="189">
        <v>44637</v>
      </c>
      <c r="B662" s="198" t="s">
        <v>753</v>
      </c>
      <c r="C662" s="191" t="s">
        <v>754</v>
      </c>
      <c r="D662" s="192"/>
      <c r="E662" s="136">
        <v>88938.4</v>
      </c>
      <c r="F662" s="16">
        <f t="shared" si="13"/>
        <v>6869966.7999999989</v>
      </c>
      <c r="G662" s="232"/>
    </row>
    <row r="663" spans="1:7" ht="35.25" customHeight="1" x14ac:dyDescent="0.25">
      <c r="A663" s="189">
        <v>44637</v>
      </c>
      <c r="B663" s="198" t="s">
        <v>755</v>
      </c>
      <c r="C663" s="191" t="s">
        <v>756</v>
      </c>
      <c r="D663" s="192"/>
      <c r="E663" s="136">
        <v>35010</v>
      </c>
      <c r="F663" s="16">
        <f t="shared" si="13"/>
        <v>6834956.7999999989</v>
      </c>
    </row>
    <row r="664" spans="1:7" ht="33" customHeight="1" x14ac:dyDescent="0.25">
      <c r="A664" s="189">
        <v>44637</v>
      </c>
      <c r="B664" s="198" t="s">
        <v>757</v>
      </c>
      <c r="C664" s="191" t="s">
        <v>758</v>
      </c>
      <c r="D664" s="192"/>
      <c r="E664" s="136">
        <v>43093.21</v>
      </c>
      <c r="F664" s="16">
        <f t="shared" si="13"/>
        <v>6791863.5899999989</v>
      </c>
    </row>
    <row r="665" spans="1:7" ht="30.75" customHeight="1" x14ac:dyDescent="0.25">
      <c r="A665" s="199">
        <v>44637</v>
      </c>
      <c r="B665" s="200" t="s">
        <v>759</v>
      </c>
      <c r="C665" s="201" t="s">
        <v>760</v>
      </c>
      <c r="D665" s="202"/>
      <c r="E665" s="203">
        <v>53800</v>
      </c>
      <c r="F665" s="16">
        <f t="shared" si="13"/>
        <v>6738063.5899999989</v>
      </c>
    </row>
    <row r="666" spans="1:7" ht="31.5" customHeight="1" x14ac:dyDescent="0.25">
      <c r="A666" s="160">
        <v>44638</v>
      </c>
      <c r="B666" s="198" t="s">
        <v>761</v>
      </c>
      <c r="C666" s="191" t="s">
        <v>762</v>
      </c>
      <c r="D666" s="192"/>
      <c r="E666" s="193">
        <v>45000</v>
      </c>
      <c r="F666" s="16">
        <f t="shared" si="13"/>
        <v>6693063.5899999989</v>
      </c>
    </row>
    <row r="667" spans="1:7" ht="40.5" customHeight="1" x14ac:dyDescent="0.25">
      <c r="A667" s="160">
        <v>44638</v>
      </c>
      <c r="B667" s="198" t="s">
        <v>763</v>
      </c>
      <c r="C667" s="191" t="s">
        <v>764</v>
      </c>
      <c r="D667" s="192"/>
      <c r="E667" s="193">
        <v>91800</v>
      </c>
      <c r="F667" s="16">
        <f t="shared" si="13"/>
        <v>6601263.5899999989</v>
      </c>
    </row>
    <row r="668" spans="1:7" ht="36" customHeight="1" x14ac:dyDescent="0.25">
      <c r="A668" s="160">
        <v>44638</v>
      </c>
      <c r="B668" s="198" t="s">
        <v>765</v>
      </c>
      <c r="C668" s="191" t="s">
        <v>766</v>
      </c>
      <c r="D668" s="192"/>
      <c r="E668" s="193">
        <v>12600</v>
      </c>
      <c r="F668" s="16">
        <f t="shared" si="13"/>
        <v>6588663.5899999989</v>
      </c>
    </row>
    <row r="669" spans="1:7" ht="44.25" customHeight="1" x14ac:dyDescent="0.25">
      <c r="A669" s="204">
        <v>44638</v>
      </c>
      <c r="B669" s="200" t="s">
        <v>767</v>
      </c>
      <c r="C669" s="201" t="s">
        <v>768</v>
      </c>
      <c r="D669" s="202"/>
      <c r="E669" s="205">
        <v>49206.64</v>
      </c>
      <c r="F669" s="16">
        <f t="shared" si="13"/>
        <v>6539456.9499999993</v>
      </c>
    </row>
    <row r="670" spans="1:7" ht="36" customHeight="1" x14ac:dyDescent="0.25">
      <c r="A670" s="160">
        <v>44584</v>
      </c>
      <c r="B670" s="190" t="s">
        <v>769</v>
      </c>
      <c r="C670" s="191" t="s">
        <v>770</v>
      </c>
      <c r="D670" s="192"/>
      <c r="E670" s="193">
        <v>66600</v>
      </c>
      <c r="F670" s="16">
        <f t="shared" ref="F670:F679" si="14">F669-E670</f>
        <v>6472856.9499999993</v>
      </c>
    </row>
    <row r="671" spans="1:7" ht="34.5" customHeight="1" x14ac:dyDescent="0.25">
      <c r="A671" s="160">
        <v>44584</v>
      </c>
      <c r="B671" s="190" t="s">
        <v>771</v>
      </c>
      <c r="C671" s="191" t="s">
        <v>772</v>
      </c>
      <c r="D671" s="192"/>
      <c r="E671" s="193">
        <v>24985.45</v>
      </c>
      <c r="F671" s="16">
        <f t="shared" si="14"/>
        <v>6447871.4999999991</v>
      </c>
    </row>
    <row r="672" spans="1:7" ht="39.75" customHeight="1" x14ac:dyDescent="0.25">
      <c r="A672" s="160">
        <v>44584</v>
      </c>
      <c r="B672" s="190" t="s">
        <v>773</v>
      </c>
      <c r="C672" s="206" t="s">
        <v>774</v>
      </c>
      <c r="D672" s="192"/>
      <c r="E672" s="193">
        <v>92340</v>
      </c>
      <c r="F672" s="16">
        <f t="shared" si="14"/>
        <v>6355531.4999999991</v>
      </c>
    </row>
    <row r="673" spans="1:6" ht="33" customHeight="1" x14ac:dyDescent="0.25">
      <c r="A673" s="160">
        <v>44584</v>
      </c>
      <c r="B673" s="190" t="s">
        <v>775</v>
      </c>
      <c r="C673" s="206" t="s">
        <v>776</v>
      </c>
      <c r="D673" s="192"/>
      <c r="E673" s="193">
        <v>18000</v>
      </c>
      <c r="F673" s="16">
        <f t="shared" si="14"/>
        <v>6337531.4999999991</v>
      </c>
    </row>
    <row r="674" spans="1:6" ht="39" customHeight="1" x14ac:dyDescent="0.25">
      <c r="A674" s="160">
        <v>44584</v>
      </c>
      <c r="B674" s="190" t="s">
        <v>777</v>
      </c>
      <c r="C674" s="206" t="s">
        <v>778</v>
      </c>
      <c r="D674" s="192"/>
      <c r="E674" s="193">
        <v>6994</v>
      </c>
      <c r="F674" s="16">
        <f t="shared" si="14"/>
        <v>6330537.4999999991</v>
      </c>
    </row>
    <row r="675" spans="1:6" ht="39" customHeight="1" x14ac:dyDescent="0.25">
      <c r="A675" s="160">
        <v>44584</v>
      </c>
      <c r="B675" s="190" t="s">
        <v>779</v>
      </c>
      <c r="C675" s="206" t="s">
        <v>780</v>
      </c>
      <c r="D675" s="192"/>
      <c r="E675" s="193">
        <v>72450</v>
      </c>
      <c r="F675" s="16">
        <f t="shared" si="14"/>
        <v>6258087.4999999991</v>
      </c>
    </row>
    <row r="676" spans="1:6" ht="40.5" customHeight="1" x14ac:dyDescent="0.25">
      <c r="A676" s="160">
        <v>44584</v>
      </c>
      <c r="B676" s="190" t="s">
        <v>781</v>
      </c>
      <c r="C676" s="206" t="s">
        <v>782</v>
      </c>
      <c r="D676" s="192"/>
      <c r="E676" s="193">
        <v>24210</v>
      </c>
      <c r="F676" s="16">
        <f t="shared" si="14"/>
        <v>6233877.4999999991</v>
      </c>
    </row>
    <row r="677" spans="1:6" ht="36.75" customHeight="1" x14ac:dyDescent="0.25">
      <c r="A677" s="160">
        <v>44584</v>
      </c>
      <c r="B677" s="190" t="s">
        <v>783</v>
      </c>
      <c r="C677" s="206" t="s">
        <v>784</v>
      </c>
      <c r="D677" s="192"/>
      <c r="E677" s="193">
        <v>27000</v>
      </c>
      <c r="F677" s="16">
        <f t="shared" si="14"/>
        <v>6206877.4999999991</v>
      </c>
    </row>
    <row r="678" spans="1:6" ht="45" customHeight="1" x14ac:dyDescent="0.25">
      <c r="A678" s="160">
        <v>44584</v>
      </c>
      <c r="B678" s="190" t="s">
        <v>785</v>
      </c>
      <c r="C678" s="206" t="s">
        <v>786</v>
      </c>
      <c r="D678" s="192"/>
      <c r="E678" s="193">
        <v>82620</v>
      </c>
      <c r="F678" s="16">
        <f t="shared" si="14"/>
        <v>6124257.4999999991</v>
      </c>
    </row>
    <row r="679" spans="1:6" ht="33" customHeight="1" x14ac:dyDescent="0.25">
      <c r="A679" s="160">
        <v>44644</v>
      </c>
      <c r="B679" s="190" t="s">
        <v>787</v>
      </c>
      <c r="C679" s="191" t="s">
        <v>788</v>
      </c>
      <c r="D679" s="192"/>
      <c r="E679" s="193">
        <v>179487.68</v>
      </c>
      <c r="F679" s="16">
        <f t="shared" si="14"/>
        <v>5944769.8199999994</v>
      </c>
    </row>
    <row r="680" spans="1:6" ht="15" customHeight="1" x14ac:dyDescent="0.25">
      <c r="A680" s="207"/>
      <c r="B680" s="165"/>
      <c r="C680" s="165"/>
      <c r="D680" s="208"/>
      <c r="E680" s="168"/>
      <c r="F680" s="169"/>
    </row>
    <row r="681" spans="1:6" ht="15" customHeight="1" x14ac:dyDescent="0.25">
      <c r="A681" s="207"/>
      <c r="B681" s="165"/>
      <c r="C681" s="165"/>
      <c r="D681" s="208"/>
      <c r="E681" s="168"/>
      <c r="F681" s="169"/>
    </row>
    <row r="682" spans="1:6" ht="15" customHeight="1" x14ac:dyDescent="0.25">
      <c r="A682" s="207"/>
      <c r="B682" s="165"/>
      <c r="C682" s="165"/>
      <c r="D682" s="208"/>
      <c r="E682" s="168"/>
      <c r="F682" s="169"/>
    </row>
    <row r="683" spans="1:6" ht="15" customHeight="1" x14ac:dyDescent="0.25">
      <c r="A683" s="207"/>
      <c r="B683" s="165"/>
      <c r="C683" s="165"/>
      <c r="D683" s="208"/>
      <c r="E683" s="168"/>
      <c r="F683" s="169"/>
    </row>
    <row r="684" spans="1:6" ht="15" customHeight="1" x14ac:dyDescent="0.25">
      <c r="A684" s="207"/>
      <c r="B684" s="165"/>
      <c r="C684" s="165"/>
      <c r="D684" s="208"/>
      <c r="E684" s="168"/>
      <c r="F684" s="169"/>
    </row>
    <row r="685" spans="1:6" ht="15" customHeight="1" x14ac:dyDescent="0.25">
      <c r="A685" s="207"/>
      <c r="B685" s="165"/>
      <c r="C685" s="165"/>
      <c r="D685" s="208"/>
      <c r="E685" s="168"/>
      <c r="F685" s="169"/>
    </row>
    <row r="686" spans="1:6" ht="15" customHeight="1" x14ac:dyDescent="0.25">
      <c r="A686" s="207"/>
      <c r="B686" s="165"/>
      <c r="C686" s="165"/>
      <c r="D686" s="208"/>
      <c r="E686" s="168"/>
      <c r="F686" s="169"/>
    </row>
    <row r="687" spans="1:6" ht="15" customHeight="1" x14ac:dyDescent="0.25">
      <c r="A687" s="207"/>
      <c r="B687" s="165"/>
      <c r="C687" s="165"/>
      <c r="D687" s="208"/>
      <c r="E687" s="168"/>
      <c r="F687" s="169"/>
    </row>
    <row r="688" spans="1:6" ht="15" customHeight="1" x14ac:dyDescent="0.25">
      <c r="A688" s="207"/>
      <c r="B688" s="165"/>
      <c r="C688" s="165"/>
      <c r="D688" s="208"/>
      <c r="E688" s="168"/>
      <c r="F688" s="169"/>
    </row>
    <row r="689" spans="1:6" ht="15" customHeight="1" x14ac:dyDescent="0.25">
      <c r="A689" s="207"/>
      <c r="B689" s="165"/>
      <c r="C689" s="165"/>
      <c r="D689" s="208"/>
      <c r="E689" s="168"/>
      <c r="F689" s="169"/>
    </row>
    <row r="690" spans="1:6" ht="15" customHeight="1" x14ac:dyDescent="0.25">
      <c r="A690" s="207"/>
      <c r="B690" s="165"/>
      <c r="C690" s="165"/>
      <c r="D690" s="208"/>
      <c r="E690" s="168"/>
      <c r="F690" s="169"/>
    </row>
    <row r="691" spans="1:6" ht="15" customHeight="1" x14ac:dyDescent="0.25">
      <c r="A691" s="207"/>
      <c r="B691" s="165"/>
      <c r="C691" s="165"/>
      <c r="D691" s="208"/>
      <c r="E691" s="168"/>
      <c r="F691" s="169"/>
    </row>
    <row r="692" spans="1:6" ht="15" customHeight="1" x14ac:dyDescent="0.25">
      <c r="A692" s="207"/>
      <c r="B692" s="165"/>
      <c r="C692" s="165"/>
      <c r="D692" s="208"/>
      <c r="E692" s="168"/>
      <c r="F692" s="169"/>
    </row>
    <row r="693" spans="1:6" ht="15" customHeight="1" x14ac:dyDescent="0.25">
      <c r="A693" s="207"/>
      <c r="B693" s="165"/>
      <c r="C693" s="165"/>
      <c r="D693" s="208"/>
      <c r="E693" s="168"/>
      <c r="F693" s="169"/>
    </row>
    <row r="694" spans="1:6" ht="15" customHeight="1" x14ac:dyDescent="0.25">
      <c r="A694" s="207"/>
      <c r="B694" s="165"/>
      <c r="C694" s="165"/>
      <c r="D694" s="208"/>
      <c r="E694" s="168"/>
      <c r="F694" s="169"/>
    </row>
    <row r="695" spans="1:6" ht="15" customHeight="1" x14ac:dyDescent="0.25">
      <c r="A695" s="207"/>
      <c r="B695" s="165"/>
      <c r="C695" s="165"/>
      <c r="D695" s="208"/>
      <c r="E695" s="168"/>
      <c r="F695" s="169"/>
    </row>
    <row r="696" spans="1:6" ht="15" customHeight="1" x14ac:dyDescent="0.25">
      <c r="A696" s="207"/>
      <c r="B696" s="165"/>
      <c r="C696" s="165"/>
      <c r="D696" s="208"/>
      <c r="E696" s="168"/>
      <c r="F696" s="169"/>
    </row>
    <row r="697" spans="1:6" ht="15" customHeight="1" x14ac:dyDescent="0.25">
      <c r="A697" s="207"/>
      <c r="B697" s="165"/>
      <c r="C697" s="165"/>
      <c r="D697" s="208"/>
      <c r="E697" s="168"/>
      <c r="F697" s="169"/>
    </row>
    <row r="698" spans="1:6" ht="15" customHeight="1" x14ac:dyDescent="0.25">
      <c r="A698" s="207"/>
      <c r="B698" s="165"/>
      <c r="C698" s="165"/>
      <c r="D698" s="208"/>
      <c r="E698" s="168"/>
      <c r="F698" s="169"/>
    </row>
    <row r="699" spans="1:6" ht="15" customHeight="1" x14ac:dyDescent="0.25">
      <c r="A699" s="207"/>
      <c r="B699" s="165"/>
      <c r="C699" s="165"/>
      <c r="D699" s="208"/>
      <c r="E699" s="168"/>
      <c r="F699" s="169"/>
    </row>
    <row r="700" spans="1:6" ht="15" customHeight="1" x14ac:dyDescent="0.25">
      <c r="A700" s="207"/>
      <c r="B700" s="165"/>
      <c r="C700" s="165"/>
      <c r="D700" s="208"/>
      <c r="E700" s="168"/>
      <c r="F700" s="169"/>
    </row>
    <row r="701" spans="1:6" ht="15" customHeight="1" x14ac:dyDescent="0.25">
      <c r="A701" s="207"/>
      <c r="B701" s="165"/>
      <c r="C701" s="165"/>
      <c r="D701" s="208"/>
      <c r="E701" s="168"/>
      <c r="F701" s="169"/>
    </row>
    <row r="702" spans="1:6" ht="15" customHeight="1" x14ac:dyDescent="0.25">
      <c r="A702" s="207"/>
      <c r="B702" s="165"/>
      <c r="C702" s="165"/>
      <c r="D702" s="208"/>
      <c r="E702" s="168"/>
      <c r="F702" s="169"/>
    </row>
    <row r="703" spans="1:6" ht="15" customHeight="1" x14ac:dyDescent="0.25">
      <c r="A703" s="207"/>
      <c r="B703" s="165"/>
      <c r="C703" s="165"/>
      <c r="D703" s="208"/>
      <c r="E703" s="168"/>
      <c r="F703" s="169"/>
    </row>
    <row r="704" spans="1:6" ht="15" customHeight="1" x14ac:dyDescent="0.25">
      <c r="A704" s="207"/>
      <c r="B704" s="165"/>
      <c r="C704" s="165"/>
      <c r="D704" s="208"/>
      <c r="E704" s="168"/>
      <c r="F704" s="169"/>
    </row>
    <row r="705" spans="1:6" ht="15" customHeight="1" x14ac:dyDescent="0.25">
      <c r="A705" s="207"/>
      <c r="B705" s="165"/>
      <c r="C705" s="165"/>
      <c r="D705" s="208"/>
      <c r="E705" s="168"/>
      <c r="F705" s="169"/>
    </row>
    <row r="706" spans="1:6" ht="15" customHeight="1" x14ac:dyDescent="0.25">
      <c r="A706" s="207"/>
      <c r="B706" s="165"/>
      <c r="C706" s="165"/>
      <c r="D706" s="208"/>
      <c r="E706" s="168"/>
      <c r="F706" s="169"/>
    </row>
    <row r="707" spans="1:6" ht="15" customHeight="1" x14ac:dyDescent="0.25">
      <c r="A707" s="207"/>
      <c r="B707" s="165"/>
      <c r="C707" s="165"/>
      <c r="D707" s="208"/>
      <c r="E707" s="168"/>
      <c r="F707" s="169"/>
    </row>
    <row r="708" spans="1:6" ht="15" customHeight="1" x14ac:dyDescent="0.25">
      <c r="A708" s="207"/>
      <c r="B708" s="165"/>
      <c r="C708" s="165"/>
      <c r="D708" s="208"/>
      <c r="E708" s="168"/>
      <c r="F708" s="169"/>
    </row>
    <row r="709" spans="1:6" ht="15" customHeight="1" x14ac:dyDescent="0.25">
      <c r="A709" s="207"/>
      <c r="B709" s="165"/>
      <c r="C709" s="165"/>
      <c r="D709" s="208"/>
      <c r="E709" s="168"/>
      <c r="F709" s="169"/>
    </row>
    <row r="710" spans="1:6" ht="15" customHeight="1" x14ac:dyDescent="0.25">
      <c r="A710" s="207"/>
      <c r="B710" s="165"/>
      <c r="C710" s="165"/>
      <c r="D710" s="208"/>
      <c r="E710" s="168"/>
      <c r="F710" s="169"/>
    </row>
    <row r="711" spans="1:6" ht="15" customHeight="1" x14ac:dyDescent="0.25">
      <c r="A711" s="207"/>
      <c r="B711" s="165"/>
      <c r="C711" s="165"/>
      <c r="D711" s="208"/>
      <c r="E711" s="168"/>
      <c r="F711" s="169"/>
    </row>
    <row r="712" spans="1:6" ht="15" customHeight="1" x14ac:dyDescent="0.25">
      <c r="A712" s="207"/>
      <c r="B712" s="165"/>
      <c r="C712" s="165"/>
      <c r="D712" s="208"/>
      <c r="E712" s="168"/>
      <c r="F712" s="169"/>
    </row>
    <row r="713" spans="1:6" ht="15" customHeight="1" x14ac:dyDescent="0.25">
      <c r="A713" s="207"/>
      <c r="B713" s="165"/>
      <c r="C713" s="165"/>
      <c r="D713" s="208"/>
      <c r="E713" s="168"/>
      <c r="F713" s="169"/>
    </row>
    <row r="714" spans="1:6" ht="15" customHeight="1" x14ac:dyDescent="0.25">
      <c r="A714" s="207"/>
      <c r="B714" s="165"/>
      <c r="C714" s="165"/>
      <c r="D714" s="208"/>
      <c r="E714" s="168"/>
      <c r="F714" s="169"/>
    </row>
    <row r="715" spans="1:6" ht="15" customHeight="1" x14ac:dyDescent="0.25">
      <c r="A715" s="207"/>
      <c r="B715" s="165"/>
      <c r="C715" s="165"/>
      <c r="D715" s="208"/>
      <c r="E715" s="168"/>
      <c r="F715" s="169"/>
    </row>
    <row r="716" spans="1:6" ht="15" customHeight="1" x14ac:dyDescent="0.25">
      <c r="A716" s="207"/>
      <c r="B716" s="165"/>
      <c r="C716" s="165"/>
      <c r="D716" s="208"/>
      <c r="E716" s="168"/>
      <c r="F716" s="169"/>
    </row>
    <row r="717" spans="1:6" ht="15" customHeight="1" x14ac:dyDescent="0.25">
      <c r="A717" s="207"/>
      <c r="B717" s="165"/>
      <c r="C717" s="165"/>
      <c r="D717" s="208"/>
      <c r="E717" s="168"/>
      <c r="F717" s="169"/>
    </row>
    <row r="718" spans="1:6" ht="15" customHeight="1" x14ac:dyDescent="0.25">
      <c r="A718" s="207"/>
      <c r="B718" s="165"/>
      <c r="C718" s="165"/>
      <c r="D718" s="208"/>
      <c r="E718" s="168"/>
      <c r="F718" s="169"/>
    </row>
    <row r="719" spans="1:6" ht="15" customHeight="1" x14ac:dyDescent="0.25">
      <c r="A719" s="207"/>
      <c r="B719" s="165"/>
      <c r="C719" s="165"/>
      <c r="D719" s="208"/>
      <c r="E719" s="168"/>
      <c r="F719" s="169"/>
    </row>
    <row r="720" spans="1:6" ht="15" customHeight="1" x14ac:dyDescent="0.25">
      <c r="A720" s="207"/>
      <c r="B720" s="165"/>
      <c r="C720" s="165"/>
      <c r="D720" s="208"/>
      <c r="E720" s="168"/>
      <c r="F720" s="169"/>
    </row>
    <row r="721" spans="1:6" ht="15" customHeight="1" x14ac:dyDescent="0.25">
      <c r="A721" s="207"/>
      <c r="B721" s="165"/>
      <c r="C721" s="165"/>
      <c r="D721" s="208"/>
      <c r="E721" s="168"/>
      <c r="F721" s="169"/>
    </row>
    <row r="722" spans="1:6" ht="15" customHeight="1" x14ac:dyDescent="0.25">
      <c r="A722" s="1" t="s">
        <v>0</v>
      </c>
      <c r="B722" s="1"/>
      <c r="C722" s="1"/>
      <c r="D722" s="1"/>
      <c r="E722" s="1"/>
      <c r="F722" s="1"/>
    </row>
    <row r="723" spans="1:6" ht="15" customHeight="1" x14ac:dyDescent="0.25">
      <c r="A723" s="1" t="s">
        <v>1</v>
      </c>
      <c r="B723" s="1"/>
      <c r="C723" s="1"/>
      <c r="D723" s="1"/>
      <c r="E723" s="1"/>
      <c r="F723" s="1"/>
    </row>
    <row r="724" spans="1:6" ht="15" customHeight="1" x14ac:dyDescent="0.25">
      <c r="A724" s="2" t="s">
        <v>2</v>
      </c>
      <c r="B724" s="2"/>
      <c r="C724" s="2"/>
      <c r="D724" s="2"/>
      <c r="E724" s="2"/>
      <c r="F724" s="2"/>
    </row>
    <row r="725" spans="1:6" ht="15" customHeight="1" x14ac:dyDescent="0.25">
      <c r="A725" s="2" t="s">
        <v>3</v>
      </c>
      <c r="B725" s="2"/>
      <c r="C725" s="2"/>
      <c r="D725" s="2"/>
      <c r="E725" s="2"/>
      <c r="F725" s="2"/>
    </row>
    <row r="726" spans="1:6" ht="15" customHeight="1" x14ac:dyDescent="0.2">
      <c r="A726" s="154"/>
      <c r="B726" s="155"/>
    </row>
    <row r="727" spans="1:6" ht="15" customHeight="1" x14ac:dyDescent="0.2">
      <c r="A727" s="154"/>
      <c r="B727" s="155"/>
    </row>
    <row r="728" spans="1:6" ht="12" x14ac:dyDescent="0.2">
      <c r="A728" s="123" t="s">
        <v>789</v>
      </c>
      <c r="B728" s="124"/>
      <c r="C728" s="124"/>
      <c r="D728" s="124"/>
      <c r="E728" s="124"/>
      <c r="F728" s="125"/>
    </row>
    <row r="729" spans="1:6" ht="12" x14ac:dyDescent="0.2">
      <c r="A729" s="123" t="s">
        <v>5</v>
      </c>
      <c r="B729" s="124"/>
      <c r="C729" s="124"/>
      <c r="D729" s="124"/>
      <c r="E729" s="125"/>
      <c r="F729" s="159">
        <v>1998775</v>
      </c>
    </row>
    <row r="730" spans="1:6" ht="12" x14ac:dyDescent="0.2">
      <c r="A730" s="11" t="s">
        <v>6</v>
      </c>
      <c r="B730" s="11" t="s">
        <v>631</v>
      </c>
      <c r="C730" s="11" t="s">
        <v>497</v>
      </c>
      <c r="D730" s="11" t="s">
        <v>9</v>
      </c>
      <c r="E730" s="11" t="s">
        <v>10</v>
      </c>
      <c r="F730" s="11"/>
    </row>
    <row r="731" spans="1:6" x14ac:dyDescent="0.2">
      <c r="A731" s="12"/>
      <c r="B731" s="13"/>
      <c r="C731" s="14" t="s">
        <v>635</v>
      </c>
      <c r="D731" s="21"/>
      <c r="E731" s="136">
        <v>1998275</v>
      </c>
      <c r="F731" s="16">
        <f>F729-E731</f>
        <v>500</v>
      </c>
    </row>
    <row r="732" spans="1:6" x14ac:dyDescent="0.2">
      <c r="A732" s="160"/>
      <c r="B732" s="114"/>
      <c r="C732" s="14" t="s">
        <v>633</v>
      </c>
      <c r="D732" s="161"/>
      <c r="E732" s="136">
        <v>325</v>
      </c>
      <c r="F732" s="16">
        <f>F731-E732</f>
        <v>175</v>
      </c>
    </row>
    <row r="733" spans="1:6" x14ac:dyDescent="0.2">
      <c r="A733" s="12"/>
      <c r="B733" s="114"/>
      <c r="C733" s="14" t="s">
        <v>21</v>
      </c>
      <c r="D733" s="15"/>
      <c r="E733" s="23">
        <v>175</v>
      </c>
      <c r="F733" s="16">
        <f>F732-E733</f>
        <v>0</v>
      </c>
    </row>
    <row r="734" spans="1:6" x14ac:dyDescent="0.2">
      <c r="A734" s="154"/>
      <c r="B734" s="155"/>
      <c r="C734" s="131"/>
      <c r="D734" s="137"/>
      <c r="E734" s="133"/>
      <c r="F734" s="54"/>
    </row>
    <row r="735" spans="1:6" ht="15" customHeight="1" x14ac:dyDescent="0.2">
      <c r="A735" s="154"/>
      <c r="B735" s="155"/>
      <c r="C735" s="131"/>
      <c r="D735" s="137"/>
      <c r="E735" s="133"/>
      <c r="F735" s="54"/>
    </row>
    <row r="736" spans="1:6" x14ac:dyDescent="0.2">
      <c r="A736" s="154"/>
      <c r="B736" s="155"/>
      <c r="C736" s="131"/>
      <c r="D736" s="137"/>
      <c r="E736" s="133"/>
      <c r="F736" s="54"/>
    </row>
    <row r="737" spans="1:6" x14ac:dyDescent="0.2">
      <c r="A737" s="154"/>
      <c r="B737" s="155"/>
      <c r="C737" s="131"/>
      <c r="D737" s="137"/>
      <c r="E737" s="133"/>
      <c r="F737" s="54"/>
    </row>
    <row r="738" spans="1:6" x14ac:dyDescent="0.2">
      <c r="A738" s="154"/>
      <c r="B738" s="155"/>
      <c r="C738" s="131"/>
      <c r="D738" s="137"/>
      <c r="E738" s="133"/>
      <c r="F738" s="54"/>
    </row>
    <row r="739" spans="1:6" x14ac:dyDescent="0.2">
      <c r="A739" s="130"/>
      <c r="B739" s="155"/>
      <c r="C739" s="162"/>
      <c r="D739" s="163"/>
      <c r="E739" s="157"/>
      <c r="F739" s="54"/>
    </row>
    <row r="740" spans="1:6" x14ac:dyDescent="0.2">
      <c r="A740" s="130"/>
      <c r="B740" s="155"/>
      <c r="C740" s="162"/>
      <c r="D740" s="163"/>
      <c r="E740" s="157"/>
      <c r="F740" s="158"/>
    </row>
    <row r="741" spans="1:6" x14ac:dyDescent="0.2">
      <c r="A741" s="130"/>
      <c r="B741" s="155"/>
      <c r="C741" s="162"/>
      <c r="D741" s="163"/>
      <c r="E741" s="157"/>
      <c r="F741" s="158"/>
    </row>
    <row r="742" spans="1:6" ht="15" x14ac:dyDescent="0.25">
      <c r="A742" s="1" t="s">
        <v>0</v>
      </c>
      <c r="B742" s="1"/>
      <c r="C742" s="1"/>
      <c r="D742" s="1"/>
      <c r="E742" s="1"/>
      <c r="F742" s="1"/>
    </row>
    <row r="743" spans="1:6" ht="15" x14ac:dyDescent="0.25">
      <c r="A743" s="1" t="s">
        <v>1</v>
      </c>
      <c r="B743" s="1"/>
      <c r="C743" s="1"/>
      <c r="D743" s="1"/>
      <c r="E743" s="1"/>
      <c r="F743" s="1"/>
    </row>
    <row r="744" spans="1:6" ht="15" x14ac:dyDescent="0.25">
      <c r="A744" s="2" t="s">
        <v>2</v>
      </c>
      <c r="B744" s="2"/>
      <c r="C744" s="2"/>
      <c r="D744" s="2"/>
      <c r="E744" s="2"/>
      <c r="F744" s="2"/>
    </row>
    <row r="745" spans="1:6" ht="15" x14ac:dyDescent="0.25">
      <c r="A745" s="2" t="s">
        <v>3</v>
      </c>
      <c r="B745" s="2"/>
      <c r="C745" s="2"/>
      <c r="D745" s="2"/>
      <c r="E745" s="2"/>
      <c r="F745" s="2"/>
    </row>
    <row r="746" spans="1:6" x14ac:dyDescent="0.2">
      <c r="A746" s="154"/>
      <c r="B746" s="155"/>
    </row>
    <row r="747" spans="1:6" x14ac:dyDescent="0.2">
      <c r="A747" s="154"/>
      <c r="B747" s="155"/>
    </row>
    <row r="748" spans="1:6" ht="12" x14ac:dyDescent="0.2">
      <c r="A748" s="123" t="s">
        <v>790</v>
      </c>
      <c r="B748" s="124"/>
      <c r="C748" s="124"/>
      <c r="D748" s="124"/>
      <c r="E748" s="124"/>
      <c r="F748" s="125"/>
    </row>
    <row r="749" spans="1:6" ht="12" x14ac:dyDescent="0.2">
      <c r="A749" s="123" t="s">
        <v>791</v>
      </c>
      <c r="B749" s="124"/>
      <c r="C749" s="124"/>
      <c r="D749" s="124"/>
      <c r="E749" s="125"/>
      <c r="F749" s="159">
        <v>2815298428.7399998</v>
      </c>
    </row>
    <row r="750" spans="1:6" ht="12" x14ac:dyDescent="0.2">
      <c r="A750" s="11" t="s">
        <v>6</v>
      </c>
      <c r="B750" s="11" t="s">
        <v>631</v>
      </c>
      <c r="C750" s="11" t="s">
        <v>497</v>
      </c>
      <c r="D750" s="11" t="s">
        <v>9</v>
      </c>
      <c r="E750" s="11" t="s">
        <v>10</v>
      </c>
      <c r="F750" s="11"/>
    </row>
    <row r="751" spans="1:6" x14ac:dyDescent="0.2">
      <c r="A751" s="12"/>
      <c r="B751" s="13"/>
      <c r="C751" s="14" t="s">
        <v>12</v>
      </c>
      <c r="D751" s="15">
        <f>6497270.56+35080+193014.34</f>
        <v>6725364.8999999994</v>
      </c>
      <c r="E751" s="136"/>
      <c r="F751" s="16">
        <f>F749+D751</f>
        <v>2822023793.6399999</v>
      </c>
    </row>
    <row r="752" spans="1:6" x14ac:dyDescent="0.2">
      <c r="A752" s="160"/>
      <c r="B752" s="114"/>
      <c r="C752" s="14" t="s">
        <v>14</v>
      </c>
      <c r="D752" s="20">
        <f>1249062924.67+125000000</f>
        <v>1374062924.6700001</v>
      </c>
      <c r="E752" s="136"/>
      <c r="F752" s="16">
        <f>F751+D752</f>
        <v>4196086718.3099999</v>
      </c>
    </row>
    <row r="753" spans="1:6" x14ac:dyDescent="0.2">
      <c r="A753" s="160"/>
      <c r="B753" s="114"/>
      <c r="C753" s="14" t="s">
        <v>792</v>
      </c>
      <c r="D753" s="20"/>
      <c r="E753" s="136">
        <f>6302503.14+577118.19</f>
        <v>6879621.3300000001</v>
      </c>
      <c r="F753" s="16">
        <f>F752-E753</f>
        <v>4189207096.98</v>
      </c>
    </row>
    <row r="754" spans="1:6" x14ac:dyDescent="0.2">
      <c r="A754" s="12"/>
      <c r="B754" s="114"/>
      <c r="C754" s="14" t="s">
        <v>21</v>
      </c>
      <c r="D754" s="15"/>
      <c r="E754" s="23"/>
      <c r="F754" s="16">
        <f t="shared" ref="F754:F772" si="15">F753-E754</f>
        <v>4189207096.98</v>
      </c>
    </row>
    <row r="755" spans="1:6" ht="15" customHeight="1" x14ac:dyDescent="0.2">
      <c r="A755" s="12"/>
      <c r="B755" s="13"/>
      <c r="C755" s="14" t="s">
        <v>635</v>
      </c>
      <c r="D755" s="21"/>
      <c r="E755" s="136"/>
      <c r="F755" s="16">
        <f t="shared" si="15"/>
        <v>4189207096.98</v>
      </c>
    </row>
    <row r="756" spans="1:6" ht="31.5" customHeight="1" x14ac:dyDescent="0.2">
      <c r="A756" s="89">
        <v>44622</v>
      </c>
      <c r="B756" s="92" t="s">
        <v>793</v>
      </c>
      <c r="C756" s="93" t="s">
        <v>794</v>
      </c>
      <c r="D756" s="209"/>
      <c r="E756" s="37">
        <v>44588351.57</v>
      </c>
      <c r="F756" s="16">
        <f t="shared" si="15"/>
        <v>4144618745.4099998</v>
      </c>
    </row>
    <row r="757" spans="1:6" ht="30" customHeight="1" x14ac:dyDescent="0.2">
      <c r="A757" s="89">
        <v>44622</v>
      </c>
      <c r="B757" s="92" t="s">
        <v>795</v>
      </c>
      <c r="C757" s="93" t="s">
        <v>796</v>
      </c>
      <c r="D757" s="209"/>
      <c r="E757" s="37">
        <v>43901941.189999998</v>
      </c>
      <c r="F757" s="16">
        <f t="shared" si="15"/>
        <v>4100716804.2199998</v>
      </c>
    </row>
    <row r="758" spans="1:6" ht="27.75" customHeight="1" x14ac:dyDescent="0.2">
      <c r="A758" s="89">
        <v>44622</v>
      </c>
      <c r="B758" s="92" t="s">
        <v>797</v>
      </c>
      <c r="C758" s="93" t="s">
        <v>798</v>
      </c>
      <c r="D758" s="209"/>
      <c r="E758" s="37">
        <v>26468225.600000001</v>
      </c>
      <c r="F758" s="16">
        <f t="shared" si="15"/>
        <v>4074248578.6199999</v>
      </c>
    </row>
    <row r="759" spans="1:6" ht="64.5" customHeight="1" x14ac:dyDescent="0.2">
      <c r="A759" s="89">
        <v>44622</v>
      </c>
      <c r="B759" s="92" t="s">
        <v>799</v>
      </c>
      <c r="C759" s="93" t="s">
        <v>800</v>
      </c>
      <c r="D759" s="209"/>
      <c r="E759" s="37">
        <v>54918.879999999997</v>
      </c>
      <c r="F759" s="210">
        <f t="shared" si="15"/>
        <v>4074193659.7399998</v>
      </c>
    </row>
    <row r="760" spans="1:6" ht="60" customHeight="1" x14ac:dyDescent="0.2">
      <c r="A760" s="89">
        <v>44622</v>
      </c>
      <c r="B760" s="92" t="s">
        <v>801</v>
      </c>
      <c r="C760" s="93" t="s">
        <v>802</v>
      </c>
      <c r="D760" s="209"/>
      <c r="E760" s="37">
        <v>4324242.2699999996</v>
      </c>
      <c r="F760" s="210">
        <f t="shared" si="15"/>
        <v>4069869417.4699998</v>
      </c>
    </row>
    <row r="761" spans="1:6" ht="51" customHeight="1" x14ac:dyDescent="0.2">
      <c r="A761" s="89">
        <v>44623</v>
      </c>
      <c r="B761" s="92" t="s">
        <v>803</v>
      </c>
      <c r="C761" s="93" t="s">
        <v>804</v>
      </c>
      <c r="D761" s="209"/>
      <c r="E761" s="37">
        <v>7278694.7999999998</v>
      </c>
      <c r="F761" s="210">
        <f t="shared" si="15"/>
        <v>4062590722.6699996</v>
      </c>
    </row>
    <row r="762" spans="1:6" ht="66" customHeight="1" x14ac:dyDescent="0.2">
      <c r="A762" s="89">
        <v>44630</v>
      </c>
      <c r="B762" s="92" t="s">
        <v>805</v>
      </c>
      <c r="C762" s="93" t="s">
        <v>806</v>
      </c>
      <c r="D762" s="209"/>
      <c r="E762" s="37">
        <v>3638881.73</v>
      </c>
      <c r="F762" s="210">
        <f t="shared" si="15"/>
        <v>4058951840.9399996</v>
      </c>
    </row>
    <row r="763" spans="1:6" ht="52.5" customHeight="1" x14ac:dyDescent="0.2">
      <c r="A763" s="89">
        <v>44630</v>
      </c>
      <c r="B763" s="92" t="s">
        <v>807</v>
      </c>
      <c r="C763" s="93" t="s">
        <v>808</v>
      </c>
      <c r="D763" s="209"/>
      <c r="E763" s="37">
        <v>47669.05</v>
      </c>
      <c r="F763" s="211">
        <f t="shared" si="15"/>
        <v>4058904171.8899994</v>
      </c>
    </row>
    <row r="764" spans="1:6" ht="52.5" customHeight="1" x14ac:dyDescent="0.2">
      <c r="A764" s="212">
        <v>44634</v>
      </c>
      <c r="B764" s="92" t="s">
        <v>809</v>
      </c>
      <c r="C764" s="45" t="s">
        <v>810</v>
      </c>
      <c r="D764" s="209"/>
      <c r="E764" s="46">
        <v>396788.16</v>
      </c>
      <c r="F764" s="211">
        <f t="shared" si="15"/>
        <v>4058507383.7299995</v>
      </c>
    </row>
    <row r="765" spans="1:6" ht="30" customHeight="1" x14ac:dyDescent="0.2">
      <c r="A765" s="39">
        <v>44637</v>
      </c>
      <c r="B765" s="213" t="s">
        <v>811</v>
      </c>
      <c r="C765" s="41" t="s">
        <v>812</v>
      </c>
      <c r="D765" s="214"/>
      <c r="E765" s="42">
        <v>49439027.049999997</v>
      </c>
      <c r="F765" s="215">
        <f t="shared" si="15"/>
        <v>4009068356.6799994</v>
      </c>
    </row>
    <row r="766" spans="1:6" ht="32.25" customHeight="1" x14ac:dyDescent="0.2">
      <c r="A766" s="89">
        <v>44637</v>
      </c>
      <c r="B766" s="92" t="s">
        <v>813</v>
      </c>
      <c r="C766" s="93" t="s">
        <v>814</v>
      </c>
      <c r="D766" s="209"/>
      <c r="E766" s="37">
        <v>20731238.460000001</v>
      </c>
      <c r="F766" s="210">
        <f t="shared" si="15"/>
        <v>3988337118.2199993</v>
      </c>
    </row>
    <row r="767" spans="1:6" ht="42" customHeight="1" x14ac:dyDescent="0.2">
      <c r="A767" s="89">
        <v>44638</v>
      </c>
      <c r="B767" s="92" t="s">
        <v>815</v>
      </c>
      <c r="C767" s="45" t="s">
        <v>816</v>
      </c>
      <c r="D767" s="209"/>
      <c r="E767" s="46">
        <v>10350000</v>
      </c>
      <c r="F767" s="210">
        <f t="shared" si="15"/>
        <v>3977987118.2199993</v>
      </c>
    </row>
    <row r="768" spans="1:6" ht="51" customHeight="1" x14ac:dyDescent="0.2">
      <c r="A768" s="30">
        <v>44644</v>
      </c>
      <c r="B768" s="92" t="s">
        <v>817</v>
      </c>
      <c r="C768" s="32" t="s">
        <v>818</v>
      </c>
      <c r="D768" s="209"/>
      <c r="E768" s="34">
        <v>7351141.0499999998</v>
      </c>
      <c r="F768" s="210">
        <f t="shared" si="15"/>
        <v>3970635977.1699991</v>
      </c>
    </row>
    <row r="769" spans="1:6" ht="30.75" customHeight="1" x14ac:dyDescent="0.2">
      <c r="A769" s="30">
        <v>44644</v>
      </c>
      <c r="B769" s="92" t="s">
        <v>819</v>
      </c>
      <c r="C769" s="32" t="s">
        <v>820</v>
      </c>
      <c r="D769" s="209"/>
      <c r="E769" s="34">
        <v>33259272.309999999</v>
      </c>
      <c r="F769" s="210">
        <f t="shared" si="15"/>
        <v>3937376704.8599992</v>
      </c>
    </row>
    <row r="770" spans="1:6" ht="39" customHeight="1" x14ac:dyDescent="0.2">
      <c r="A770" s="30">
        <v>44644</v>
      </c>
      <c r="B770" s="92" t="s">
        <v>821</v>
      </c>
      <c r="C770" s="32" t="s">
        <v>822</v>
      </c>
      <c r="D770" s="209"/>
      <c r="E770" s="34">
        <v>108012110.52</v>
      </c>
      <c r="F770" s="210">
        <f t="shared" si="15"/>
        <v>3829364594.3399992</v>
      </c>
    </row>
    <row r="771" spans="1:6" ht="52.5" customHeight="1" x14ac:dyDescent="0.2">
      <c r="A771" s="30">
        <v>44644</v>
      </c>
      <c r="B771" s="92" t="s">
        <v>823</v>
      </c>
      <c r="C771" s="32" t="s">
        <v>824</v>
      </c>
      <c r="D771" s="209"/>
      <c r="E771" s="34">
        <v>73933821.540000007</v>
      </c>
      <c r="F771" s="210">
        <f t="shared" si="15"/>
        <v>3755430772.7999992</v>
      </c>
    </row>
    <row r="772" spans="1:6" ht="38.25" customHeight="1" x14ac:dyDescent="0.2">
      <c r="A772" s="30">
        <v>44651</v>
      </c>
      <c r="B772" s="92" t="s">
        <v>825</v>
      </c>
      <c r="C772" s="216" t="s">
        <v>826</v>
      </c>
      <c r="D772" s="209"/>
      <c r="E772" s="34">
        <v>25246807.059999999</v>
      </c>
      <c r="F772" s="210">
        <f t="shared" si="15"/>
        <v>3730183965.7399993</v>
      </c>
    </row>
    <row r="773" spans="1:6" ht="15" customHeight="1" x14ac:dyDescent="0.2">
      <c r="A773" s="130"/>
      <c r="B773" s="155"/>
      <c r="C773" s="162"/>
      <c r="D773" s="163"/>
      <c r="E773" s="157"/>
      <c r="F773" s="158"/>
    </row>
    <row r="774" spans="1:6" ht="15" customHeight="1" x14ac:dyDescent="0.2">
      <c r="A774" s="130"/>
      <c r="B774" s="155"/>
      <c r="C774" s="162"/>
      <c r="D774" s="163"/>
      <c r="E774" s="157"/>
      <c r="F774" s="158"/>
    </row>
    <row r="775" spans="1:6" ht="15" customHeight="1" x14ac:dyDescent="0.2">
      <c r="A775" s="130"/>
      <c r="B775" s="155"/>
      <c r="C775" s="162"/>
      <c r="D775" s="163"/>
      <c r="E775" s="157"/>
      <c r="F775" s="158"/>
    </row>
    <row r="776" spans="1:6" ht="15" customHeight="1" x14ac:dyDescent="0.2">
      <c r="A776" s="130"/>
      <c r="B776" s="155"/>
      <c r="C776" s="162"/>
      <c r="D776" s="163"/>
      <c r="E776" s="157"/>
      <c r="F776" s="158"/>
    </row>
    <row r="777" spans="1:6" ht="15" customHeight="1" x14ac:dyDescent="0.2">
      <c r="A777" s="130"/>
      <c r="B777" s="155"/>
      <c r="C777" s="162"/>
      <c r="D777" s="163"/>
      <c r="E777" s="157"/>
      <c r="F777" s="158"/>
    </row>
    <row r="778" spans="1:6" ht="15" customHeight="1" x14ac:dyDescent="0.2">
      <c r="A778" s="130"/>
      <c r="B778" s="155"/>
      <c r="C778" s="162"/>
      <c r="D778" s="163"/>
      <c r="E778" s="157"/>
      <c r="F778" s="158"/>
    </row>
    <row r="779" spans="1:6" ht="15" customHeight="1" x14ac:dyDescent="0.2">
      <c r="A779" s="130"/>
      <c r="B779" s="155"/>
      <c r="C779" s="162"/>
      <c r="D779" s="163"/>
      <c r="E779" s="157"/>
      <c r="F779" s="158"/>
    </row>
    <row r="780" spans="1:6" ht="15" customHeight="1" x14ac:dyDescent="0.2">
      <c r="A780" s="130"/>
      <c r="B780" s="155"/>
      <c r="C780" s="162"/>
      <c r="D780" s="163"/>
      <c r="E780" s="157"/>
      <c r="F780" s="158"/>
    </row>
    <row r="781" spans="1:6" ht="15" customHeight="1" x14ac:dyDescent="0.2">
      <c r="A781" s="130"/>
      <c r="B781" s="155"/>
      <c r="C781" s="162"/>
      <c r="D781" s="163"/>
      <c r="E781" s="157"/>
      <c r="F781" s="158"/>
    </row>
    <row r="782" spans="1:6" ht="15" customHeight="1" x14ac:dyDescent="0.2">
      <c r="A782" s="217"/>
      <c r="B782" s="218"/>
      <c r="C782" s="219"/>
      <c r="E782" s="220"/>
      <c r="F782" s="54"/>
    </row>
    <row r="783" spans="1:6" ht="15" customHeight="1" x14ac:dyDescent="0.2"/>
    <row r="784" spans="1:6" ht="15" customHeight="1" x14ac:dyDescent="0.2"/>
    <row r="785" spans="7:7" ht="15" customHeight="1" x14ac:dyDescent="0.2"/>
    <row r="786" spans="7:7" ht="15" customHeight="1" x14ac:dyDescent="0.2"/>
    <row r="790" spans="7:7" x14ac:dyDescent="0.2">
      <c r="G790" s="120" t="s">
        <v>827</v>
      </c>
    </row>
  </sheetData>
  <mergeCells count="66">
    <mergeCell ref="A742:F742"/>
    <mergeCell ref="A743:F743"/>
    <mergeCell ref="A744:F744"/>
    <mergeCell ref="A745:F745"/>
    <mergeCell ref="A748:F748"/>
    <mergeCell ref="A749:E749"/>
    <mergeCell ref="A722:F722"/>
    <mergeCell ref="A723:F723"/>
    <mergeCell ref="A724:F724"/>
    <mergeCell ref="A725:F725"/>
    <mergeCell ref="A728:F728"/>
    <mergeCell ref="A729:E729"/>
    <mergeCell ref="A592:F592"/>
    <mergeCell ref="A593:F593"/>
    <mergeCell ref="A594:F594"/>
    <mergeCell ref="A595:F595"/>
    <mergeCell ref="A597:F597"/>
    <mergeCell ref="A598:E598"/>
    <mergeCell ref="A574:F574"/>
    <mergeCell ref="A575:F575"/>
    <mergeCell ref="A576:F576"/>
    <mergeCell ref="A577:F577"/>
    <mergeCell ref="A579:F579"/>
    <mergeCell ref="A580:E580"/>
    <mergeCell ref="A559:F559"/>
    <mergeCell ref="A560:F560"/>
    <mergeCell ref="A561:F561"/>
    <mergeCell ref="A562:F562"/>
    <mergeCell ref="A564:F564"/>
    <mergeCell ref="A565:E565"/>
    <mergeCell ref="A542:F542"/>
    <mergeCell ref="A543:F543"/>
    <mergeCell ref="A544:F544"/>
    <mergeCell ref="A545:F545"/>
    <mergeCell ref="A547:F547"/>
    <mergeCell ref="A548:E548"/>
    <mergeCell ref="A521:F521"/>
    <mergeCell ref="A522:F522"/>
    <mergeCell ref="A523:F523"/>
    <mergeCell ref="A524:F524"/>
    <mergeCell ref="A526:F526"/>
    <mergeCell ref="A527:E527"/>
    <mergeCell ref="A506:F506"/>
    <mergeCell ref="A507:F507"/>
    <mergeCell ref="A508:F508"/>
    <mergeCell ref="A509:F509"/>
    <mergeCell ref="A511:F511"/>
    <mergeCell ref="A512:E512"/>
    <mergeCell ref="A460:F460"/>
    <mergeCell ref="A461:F461"/>
    <mergeCell ref="A462:F462"/>
    <mergeCell ref="A463:F463"/>
    <mergeCell ref="A465:F465"/>
    <mergeCell ref="A466:E466"/>
    <mergeCell ref="A401:F401"/>
    <mergeCell ref="A402:F402"/>
    <mergeCell ref="A403:F403"/>
    <mergeCell ref="A404:F404"/>
    <mergeCell ref="A406:F407"/>
    <mergeCell ref="A408:E408"/>
    <mergeCell ref="A1:F1"/>
    <mergeCell ref="A2:F2"/>
    <mergeCell ref="A3:F3"/>
    <mergeCell ref="A4:F4"/>
    <mergeCell ref="A6:F6"/>
    <mergeCell ref="A7:E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Robersy Ayari García Vicioso</dc:creator>
  <cp:lastModifiedBy>Robersy Ayari García Vicioso</cp:lastModifiedBy>
  <dcterms:created xsi:type="dcterms:W3CDTF">2015-06-05T18:19:34Z</dcterms:created>
  <dcterms:modified xsi:type="dcterms:W3CDTF">2022-04-06T13:08:58Z</dcterms:modified>
</cp:coreProperties>
</file>