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14" i="1" l="1"/>
  <c r="F815" i="1" s="1"/>
  <c r="F816" i="1" s="1"/>
  <c r="F678" i="1"/>
  <c r="F679" i="1" s="1"/>
  <c r="F680" i="1" s="1"/>
  <c r="F681" i="1" s="1"/>
  <c r="F682" i="1" s="1"/>
  <c r="F683" i="1" s="1"/>
  <c r="F684" i="1" s="1"/>
  <c r="F685" i="1" s="1"/>
  <c r="F686" i="1" s="1"/>
  <c r="F687" i="1" s="1"/>
  <c r="F688" i="1" s="1"/>
  <c r="F689" i="1" s="1"/>
  <c r="F690" i="1" s="1"/>
  <c r="F691" i="1" s="1"/>
  <c r="F692" i="1" s="1"/>
  <c r="F693" i="1" s="1"/>
  <c r="F694" i="1" s="1"/>
  <c r="F695" i="1" s="1"/>
  <c r="F696" i="1" s="1"/>
  <c r="F697" i="1" s="1"/>
  <c r="F698" i="1" s="1"/>
  <c r="F699" i="1" s="1"/>
  <c r="F700" i="1" s="1"/>
  <c r="F701" i="1" s="1"/>
  <c r="F702" i="1" s="1"/>
  <c r="F703" i="1" s="1"/>
  <c r="F704" i="1" s="1"/>
  <c r="F705" i="1" s="1"/>
  <c r="F706" i="1" s="1"/>
  <c r="F707" i="1" s="1"/>
  <c r="F708" i="1" s="1"/>
  <c r="F709" i="1" s="1"/>
  <c r="F710" i="1" s="1"/>
  <c r="F711" i="1" s="1"/>
  <c r="F712" i="1" s="1"/>
  <c r="F713" i="1" s="1"/>
  <c r="F714" i="1" s="1"/>
  <c r="F715" i="1" s="1"/>
  <c r="F716" i="1" s="1"/>
  <c r="F717" i="1" s="1"/>
  <c r="F718" i="1" s="1"/>
  <c r="F719" i="1" s="1"/>
  <c r="F720" i="1" s="1"/>
  <c r="F721" i="1" s="1"/>
  <c r="F722" i="1" s="1"/>
  <c r="F723" i="1" s="1"/>
  <c r="F724" i="1" s="1"/>
  <c r="F725" i="1" s="1"/>
  <c r="F726" i="1" s="1"/>
  <c r="F727" i="1" s="1"/>
  <c r="F728" i="1" s="1"/>
  <c r="F729" i="1" s="1"/>
  <c r="F730" i="1" s="1"/>
  <c r="F731" i="1" s="1"/>
  <c r="F732" i="1" s="1"/>
  <c r="F733" i="1" s="1"/>
  <c r="F734" i="1" s="1"/>
  <c r="F735" i="1" s="1"/>
  <c r="F736" i="1" s="1"/>
  <c r="F737" i="1" s="1"/>
  <c r="F738" i="1" s="1"/>
  <c r="F739" i="1" s="1"/>
  <c r="F740" i="1" s="1"/>
  <c r="F741" i="1" s="1"/>
  <c r="F742" i="1" s="1"/>
  <c r="F743" i="1" s="1"/>
  <c r="F744" i="1" s="1"/>
  <c r="F745" i="1" s="1"/>
  <c r="F746" i="1" s="1"/>
  <c r="F747" i="1" s="1"/>
  <c r="F748" i="1" s="1"/>
  <c r="F749" i="1" s="1"/>
  <c r="F750" i="1" s="1"/>
  <c r="F751" i="1" s="1"/>
  <c r="F752" i="1" s="1"/>
  <c r="F753" i="1" s="1"/>
  <c r="F754" i="1" s="1"/>
  <c r="C658" i="1"/>
  <c r="C634" i="1"/>
  <c r="F624" i="1"/>
  <c r="F625" i="1" s="1"/>
  <c r="F626" i="1" s="1"/>
  <c r="F627" i="1" s="1"/>
  <c r="F628" i="1" s="1"/>
  <c r="F629" i="1" s="1"/>
  <c r="F630" i="1" s="1"/>
  <c r="F631" i="1" s="1"/>
  <c r="F632" i="1" s="1"/>
  <c r="F633" i="1" s="1"/>
  <c r="F634" i="1" s="1"/>
  <c r="F635" i="1" s="1"/>
  <c r="F636" i="1" s="1"/>
  <c r="F637" i="1" s="1"/>
  <c r="F638" i="1" s="1"/>
  <c r="F639" i="1" s="1"/>
  <c r="F640" i="1" s="1"/>
  <c r="F641" i="1" s="1"/>
  <c r="F642" i="1" s="1"/>
  <c r="F643" i="1" s="1"/>
  <c r="F644" i="1" s="1"/>
  <c r="F645" i="1" s="1"/>
  <c r="F646" i="1" s="1"/>
  <c r="F647" i="1" s="1"/>
  <c r="F648" i="1" s="1"/>
  <c r="F649" i="1" s="1"/>
  <c r="F650" i="1" s="1"/>
  <c r="F651" i="1" s="1"/>
  <c r="F652" i="1" s="1"/>
  <c r="F653" i="1" s="1"/>
  <c r="F654" i="1" s="1"/>
  <c r="F655" i="1" s="1"/>
  <c r="F656" i="1" s="1"/>
  <c r="F657" i="1" s="1"/>
  <c r="F658" i="1" s="1"/>
  <c r="F659" i="1" s="1"/>
  <c r="F660" i="1" s="1"/>
  <c r="F623" i="1"/>
  <c r="F608" i="1"/>
  <c r="F606" i="1"/>
  <c r="F607" i="1" s="1"/>
  <c r="F590" i="1"/>
  <c r="F591" i="1" s="1"/>
  <c r="F592" i="1" s="1"/>
  <c r="F593" i="1" s="1"/>
  <c r="F594" i="1" s="1"/>
  <c r="F595" i="1" s="1"/>
  <c r="F572" i="1"/>
  <c r="F573" i="1" s="1"/>
  <c r="F574" i="1" s="1"/>
  <c r="F575" i="1" s="1"/>
  <c r="F576" i="1" s="1"/>
  <c r="F577" i="1" s="1"/>
  <c r="F578" i="1" s="1"/>
  <c r="F579" i="1" s="1"/>
  <c r="F570" i="1"/>
  <c r="F571" i="1" s="1"/>
  <c r="F557" i="1"/>
  <c r="F558" i="1" s="1"/>
  <c r="F559" i="1" s="1"/>
  <c r="F560" i="1" s="1"/>
  <c r="F443" i="1"/>
  <c r="F444" i="1" s="1"/>
  <c r="F445" i="1" s="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42" i="1"/>
  <c r="D442" i="1"/>
  <c r="F380" i="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379" i="1"/>
  <c r="F378" i="1"/>
  <c r="F10" i="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9" i="1"/>
</calcChain>
</file>

<file path=xl/sharedStrings.xml><?xml version="1.0" encoding="utf-8"?>
<sst xmlns="http://schemas.openxmlformats.org/spreadsheetml/2006/main" count="1164" uniqueCount="1011">
  <si>
    <t>INSTITUTO NACIONAL DE AGUAS POTABLES Y ALCANTARILLADOS (INAPA)</t>
  </si>
  <si>
    <t xml:space="preserve">Resumen de Ingresos y Egresos </t>
  </si>
  <si>
    <t xml:space="preserve"> Del 01 al  31  de OCTUBRE  2021</t>
  </si>
  <si>
    <t>(VALORES EN RD$)</t>
  </si>
  <si>
    <t xml:space="preserve">                                         </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</si>
  <si>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</si>
  <si>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</si>
  <si>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</si>
  <si>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</si>
  <si>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</si>
  <si>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</si>
  <si>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</si>
  <si>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</si>
  <si>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</si>
  <si>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</si>
  <si>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ASIGNACIONES PRESUPUESTARIAS</t>
  </si>
  <si>
    <t>REINTEGROS</t>
  </si>
  <si>
    <t>COMISION DESCUENTOS CARNET</t>
  </si>
  <si>
    <t>COMISION BANCARIA COBRO IMP. DGII 0.15%</t>
  </si>
  <si>
    <t xml:space="preserve">IMP. 0.15          </t>
  </si>
  <si>
    <t>COMISION TSS</t>
  </si>
  <si>
    <t>COMISION POR CHEQUES CERTIFICADOS</t>
  </si>
  <si>
    <t>COMISION CHEQUE DEVUELTO</t>
  </si>
  <si>
    <t>COMISION POR MANEJO DE CUENTA</t>
  </si>
  <si>
    <t>COMISION DEPOSITOS NOCTURNOS</t>
  </si>
  <si>
    <t>COMISION DEPOSITOS ERRONEO</t>
  </si>
  <si>
    <t>AVISO DE DEBITO (CHEQUE DEVUELTO 12/10/2021)</t>
  </si>
  <si>
    <t>AVISO DE DEBITO (29/10/2021)</t>
  </si>
  <si>
    <t xml:space="preserve">061522 </t>
  </si>
  <si>
    <t>REPOSICION FONDO CAJA CHICA DE LA ESTAFETA DE COBROS EN RIO SAN JUAN ZONA III CORRESP. AL PERIODO DEL 16-06  AL  01-09-2021, RECIBOS DE DESEMBOLSO DEL 0181  AL 0189.</t>
  </si>
  <si>
    <t xml:space="preserve">061523 </t>
  </si>
  <si>
    <t>PAGO FACT. NO.B1500000514/25-08-2021 ORDEN DE COMPRA OC2021-0195,  COMPRA DE MATERIAL GASTABLE PARA SER UTILIZADOS EN LOS DIFERENTES DEPARTAMENTOS DEL NIVEL CENTRAL DE INAPA.</t>
  </si>
  <si>
    <t xml:space="preserve">061524 </t>
  </si>
  <si>
    <t>PAGO INDEMN. Y VAC. (30 DIAS CORRESP. AL AÑO 2019 Y 30 DEL 2020), QUIEN DESEMPEÑO LA FUNCION DE TECNICO DE REGISTRO, CONTROL Y NOMINA, EN EL DEPARTAMENTO DE REGISTRO, CONTROL Y NOMINA.</t>
  </si>
  <si>
    <t xml:space="preserve">061525 </t>
  </si>
  <si>
    <t>REPOSICION FONDO CAJA CHICA DE LA PROVINCIA SANCHEZ RAMIREZ ZONA III CORRESP. AL PERIODO DEL 10-06  AL 11-08-2021, RECIBOS DE DESEMBOLSO DEL 0994  AL 1031.</t>
  </si>
  <si>
    <t xml:space="preserve">061526 </t>
  </si>
  <si>
    <t>REPOSICION FONDO CAJA CHICA DE LA OFICINA EN BOTONCILLO ZONA I CORRESP. AL PERIODO DEL 22-07  AL 01-09-2021, RECIBOS DE DESEMBOLSO DEL 0140  AL 0157.</t>
  </si>
  <si>
    <t xml:space="preserve">061527 </t>
  </si>
  <si>
    <t>PAGO FACT. NO. B1500000024/25-08, 25/09-09-2021, ORDEN DE SERVICIO NO. OS2021-0597, SERVICIO DE DISTRIBUCION DE AGUA CON CAMION CISTERNA EN DIFERENTES SECTORES Y COMUNIDADES DE LA PROVINCIA BAHORUCO, CORRESP. A 30 DIAS DEL MES JULIO Y 30 DE AGOSTO/2021.</t>
  </si>
  <si>
    <t xml:space="preserve">061528 </t>
  </si>
  <si>
    <t>PAGO FACT. NOS. B1500000003/07-06, 06/06-07, 17/04-08-2021, ORDEN DE SERVICIO NO. OS2021-0588, DISTRIBUCION DE AGUA EN DIFERENTES SECTORES Y COMUNIDADES DE LA PROVINCIA BARAHONA, CORRESP. A  31  DIAS DE MAYO, 30 DIAS DE JUNIO, 31 DIAS DE JULIO/2021.</t>
  </si>
  <si>
    <t xml:space="preserve">061529 </t>
  </si>
  <si>
    <t>PAGO FACT. NO. B1500000062/05-09-2021, ORDEN DE SERVICIO NO. OS2021-0056, DISTRIBUCION DE AGUA EN DIFERENTES SECTORES Y COMUNIDADES DE LA  PROVINCIA SAN CRISTOBAL, CORRESP. A 12 DIAS DE  JULIO/2021.</t>
  </si>
  <si>
    <t xml:space="preserve">061530 </t>
  </si>
  <si>
    <t>APORTE ECONOMICO PARA EL EVENTO "EL LEGADO DEL CABALLO", REALIZADO POR LA EMPRESA PURA SANGRE MUSIC SRL, A CELEBRARSE EL DIA 24 DEL MES DE SEPTIEMBRE DEL 2021.</t>
  </si>
  <si>
    <t xml:space="preserve">061531 </t>
  </si>
  <si>
    <t>PAGO COMPENSACION DE TERRENO A PERPETUIDAD, NO.24/2021 POR (2,170 METROS CUADRADO DE TERRENO, QUE SERAN UTILIZADOS EN EL PASO DE LAS TUBERIAS DE CONDUCCION PARA LA OBRA ACUEDUCTO MULTIPLE ESTEBANIA, LAS CHARCA, PROVINCIA AZUA.</t>
  </si>
  <si>
    <t xml:space="preserve">061532 </t>
  </si>
  <si>
    <t>PAGO FACT. NOS. B1500000040, 41/02-09-2021 ORDENES DE SERVICIOS NOS. OS2021-0606,0603, SERVICIO DE NOTARIO PARA LOS ACTOS DE APERTURA DE COMPARACION DE PRECIO NO.INAPA CCC- CP-2021-0033  Y LICITACION PUBLICA NACIONAL NO. INAPA-CCC-LPN-2021-0018 OFERTAS TECNICAS (SOBRE A) PARA LA "REHABILITACION PLANTA POTABILIZADORA ACUEDUCTO SABANA YEGUA PROVINCIA AZUA"  Y "ADQUISICION DE VALVULAS DE COMPUERTAS PARA SER UTILIZADAS EN LOS DIFERENTES ACUEDUCTOS DEL INAPA".</t>
  </si>
  <si>
    <t xml:space="preserve">061533 </t>
  </si>
  <si>
    <t>PAGO INDEMN. Y VAC. (30 DIAS CORRESP. AL AÑO 2019 Y 30 DEL 2020), QUIEN DESEMPEÑO EL CARGO DE OPERADOR DE SISTEMA APS, EN LA DIVISION DE OPERACIONES PROVINCIA SAN PEDRO DE MACORIS.</t>
  </si>
  <si>
    <t xml:space="preserve">EFT-6613 </t>
  </si>
  <si>
    <t>PAGO RETENCION TSS, SEGURO BASICO OPCIONAL, APORTE PLAN DE PENSIONES (2.87%), SEGURO FAMILIAR DE SALUD (3.04%) CORRESPONDIENTE A LAS NOMINAS NIVEL CENTRAL, ACUEDUCTOS, P/CONTRATADO E IGUALADO, P/ TRAMITES PENSION NC. Y AC. PROVINCIA SANTIAGO Y SAN CRISTOBAL, PERSONAL CONTRATADO SAN CRISTOBAL, ADICIONALES NIVEL CENTRAL Y ACUEDUCTOS AGOSTO CONTRATADO E IGUALADO MAYO- SEPTIEMBRE,  CONTRATADO SUP.- PROYECTOS Y CANCELADOS NC. Y AC., SEPTIEMBRE/2021</t>
  </si>
  <si>
    <t>EFT-6614</t>
  </si>
  <si>
    <t>PAGO VIATICOS DE LA DIRECCION DE OPERACIONES, CORRESP A JULIO/2021, ELABORADA EN SEPTIEMBRE/2021</t>
  </si>
  <si>
    <t>EFT-6615</t>
  </si>
  <si>
    <t>PAGO VIATICOS DE LA DIRECCION DE INGENIERIA, CORRESP A JULIO/2021, ELABORADA EN SEPTIEMBRE/2021</t>
  </si>
  <si>
    <t>EFT-6616</t>
  </si>
  <si>
    <t>PAGO VIATICOS DE LA DIRECCION COMERCIAL, CORRESP A JULIO/2021 ELABORADA EN SEPTIEMBRE/2021</t>
  </si>
  <si>
    <t>EFT-6617</t>
  </si>
  <si>
    <t>PAGO VIATICOS DIRECCION DE TRATAMIENTO DE AGUA, CORRESP A JULIO/2021, ELABORADA EN SEPTIEMBRE/2021</t>
  </si>
  <si>
    <t>EFT-6618</t>
  </si>
  <si>
    <t>PAGO DE VIATICOS DIRECCION DE SUP. Y FISCALIZACION DE OBRAS, CORRESP A JULIO/2021 ELABORADA EN SEPTIEMBRE/2021</t>
  </si>
  <si>
    <t>EFT-6619</t>
  </si>
  <si>
    <t>PAGO DE VIATICOS UNIDADES CONSULTIVAS O ASESORAS, CORRESP A JULIO/2021 ELABORADA EN SEPTIEMBRE/2021</t>
  </si>
  <si>
    <t>EFT-6620</t>
  </si>
  <si>
    <t>PAGO FACT. NO. B1500000005/02-09-2021, ORDEN DE SERVICIO NO. OS2021-0421, DISTRIBUCION DE AGUA EN DIFERENTES SECTORES Y COMUNIDADES DE LA  PROVINCIA MONTE PLATA, CORRESP A 21 DIAS DE AGOSTO/2021.</t>
  </si>
  <si>
    <t>EFT-6621</t>
  </si>
  <si>
    <t>NULO</t>
  </si>
  <si>
    <t>EFT-6622</t>
  </si>
  <si>
    <t>PAGO FACT NOS.B1500005877, 5878/26-07-2021 ORDEN DE COMPRA OC2021-0198, ADQUISICION DE CAMIONETAS,  MOTOCICLETAS Y MINIBUS PARA USO DEL DEL INAPA.</t>
  </si>
  <si>
    <t>EFT-6623</t>
  </si>
  <si>
    <t>PAGO FACT NOS.B1500000004/31-07, 05/31-08-2021,ORDEN DE SERVICIO NO.OS2021-0531 ,SERVICIO DE DISTRIBUCION DE AGUA CON CAMION CISTERNA EN DIFERENTES COMUNIDADES DE LA PROVINCIA BAHORUCO,  CORRESP. A 24 DIAS DEL MES DE JULIO Y 30 DIAS DEL MES DE AGOSTO/2021.</t>
  </si>
  <si>
    <t>EFT-6624</t>
  </si>
  <si>
    <t>PAGO FACT. B1500090218/03, 90223/17-05, 90238/05-07-2021 ORDEN DE COMPRA OC2021-0075 COMPRA DE 375. UNIDADES BOTELLONES DE AGUA, LOS CUALES SERAN UTILIZADOS EN EL NIVEL CENTRAL, ACUEDUCTO RURALES, EDIFICIO MARCOS RODRIGUEZ Y EL ALMACEN DEL KM.18.</t>
  </si>
  <si>
    <t>EFT-6625</t>
  </si>
  <si>
    <t xml:space="preserve">061534 </t>
  </si>
  <si>
    <t>PAGO INDEMN. Y VAC. (30 DIAS CORRESP. AL AÑO 2019 Y 30 AL 2020), QUIEN DESEMPEÑO EL CARGO DE OPERADOR DE SISTEMA APS, EN LA DIVISION DE OPERACIONES PROVINCIA SAN PEDROS DE MACORIS.</t>
  </si>
  <si>
    <t xml:space="preserve">061535 </t>
  </si>
  <si>
    <t>REPOSICION FONDO CAJA CHICA DE LA DIRECCION ADMINISTRATIVA Y SUS DIVISIONES DESTINADO  PARA CUBRIR LAS NECESIDADES DE DIFERENTES AREAS DE LA INSTITUCION CORRESP. AL PERIODO DEL 30-07 AL 02-09-2021, RECIBOS DE DESEMBOLSO DEL 2719 AL 2844.</t>
  </si>
  <si>
    <t xml:space="preserve">061536 </t>
  </si>
  <si>
    <t>REPOSICION FONDO CAJA CHICA DE LA ESTAFETA DE COBROS DE JAIBON ZONA I CORRESP. AL PERIODO DEL 13 AL 30-08-2021, RECIBOS DE DESEMBOLSO DEL 0119 AL 0124.</t>
  </si>
  <si>
    <t xml:space="preserve">061537 </t>
  </si>
  <si>
    <t>PAGO AVANCE 20%  AL CONTRATO 035/2021 ORDEN DE COMPRA OC2021-0244, ADQUISICION DE ELECTROBOMBAS Y MOTOR ELECTRICO SUMERGIBLES PARA SER UTILIZADOS EN LA PROVINCIA DUARTE, ACUEDUCTO MULTIPLE GENIMO LA ENEA, PROVINCIA MARIA TRINIDAD SANCHEZ,  ACUEDUCTO EL FACTOR (PTAP), LA PIONA Y LINEA 15 (PAYITA), PROVINCIA  INDEPENDENCIA, ACUEDUCTO CERRO DE JIMANI Y GUAYABAL.</t>
  </si>
  <si>
    <t xml:space="preserve">061538 </t>
  </si>
  <si>
    <t>REPOSICION FONDO CAJA CHICA DE LA ZONA V SANTIAGO CORRESP. AL PERIODO DEL 27-07 AL 27-08-2021, RECIBOS DE DESEMBOLSO DEL 0455 AL 0521.</t>
  </si>
  <si>
    <t xml:space="preserve">061539 </t>
  </si>
  <si>
    <t>PAGO FACT.  NO.B1500005998/14-07-2021, ORDEN DE SERVICIO OS2021-0435, PUBLICACION EN UN (01) MEDIO DE CIRCULACION NACIONAL DURANTE DOS (02) DIAS CONSECUTIVOS PARA CONVOCATORIA  LICITACION PUBLICA NACIONAL, NO. INAPA-CCC-LPN-2021-0020,¨ ADQUISICION DE JUEGO DE PLATILLOS, VALVULAS, LLAVES DE PASO Y CHORRO, PARA SER UTILIZADOS EN LOS DIFERENTES ACUEDUCTOS DEL INAPA - PLAN DE RESCATE¨.</t>
  </si>
  <si>
    <t xml:space="preserve">061540 </t>
  </si>
  <si>
    <t>PAGO AVANCE 20% AL CONTRATO NO.037/2021 ORDEN DE COMPRA OC2021-0245, ADQUISICION DE ARENA PARA FILTROS RAPIDOS EN MTS3 Y CAPA TORPEDO PARA SER UTILIZADOS EN TODOS LOS ACUEDUCTOS Y SISTEMAS DEL INAPA.</t>
  </si>
  <si>
    <t xml:space="preserve">EFT-6626 </t>
  </si>
  <si>
    <t>APORTES PATRONALES DE LA INSTITUCION AL SISTEMA DE SEGURIDAD SOCIAL, CORRESPONDIENTE AL MES DE SEPTIEMBRE/2021 Y RECARGOS E INTERESES POR  NOVEDADES ATRASADAS REPORTADAS EN EL PRESENTE MES, CORRESP. AL PERIODO  MAYO- AGOSTO/2021, SEGUN FACTURA S/N  D/F 30-09-2021, REFERENCIA NOS. 0920- 2121- 0433- 8407, 0820- 2121- 0422- 8818, 0920- 2121- 0433- 8447, 0720- 2121- 0425- 6789, 0620- 2121-0426- 8805, 0520- 2121- 0474- 7820.</t>
  </si>
  <si>
    <t>EFT-6627</t>
  </si>
  <si>
    <t>PAGO COMPLETIVO DE VIATICOS CORRESP. A JUNIO/2021 ELABORADA EN SEPTIEMBRE/2021.</t>
  </si>
  <si>
    <t>EFT-6628</t>
  </si>
  <si>
    <t>PAGO COMPLETIVO DE VIATICOS CORRESP. A JULIO/2021 ELABORADA EN SEPTIEMBRE/2021.</t>
  </si>
  <si>
    <t>EFT-6629</t>
  </si>
  <si>
    <t>PAGO FACT. NO.B1500000069/01-08-2021,ORDEN DE SERVICIO NO.OS2021-0335 ,SERVICIO DE DISTRIBUCION DE AGUA CON CAMION CISTERNA EN DIFERENTES COMUNIDADES DE LA PROVINCIA PEDERNALES, CORRESP. A   30 DIAS DEL MES DE JULIO/2021.</t>
  </si>
  <si>
    <t>EFT-6630</t>
  </si>
  <si>
    <t>PAGO FACT. NOS B1500064786/20, 64818/28-07, 68380/01, 64846, 64851/04, 64895, 68309, 64896, 64897, 68310/10, 68317/11, 68329/12, 68333/17, 68357, 68367, 68369, 68356/20, 68371, 68362/21, 68396/23, 68389/24, 68400/25, 68412, 68413, 68414/26,  68419/27-08-2021 ORDEN DE COMPRA OC-2021-0207,  ADQUISICION DE COMBUSTIBLE  PARA SER UTILIZADOS EN LA FLOTILLA DE VEHICULOS Y EQUIPOS DEL INAPA.</t>
  </si>
  <si>
    <t>EFT-6631</t>
  </si>
  <si>
    <t>PAGO FACT. NOS.B1500064759/09-07, 68379/01-08-2021 ORDEN DE COMPRA OC2020-0191 ADQUISICION DE GASOIL REGULAR  PARA SER UTILIZADO EN LA FLOTILLA  DE VEHICULOS, GENERADORES ELECTRICOS, Y EQUIPO DE BOMBEO DEL INAPA.</t>
  </si>
  <si>
    <t>EFT-6632</t>
  </si>
  <si>
    <t>PAGO FACT. NOS. B1500000129/26-08, 130/01-09-2021 (NOTA DE CREDITO NO.B0400070657) ORDEN DE COMPRA OC2021-0206, ADQUISICION DE SUSTANCIA QUIMICAS (94,185.77 CLORO GAS DE 2, 000 LBS),  PARA SER UTILIZADOS  EN TODOS LOS ACUEDUCTOS DEL INAPA, 3ER ABONO AL CONTRATO 025/2021.</t>
  </si>
  <si>
    <t>EFT-6633</t>
  </si>
  <si>
    <t>PAGO FACT. NO. B1500000037/13-09-2021 ORDEN DE COMPRA OC2021-0634, SERVICIO DE NOTARIO DE EL ACTO DE APERTURA DE LA COMPARACION DE PRECIOS NO. INAPA-CCC-CP-2021-0034 OFERTA ECONOMICAS (SOBRE B) PARA EL " MEJORAMIENTO ACUEDUCTO PEDERNALES (EQUIPAMIENTO Y ELECTRIFICACION POZO), PROVINCIA PEDERNALES".</t>
  </si>
  <si>
    <t xml:space="preserve">061541 </t>
  </si>
  <si>
    <t>PAGO FACT. NO. B1500000279/23-08-2021 ORDEN DE SERVICIO OS2021-0572, SERVICIO DE ALMUERZO TIPO BUFFET PARA 90 PERSONAS, EN LA REUNION PARA LAS COORAS Y DIRECTORES PROVINCIALES EL PASADO VIERNES 20 DE AGOSTO DEL AÑO EN CURSO, DE NUESTRA INSTITUCION.</t>
  </si>
  <si>
    <t xml:space="preserve">061542 </t>
  </si>
  <si>
    <t>REPOSICION FONDO CAJA CHICA DE LA UNIDAD ADMINISTRATIVA DE BAYAGUANA ZONA IV CORRESP. AL PERIODO DEL 19-07 AL 09-09-2021, RECIBOS DE DESEMBOLSO DEL 0089 AL 0095.</t>
  </si>
  <si>
    <t xml:space="preserve">061543 </t>
  </si>
  <si>
    <t>AUMENTO DE FONDO DE CAJA CHICA DE BANI PROVINCIA PERAVIA, ACTUALMENTE DICHO FONDO CUENTA CON UN MONTO DE (RD$120,000.00) Y CON ESTA SUMA ASCIENDEN A (RD$300,000.00).</t>
  </si>
  <si>
    <t xml:space="preserve">EFT-6634 </t>
  </si>
  <si>
    <t>PAGO FACT. NO. B1500000160/12-08-2021, ORDEN DE SERVICIO NO. OS2021-0062,  DISTRIBUCION DE AGUA EN DIFERENTES SECTORES Y COMUNIDADES DE LA PROVINCIA SAN CRISTOBAL, CORRESP. A 18 DIAS DEL MES DE JULIO/2021.</t>
  </si>
  <si>
    <t xml:space="preserve">061544 </t>
  </si>
  <si>
    <t>PAGO FACT. NO.B1100009019/20-09-2021 ALQUILER LOCAL COMERCIAL EN PIMENTEL, PROVINCIA DUARTE, CORRESP. AL MES DE SEPTIEMBRE/2021.</t>
  </si>
  <si>
    <t xml:space="preserve">061545 </t>
  </si>
  <si>
    <t>PAGO FACT. NO.B1100009026/20-09-2021,  ALQUILER LOCAL COMERCIAL EN EL MUNICIPIO LOMA DE CABRERA, PROVINCIA DAJABON, CORRESP. AL  MES DE SEPTIEMBRE/2021.</t>
  </si>
  <si>
    <t xml:space="preserve">061546 </t>
  </si>
  <si>
    <t>PAGO FACT. NO.B1100009020/20-09-2021,  ALQUILER LOCAL COMERCIAL  EN EL MUNICIPIO  LAGUNA SALADA, PROVINCIA VALVERDE, CORRESP. AL MES DE SEPTIEMBRE/2021.</t>
  </si>
  <si>
    <t xml:space="preserve">061547 </t>
  </si>
  <si>
    <t>PAGO FACT. NO.B1100009023/20-09-2021, ALQUILER LOCAL COMERCIAL EN EL MUNICIPIO DE CABRERA, PROVINCIA MARIA TRINIDAD SANCHEZ, ADENDUM 02/2020, CORRESP. AL MES DE SEPTIEMBRE/2021.</t>
  </si>
  <si>
    <t xml:space="preserve">061548 </t>
  </si>
  <si>
    <t>PAGO FACT. NO.B1100009017/20-09-2021 ALQUILER LOCAL COMERCIAL EN COTUI PROVINCIA  SANCHEZ RAMIREZ, CORRESP. AL MES DE SEPTIEMBRE/2021.</t>
  </si>
  <si>
    <t xml:space="preserve">061549 </t>
  </si>
  <si>
    <t>PAGO FACT. NO.B1500000004/06-09-2021, ORDEN DE SERVICIO NO.OS2021-0518 ,SERVICIO DE DISTRIBUCION DE AGUA CON CAMION CISTERNA EN DIFERENTES COMUNIDADES DE LA PROVINCIA MARIA TRINIDAD SANCHEZ,  CORRESP.  25 DIAS DE AGOSTO/2021.</t>
  </si>
  <si>
    <t xml:space="preserve">061550 </t>
  </si>
  <si>
    <t>PAGO FACT. NO.B1500000029/07-08-2020, ORDEN DE SERVICIO NO.OS2020-0245, SERVICIO DE ALQUILER DE EQUIPOS, PARA SER UTILIZADOS EN LA CORRECCION DE AVERIAS DEL MUNICIPIO DE GUAYUBIN, PROVINCIA MONTE CRISTI ZONA I.</t>
  </si>
  <si>
    <t xml:space="preserve">061551 </t>
  </si>
  <si>
    <t>PAGO FACT. NO.B1500000112/07-09-2021, ORDEN DE SERVICIO NO. OS2021-0468, COLOCACION DE PUBLICIDAD INSTITUCIONAL DURANTE 03  (TRES)  MESES EN PERIODICO DIGITAL WWW.CARIBBEANDIGITAL.NET, CORRESP. AL PERIODO DEL 08  DE ABRIL  AL 08 DE JULIO/2021.</t>
  </si>
  <si>
    <t xml:space="preserve">061552 </t>
  </si>
  <si>
    <t>PAGO FACT. NO. B1100009022/20-09-2021, ALQUILER DE LOCAL COMERCIAL UBICADO EN EL DISTRITO MUNICIPAL PALMAR DE OCOA, MUNICIPIO AZUA, PROVINCIA AZUA, CORRESP. AL MES DE SEPTIEMBRE/2021.</t>
  </si>
  <si>
    <t xml:space="preserve">061553 </t>
  </si>
  <si>
    <t>PAGO FACT. NO. B1100009027/20-09-2021,  ALQUILER LOCAL COMERCIAL, MUNICIPIO SAN JUAN, PROVINCIA SAN JUAN, CORRESP. AL  MES DE SEPTIEMBRE/2021.</t>
  </si>
  <si>
    <t xml:space="preserve">EFT-6635 </t>
  </si>
  <si>
    <t>PAGO FACT. NO. B1500000008/01-09-2021, ALQUILER LOCAL COMERCIAL EN EL MUNICIPIO SAN FRANCISCO DE MACORIS, PROVINCIA DUARTE, CORRESP. AL MES DE SEPTIEMBRE/2021.</t>
  </si>
  <si>
    <t>EFT-6636</t>
  </si>
  <si>
    <t>PAGO FACT. NO.B1100009018/20-09-2021, ALQUILER LOCAL COMERCIAL EN SAN JUAN DE LA MAGUANA, PROVINCIA SAN JUAN, CORRESP. AL MES DE SEPTIEMBRE/2021.</t>
  </si>
  <si>
    <t>EFT-6637</t>
  </si>
  <si>
    <t>PAGO FACT. NO. B1500000048/29-07-2021, ORDEN DE SERVICIO NO. OS2021-0362, DISTRIBUCION DE AGUA CON CAMION CISTERNA EN DIFERENTES SECTORES Y COMUNIDADES DE LA PROVINCIA EL SEIBO CORRESP. A  24 DIAS DE JULIO/2021.</t>
  </si>
  <si>
    <t>EFT-6638</t>
  </si>
  <si>
    <t>PAGO FACT. NOS. B1500000002/09-08, 03/10-08, 04/11-08, 05/12-08-2021, ORDEN DE SERVICIO NO. OS2021-0616, DISTRIBUCION DE AGUA EN DIFERENTES SECTORES Y COMUNIDADES DE LA PROVINCIA  AZUA, CORRESP. A  08  DIAS DE ABRIL, 29  DIAS DE MAYO, 30 DIAS DE JUNIO. 30 DIAS DE JULIO/2021.</t>
  </si>
  <si>
    <t>EFT-6639</t>
  </si>
  <si>
    <t>PAGO FACT. NO.B1500000037/04-08-2021, ORDENES DE SERVICIO NOS. OS2021-0141, OS2021-0600,   DISTRIBUCION DE AGUA EN DIFERENTES SECTORES Y COMUNIDADES  DE LA PROVINCIA SAMANA, CORRESPONDIENTE A 30  DIAS DEL MES DE  JULIO/2021.</t>
  </si>
  <si>
    <t xml:space="preserve">061554 </t>
  </si>
  <si>
    <t>REPOSICION FONDO CAJA CHICA DE LA PROVINCIA MONTECRISTI ZONA I CORRESP. AL PERIODO DEL 13 AL 30-08-2021, RECIBOS DE DESEMBOLSO DEL 0674 AL 0695.</t>
  </si>
  <si>
    <t xml:space="preserve">061555 </t>
  </si>
  <si>
    <t>PAGO FACT. NO. B1500000043/06-08-2021, ORDEN DE SERVICIO NO. OS2021-0407, DISTRIBUCION DE AGUA EN DIFERENTES SECTORES Y COMUNIDADES DE LA PROVINCIA  BARAHONA, ADENDA  01/2021, CORRESP. A 31 DIAS DE JULIO/2021.</t>
  </si>
  <si>
    <t xml:space="preserve">061556 </t>
  </si>
  <si>
    <t>REPOSICION FONDO CAJA CHICA DE LA DIRECCION DE OPERACIONES DESTINADO PARA CUBRIR GASTOS DE URGENCIA, CORRESP. AL PERIODO DEL 31-07 AL 14-09-2021, RECIBOS DE DESEMBOLSO DEL 9621 AL 9703.</t>
  </si>
  <si>
    <t xml:space="preserve">061557 </t>
  </si>
  <si>
    <t>REPOSICION FONDO CAJA CHICA DE LA PROVINCIA PERAVIA ZONA IV CORRESP. AL PERIODO DEL 04-08 AL 01-09-2021, RECIBOS DE DESEMBOLSO DEL 1626 AL 1673 SEGUN RELACION DE GASTOS.</t>
  </si>
  <si>
    <t xml:space="preserve">061558 </t>
  </si>
  <si>
    <t>REPOSICION FONDO CAJA CHICA DE LA DIRECCION EJECUTIVA CORRESP. AL PERIODO DEL 09 AL 28-09-2021, RECIBOS DE DESEMBOLSO DEL 10374 AL 10409, SEGUN RELACION DE GASTOS.</t>
  </si>
  <si>
    <t xml:space="preserve">061559 </t>
  </si>
  <si>
    <t>AVANCE INICIAL 20%  A LA ORDEN DE COMPRA  NO. OC2021-0214/02-08-2021, ADQUISICION DE DISPOSITIVOS PARA LOCALIZACION AUTOMATICA DE VEHICULOS (AVL), PARA USOS DEL INAPA.</t>
  </si>
  <si>
    <t xml:space="preserve">061560 </t>
  </si>
  <si>
    <t>PAGO INDEMN. Y VAC. (20 DIAS CORRESP. AL AÑO 2019 Y 20 DEL 2020), QUIEN DESEMPEÑO EL CARGO DE AYUDANTE DE OPERACIONES Y MANTENIMIENTO, EN LA DIVISION DE TRATAMIENTO DE AGUA LA ALTAGRACIA.</t>
  </si>
  <si>
    <t xml:space="preserve">061561 </t>
  </si>
  <si>
    <t>PAGO INDEMN. Y VAC. (20 DIAS CORRESP. AL AÑO 2019 Y 20 AL 2020), QUIEN DESEMPEÑO EL CARGO DE AYUDANTE DE OPERACIONES Y MANTENIMIENTO, EN LA DIVISION DE TRATAMIENTO DE AGUA LA ALTAGRACIA.</t>
  </si>
  <si>
    <t xml:space="preserve">061562 </t>
  </si>
  <si>
    <t>PAGO INDEMN. Y VAC. (25 DIAS CORRESP. AL AÑO 2019 Y 21 DEL 2020), QUIEN DESEMPEÑO EL CARGO DE LABORATORISTA DE CALIDAD DEL AGUA, EN EL DEPARTAMENTO PROVINCIAL SAN CRISTOBAL.</t>
  </si>
  <si>
    <t xml:space="preserve">061563 </t>
  </si>
  <si>
    <t>PAGO INDEMN. Y VAC. (25 DIAS CORRESP. AL AÑO 2019 Y 21 AL 2020), QUIEN DESEMPEÑO EL CARGO DE LABORATORISTA DE CALIDAD DEL AGUA, EN EL DEPARTAMENTO PROVINCIAL SAN CRISTOBAL.</t>
  </si>
  <si>
    <t xml:space="preserve">061564 </t>
  </si>
  <si>
    <t>PAGO INDEMN. Y VAC. (25 DIAS CORRESP. AL AÑO 2019 Y 25 DEL 2020), QUIEN DESEMPEÑO EL CARGO DE OPERADOR DE SISTEMA APS, EN LA DIVISION DE OPERACIONES SAN CRISTOBAL.</t>
  </si>
  <si>
    <t xml:space="preserve">061565 </t>
  </si>
  <si>
    <t>PAGO INDEMN. Y VAC. (25 DIAS CORRESP. AL AÑO 2019 Y 25 AL 2020), QUIEN DESEMPEÑO EL CARGO DE OPERADOR DE SISTEMA APS, EN LA DIVISION DE OPERACIONES SAN CRISTOBAL.</t>
  </si>
  <si>
    <t xml:space="preserve">061566 </t>
  </si>
  <si>
    <t>PAGO INDEMN. Y VAC. (30 DIAS CORRESP. AL AÑO 2019 Y 29 DEL 2020), QUIEN DESEMPEÑO EL CARGO DE TECNICO ADMINISTRATIVO EN LA DIVISION DE ARCHIVO Y CORRESP.</t>
  </si>
  <si>
    <t xml:space="preserve">061567 </t>
  </si>
  <si>
    <t>PAGO INDEMN. Y VAC. (30 DIAS CORRESP. AL AÑO 2019 Y 29 AL 2020), QUIEN DESEMPEÑO EL CARGO DE TECNICO ADMINISTRATIVO EN LA DIVISION DE ARCHIVO Y CORRESP.</t>
  </si>
  <si>
    <t xml:space="preserve">061568 </t>
  </si>
  <si>
    <t>PAGO FACT. NOS.B1100009041/20-09-2021,  ALQUILER LOCAL COMERCIAL EN EL MUNICIPIO JAIBON, PROVINCIA VALVERDE,  ADENDA 01/2021,  CORRESP. AL MES DE SEPTIEMBRE/2021.</t>
  </si>
  <si>
    <t xml:space="preserve">061569 </t>
  </si>
  <si>
    <t>AVANCE INICIAL 20%,  ORDEN DE COMPRA NO.OC2021-0243, ADQUISICION DE AIRES ACONDICIONADOS PARA SER UTILIZADOS EN EL SEGUNDO NIVEL DE LA CAFETERIA DEL NIVEL CENTRAL Y EN LOS DIFERENTES ACUEDUCTOS DEL INAPA.</t>
  </si>
  <si>
    <t xml:space="preserve">061570 </t>
  </si>
  <si>
    <t>PAGO VAC. (20 DIAS CORRESP. AL AÑO 2019 Y 20 DEL 2020), QUIEN DESEMPEÑO EL CARGO DE SOPORTE ELECTROMECANICO, EN EL DEPARTAMENTO DE MANTENIMIENTO ELECTROMECANICO.</t>
  </si>
  <si>
    <t xml:space="preserve">061571 </t>
  </si>
  <si>
    <t>PAGO VAC.S (20 DIAS CORRESP. AL AÑO 2019 Y 20 AL 2020), QUIEN DESEMPEÑO EL CARGO DE SOPORTE ELECTROMECANICO, EN EL DEPARTAMENTO DE MANTENIMIENTO ELECTROMECANICO.</t>
  </si>
  <si>
    <t xml:space="preserve">061572 </t>
  </si>
  <si>
    <t>PAGO FACT. NO.B1100009024/20-09-2021, ALQUILER LOCAL COMERCIAL EN EL MUNICIPIO RESTAURACION,  PROVINCIA DAJABON, CORRESP. AL MES DE SEPTIEMBRE/2021.</t>
  </si>
  <si>
    <t xml:space="preserve">061573 </t>
  </si>
  <si>
    <t>PAGO FACT. NO.B1100009043/20-09-2021,  ALQUILER LOCAL COMERCIAL EN SABANA IGLESIA, PROVINCIA SANTIAGO, CORRESP. AL MES DE SEPTIEMBRE/2021.</t>
  </si>
  <si>
    <t xml:space="preserve">061574 </t>
  </si>
  <si>
    <t>PAGO FACT. NO. B1100009042/20-09-2021, ALQUILER LOCAL COMERCIAL EN CAÑAFISTOL-BANI, PROVINCIA PERAVIA CORRESP. AL MES DE SEPTIEMBRE/2021.</t>
  </si>
  <si>
    <t xml:space="preserve">061575 </t>
  </si>
  <si>
    <t>PAGO FACT. NO. B1100009045/20-09-2021,  ALQUILER LOCAL COMERCIAL EN EL MUNICIPIO JUAN DOLIO, PROVINCIA SAN PEDRO DE MACORIS, CORRESP. AL MES DE SEPTIEMBRE/2021.</t>
  </si>
  <si>
    <t xml:space="preserve">061576 </t>
  </si>
  <si>
    <t>PAGO FACT. NO. B1100009047/20-09-2021, ALQUILER LOCAL COMERCIAL EN BOHECHIO, PROVINCIA SAN JUAN, CORRESP. AL MES DE SEPTIEMBRE/2021.</t>
  </si>
  <si>
    <t xml:space="preserve">061577 </t>
  </si>
  <si>
    <t>PAGO FACT. NO.B1100009051/20-09-2021,  ALQUILER LOCAL COMERCIAL EN EL MUNICIPIO CEVICOS, PROVINCIA  SANCHEZ RAMIREZ ,  ADENDUM 01/2020, CORRESP. AL  MES DE SEPTIEMBRE/2021.</t>
  </si>
  <si>
    <t xml:space="preserve">061578 </t>
  </si>
  <si>
    <t>PAGO FACT. NO.B1500000142/10-09-2021, ORDEN DE SERVICIO OS2021-0469, COLOCACION DE PUBLICIDAD INSTITUCIONAL DURANTE 03 (TRES) MESES, EN EL PROGRAMA TELEVISIVO "A LA MISMA HORA", ESPACIO QUE SE DIFUNDE DE LUNES A VIERNES, DE 5:00 AM A 6:00 AM POR TELECENTRO CANAL 13, CORRESP. AL PERIODO DEL 23 DE ABRIL AL 23  DE JULIO/2021.</t>
  </si>
  <si>
    <t xml:space="preserve">061579 </t>
  </si>
  <si>
    <t>PAGO FACT. NO. B1100009050/20-09-2021, ALQUILER DEL LOCAL  DE LA OFICINA COMERCIAL, UBICADO EN LA CALLE DUARTE NO.09,  MUNICIPIO RANCHO ARRIBA,  PROVINCIA SAN JOSE DE OCOA,  CORRESP. A 21 DIAS DEL MES DE AGOSTO Y EL MES DE SEPTIEMBRE/2021.</t>
  </si>
  <si>
    <t xml:space="preserve">061580 </t>
  </si>
  <si>
    <t>PAGO FACT. NO.B1100009049/20-09-2021  ALQUILER LOCAL COMERCIAL MUNICIPIO COMENDADOR, PROVINCIA ELIAS PIÑA, CORRESP. AL MES DE SEPTIEMBRE/2021.</t>
  </si>
  <si>
    <t xml:space="preserve">061581 </t>
  </si>
  <si>
    <t>PAGO FACT. NO.B1100009029/20-09-2021,  ALQUILER LOCAL COMERCIAL, MUNICIPIO SAN JOSE DE OCOA, PROVINCIA  DE SAN JOSE DE OCOA, CORRESP. AL MES DE SEPTIEMBRE/2021.</t>
  </si>
  <si>
    <t xml:space="preserve">061582 </t>
  </si>
  <si>
    <t>PAGO FACT. NO.B1100009053/20-09-2021 ALQUILER LOCAL COMERCIAL EN EL MUNICIPIO CASTAÑUELA, PROVINCIA MONTECRISTI, CORRESP. AL MES DE SEPTIEMBRE/2021.</t>
  </si>
  <si>
    <t xml:space="preserve">061583 </t>
  </si>
  <si>
    <t>PAGO FACT. NO. B1100009048/20-09-2021,  ALQUILER LOCAL COMERCIAL EN EL MUNICIPIO SABANA LARGA, PROVINCIA SAN JOSE DE OCOA, CORRESP. AL MES DE SEPTIEMBRE/2021.</t>
  </si>
  <si>
    <t xml:space="preserve">061584 </t>
  </si>
  <si>
    <t>PAGO FACT. NO. B1100009054/20-09-2021, ALQUILER DE LOCAL  COMERCIAL, MUNICIPIO MICHES, PROVINCIA EL SEIBO, CORRESP. AL MES DE SEPTIEMBRE/2021.</t>
  </si>
  <si>
    <t xml:space="preserve">061585 </t>
  </si>
  <si>
    <t>PAGO FACT. NO. B1100009057/20-09-2021,  ALQUILER  LOCAL  DE LA OFICINA COMERCIAL EN EL MUNICIPIO DE VALLEJUELOS, PROVINCIA SAN JUAN, CORRESP. AL MES DE SEPTIEMBRE/2021.</t>
  </si>
  <si>
    <t xml:space="preserve">061586 </t>
  </si>
  <si>
    <t>PAGO FACT. NO.B1100009083/05-09-2021,  ALQUILER LOCAL COMERCIAL EN LAS MATAS DE FARFAN,  PROVINCIA SAN JUAN,CORRESPONDIENTE A LOS MESES DE JUNIO, JULIO, AGOSTO, SEPTIEMBRE/2021.</t>
  </si>
  <si>
    <t xml:space="preserve">061587 </t>
  </si>
  <si>
    <t>PAGO FACT. NO. B1100009052/20-09-2021,  ALQUILER LOCAL COMERCIAL EN EL MUNICIPIO MONCION, PROVINCIA SANTIAGO RODRIGUEZ, CORRESP.  AL MES DE SEPTIEMBRE/2021.</t>
  </si>
  <si>
    <t xml:space="preserve">061588 </t>
  </si>
  <si>
    <t>PAGO INDEMN. Y VAC. (15 DIAS CORRESP. AL AÑO 2020), QUIEN DESEMPEÑO EL CARGO DE AUXILIAR  ADMINISTRATIVO, EN LA SECCION DE INGRESOS Y RECAUDACIONES.</t>
  </si>
  <si>
    <t xml:space="preserve">061589 </t>
  </si>
  <si>
    <t>PAGO INDEMN. Y VAC. (30 DIAS CORRESP. AL AÑO 2019 Y 30 DEL 2020), QUIEN DESEMPEÑO EL CARGO DE AUXILIAR ADMINISTRATIVO, EN LA DIVISION DE ARCHIVO Y CORRESP.</t>
  </si>
  <si>
    <t xml:space="preserve">061590 </t>
  </si>
  <si>
    <t>PAGO INDEMN. Y VAC. (30 DIAS CORRESPONDIENTE AL AÑO 2019 Y 30 AL 2020) QUIEN DESEMPEÑO EL CARGO DE AUXILIAR ADMINISTRATIVO, EN LA DIVISION DE ARCHIVO Y CORRESP.</t>
  </si>
  <si>
    <t xml:space="preserve">061591 </t>
  </si>
  <si>
    <t>PAGO INDEMN. Y VAC. (30 DIAS CORRESP. AL AÑO 2019 Y 27 DEL 2020), QUIEN DESEMPEÑO EL CARGO DE SECRETARIA, EN LA DIVISION DE SERVICIOS GENERALES.</t>
  </si>
  <si>
    <t xml:space="preserve">061592 </t>
  </si>
  <si>
    <t>PAGO INDEMN. Y VAC. (30 DIAS CORRESP. AL AÑO 2019 Y 27 AL 2020), QUIEN DESEMPEÑO EL CARGO DE SECRETARIA, EN LA DIVISION DE SERVICIOS GENERALES.</t>
  </si>
  <si>
    <t xml:space="preserve">EFT-6640 </t>
  </si>
  <si>
    <t>PAGO FACT. NO. B0225878450/16-07, 3838/29-07-2021, DESCONTADO DE LAS INDEMN. Y VAC. , QUIEN DESEMPEÑO EL CARGO DE TECNICO ADMINISTRATIVO EN LA DIVISION DE ARCHIVO Y CORRESP..</t>
  </si>
  <si>
    <t>EFT-6641</t>
  </si>
  <si>
    <t>PAGO FACT. NO.B1100009044/20-09-2021,  ALQUILER LOCAL COMERCIAL  EN EL MUNICIPIO NIZAO, PROVINCIA PERAVIA ADENDUM 01/2021, CORRESP. AL MES DE SEPTIEMBRE/2021.</t>
  </si>
  <si>
    <t>EFT-6642</t>
  </si>
  <si>
    <t>PAGO FACT. NO.B1100009056/20-09-2021,  ALQUILER LOCAL COMERCIAL EN EL MUNICIPIO SANCHEZ, PROVINCIA SAMANA, CORRESP. AL MES DE SEPTIEMBRE/2021.</t>
  </si>
  <si>
    <t>EFT-6643</t>
  </si>
  <si>
    <t>PAGO FACT. NO. B1100009046/20-09-21, ALQUILER DE DOS LOCALES COMERCIALES EN EL MUNICIPIO DAJABON,  PROVINCIA DAJABON  CORRESP. AL MES DE SEPTIEMBRE/2021.</t>
  </si>
  <si>
    <t>EFT-6644</t>
  </si>
  <si>
    <t>PAGO FACT. NO.B1100009040/20-09-2021, ALQUILER DE LOCAL COMERCIAL EN EL DISTRITO MUNICIPAL HATILLO PALMA , MUNICIPIO GUAYUBIN, PROVINCIA  MONTE CRISTI, CORRESP. AL MES SEPTIEMBRE/2021.-</t>
  </si>
  <si>
    <t>EFT-6645</t>
  </si>
  <si>
    <t>PAGO FACT. NO.B1100009025/20-09-2021,  ALQUILER LOCAL COMERCIAL EN LAS TARANAS VILLA RIVAS, PROVINCIA DUARTE, CORRESP. AL MES SEPTIEMBRE/2021.</t>
  </si>
  <si>
    <t>EFT-6646</t>
  </si>
  <si>
    <t>PAGO FACT. NO. B1100009058/20-9-2021,  ALQUILER VIVIENDA FAMILIAR HABITADA POR EL PERSONAL DE SUPERVISION DE OBRAS EN MONTECRISTI CORRESP. AL MES DE SEPTIEMBRE/2021.</t>
  </si>
  <si>
    <t>EFT-6647</t>
  </si>
  <si>
    <t>PAGO FACT. NO. B1100009059/20-09-2021, ALQUILER DE VIVIENDA FAMILIAR HABITADA POR EL PERSONAL DE SUPERVISION DEL ACUEDUCTO JUANA VICENTA, EL LIMON, PROVINCIA SAMANA,  CORRESP. AL MES DE SEPTIEMBRE/2021.</t>
  </si>
  <si>
    <t>EFT-6648</t>
  </si>
  <si>
    <t>PAGO FACT. NO.B1500000103/01-09-2021,  ALQUILER LOCAL COMERCIAL Y MANTENIMIENTO EN EL MUNICIPIO LAS TERRENAS, PROVINCIA SAMANA,  ADENDUM NO.03/2021, CORRESP. AL MES DE SEPTIEMBRE/2021.</t>
  </si>
  <si>
    <t>EFT-6649</t>
  </si>
  <si>
    <t>PAGO FACT. NO. B1100009060/20-09-2021,  ALQUILER DE UNA CASA, EN EL MUNICIPIO BANI, PROVINCIA PERAVIA CORRESP. AL MES DE SEPTIEMBRE/2021.</t>
  </si>
  <si>
    <t>EFT-6650</t>
  </si>
  <si>
    <t>PAGO FACT. NO.B1100009028/20-09-2021  ALQUILER LOCAL COMERCIAL EN EL MUNICIPIO DE BAYAGUANA, PROVINCIA MONTE PLATA, CORRESP. AL MES DE SEPTIEMBRE/2021.</t>
  </si>
  <si>
    <t>EFT-6651</t>
  </si>
  <si>
    <t>PAGO FACT. NOS. B0224992538/02-07, 80918/04-06-2021, DESCONTADO DE LAS INDEMN. Y VAC. QUIEN DESEMPEÑO EL CARGO DE AUXILIAR ADMINISTRATIVO, EN LA SECCION DE INGRESOS Y RECAUDACIONES.</t>
  </si>
  <si>
    <t xml:space="preserve">061593 </t>
  </si>
  <si>
    <t>PAGO FACT. NO. B1100009035/20-09-2021, ALQUILER LOCAL COMERCIAL EN EL MUNICIPIO QUISQUEYA, PROVINCIA SAN PEDRO DE MACORIS, CORRESP. AL MES DE SEPTIEMBRE/2021.</t>
  </si>
  <si>
    <t xml:space="preserve">061594 </t>
  </si>
  <si>
    <t>PAGO FACT. NO.B1100009030/20-09-2021,  ALQUILER LOCAL COMERCIAL EN JICOME ARRIBA, MUNICIPIO ESPERANZA, PROVINCIA VALVERDE, CORRESP. AL MES DE SEPTIEMBRE/2021.</t>
  </si>
  <si>
    <t xml:space="preserve">061595 </t>
  </si>
  <si>
    <t>PAGO FACT. NO.B1100009034/20-09-2021, ALQUILER LOCAL COMERCIAL  EN BOCA CANASTA , MUNICIPIO BANI, PROVINCIA PERAVIA CORRESP. AL MES DE SEPTIEMBRE/2021.</t>
  </si>
  <si>
    <t xml:space="preserve">061596 </t>
  </si>
  <si>
    <t>REPOSICION FONDO CAJA CHICA DE LA PROVINCIA EL SEIBO ZONA VI CORRESP. AL PERIODO DEL 30-07 AL 07-09-2021, RECIBOS DE DESEMBOLSO DEL 0822 AL 0870.</t>
  </si>
  <si>
    <t xml:space="preserve">061597 </t>
  </si>
  <si>
    <t>REPOSICION FONDO CAJA CHICA DE LA PLANTA DE TRATAMIENTO DE CABUYA , PROV. HERMANAS MIRABAL,  ZONA III CORRESP. AL PERIODO DEL 04-05 AL 10-07-2021, RECIBOS DE DESEMBOLSO DEL 0190 AL 0251.</t>
  </si>
  <si>
    <t xml:space="preserve">061598 </t>
  </si>
  <si>
    <t>PAGO FACT. NO.B1100009038/20-09-2021 ALQUILER DE LOCAL COMERCIAL EN EL MUNICIPIO NAGUA, PROVINCIA MARIA TRINIDAD SANCHEZ, CORRESP. AL MES DE SEPTIEMBRE/2021.</t>
  </si>
  <si>
    <t xml:space="preserve">061599 </t>
  </si>
  <si>
    <t>PAGO FACT. NO.B1100009036/20-09-2021, ALQUILER LOCAL COMERCIAL EN  LAS YAYAS, PROVINCIA  AZUA, CORRESP. AL MES DE SEPTIEMBRE/2021.</t>
  </si>
  <si>
    <t xml:space="preserve">061600 </t>
  </si>
  <si>
    <t xml:space="preserve">061601 </t>
  </si>
  <si>
    <t>PAGO FACT. NOS. B1500000007/31-05,  08/30-06, 09/31-07, 10/31-08-2021, ORDENES DE SERVICIO NOS. OS2021-0384, OS2021-0648,  ABASTECIMIENTO DE AGUA EN DIFERENTES SECTORES Y COMUNIDADES DE LA  PROVINCIA SANTIAGO, CORRESP. A 25   DIAS DE MAYO, 25 DIAS DE JUNIO, 27 DIAS DE JULIO,  27 DIAS DE AGOSTO/2021.</t>
  </si>
  <si>
    <t xml:space="preserve">061602 </t>
  </si>
  <si>
    <t>AUMENTO FONDO DE CAJA CHICA DEL AC. RIO SAN JUAN PROVINCIA MARIA TRINIDAD SANCHEZ,  ACTUALMENTE DICHO FONDO CUENTA CON UN MONTO DE RD$6,000.00  Y CON ESTA SUMA EL FONDO ASCIENDE A RD$15,000.00.</t>
  </si>
  <si>
    <t xml:space="preserve">061603 </t>
  </si>
  <si>
    <t>REPOSICION FONDO CAJA CHICA DE LA PROVINCIA AZUA ZONA II CORRESP. AL PERIODO DEL 03 AL 31-08-2021, RECIBOS DE DESEMBOLSO DEL 1272 AL 1300 SEGUN RELACION DE GASTOS, OFICIO-ZII NO.268-2021.</t>
  </si>
  <si>
    <t>061604</t>
  </si>
  <si>
    <t>PAGO FACT. NOS. B1500000002/30-04, 03/31-05, 04/30-06, 05/31-07, -06/31-08-2021, ORDEN DE SERVICIO NO. OS2021-0587,  ABASTECIMIENTO DE AGUA EN DIFERENTES SECTORES Y COMUNIDADES DE LA PROVINCIA SANTIAGO, CORRES. A 26  DIAS  DE ABRIL,  26 DIAS DE MAYO, 26 DE JUNIO, 27 DIAS DE JULIO, 26 DIAS DE AGOSTO/2021.</t>
  </si>
  <si>
    <t>061605</t>
  </si>
  <si>
    <t xml:space="preserve">061606 </t>
  </si>
  <si>
    <t xml:space="preserve">EFT-6652 </t>
  </si>
  <si>
    <t>PAGO FACT. NO.B1500000012/07-09-2021 ORDEN DE SERVICIO OS2021-0624, SERVICIO DE NOTARIO PARA EL ACTO DE APERTURA LA COMPARACION DE PRECIOS NO.INAPA-CCC-CP-2021-0041 OFERTA TECNICA (SOBRE A) PARA LA "ADQUISICION DE DISPENSADORES DE COMBUSTIBLE PARA SER INSTALADOS EN LAS DIFERENTES ESTACIONES DE COMBUSTIBLE A NIVEL NACIONAL DEL INAPA.</t>
  </si>
  <si>
    <t>EFT-6653</t>
  </si>
  <si>
    <t>PAGO DE FACT. NO.B1500000013/21-09-2021, ORDEN DE SERVICIO NO. OS2021-0658, SERVICIO DE NOTARIO PARA EL ACTO DE APERTURA DE LICITACION PUBLICA NACIONAL, NO. INAPA-CCC-LPN-2021-0016 OFERTAS ECONOMICAS (SOBRE B) PARA LA ¨ADQUISICION DE TUBOS Y TUBERIAS  DE ACERO Y PVC PARA SER UTILIZADOS EN TODOS LOS ACUEDUCTOS DEL INAPA.</t>
  </si>
  <si>
    <t>EFT-6654</t>
  </si>
  <si>
    <t>PAGO FACT. NOS. B1500000001/12-08, 02/02-09-2021, ORDEN DE SERVICIO NO. OS2021-0618, DISTRIBUCION DE AGUA EN DIFERENTES SECTORES Y COMUNIDADES DE LA PROVINCIA AZUA, CORRESP. A   25 DIAS DE JULIO, 30 DIAS DE AGOSTO/2021.</t>
  </si>
  <si>
    <t>EFT-6655</t>
  </si>
  <si>
    <t>PAGO FACT. NO.B1100009055/20-09-2021,  ALQUILER LOCAL COMERCIAL  EN EL SECTOR PIZARRETE, MUNICIPIO BANI, PROVINCIA PERAVIA CORRESP. AL MES DE SEPTIEMBRE/2021.</t>
  </si>
  <si>
    <t>EFT-6656</t>
  </si>
  <si>
    <t>PAGO FACT. NOS.B1100009021/20-09-2021,  ALQUILER LOCAL COMERCIAL EN MANZANILLO, MUNICIPIO PEPILLO SALCEDO, PROVINCIA MONTECRISTI, CORRESP. AL MES DE SEPTIEMBRE/2021.</t>
  </si>
  <si>
    <t>EFT-6657</t>
  </si>
  <si>
    <t>PAGO FACT. NO.B1100009032/20-09-2021, ALQUILER LOCAL COMERCIAL,  MUNICIPIO EL VALLE, PROVINCIA HATO MAYOR , CORRESP. AL MES DE SEPTIEMBRE/2021.</t>
  </si>
  <si>
    <t>EFT-6658</t>
  </si>
  <si>
    <t>PAGO FACT. NO.B1100009031/20-09-2021, ALQUILER LOCAL COMERCIAL EN VILLA LA MATA, PROVINCIA SANCHEZ RAMIREZ, CORRESPONDIENTE AL MES DE SEPTIEMBRE/2021.</t>
  </si>
  <si>
    <t>EFT-6659</t>
  </si>
  <si>
    <t>PAGO FACT. NO.B1100009039/20-09-2021,  ALQUILER DE LOCAL COMERCIAL EN EL MUNICIPIO DON GREGORIO, PROVINCIA PERAVIA, CORRESP. AL MES DE SEPTIEMBRE/2021.</t>
  </si>
  <si>
    <t>EFT-6660</t>
  </si>
  <si>
    <t>PAGO FACT. NO.B1500000023/08-09-2021, ORDEN DE SERVICIO OS2021-0625, SERVICIO DE NOTARIO PARA EL ACTO DE APERTURA LA LICITACION PUBLICA NACIONAL NO. INAPA-CCC-LPN-2021-0021, OFERTAS TECNICAS (SOBRE A), PARA LA  ¨ADQUISICION DE COMBUSTIBLE Y TICKETS PARA SER UTILIZADO EN LA FLOTILLA  DE VEHICULO Y EQUIPOS DEL  INAPA¨.</t>
  </si>
  <si>
    <t>EFT-6661</t>
  </si>
  <si>
    <t>PAGO FACT. NO. B1500000054/27-08-2021 ORDEN DE SERVICIO OS2021-0595, SERVICIO DE NOTARIO PARA EL ACTO DE APERTURA DE LA LICITACION PUBLICA NACIONAL NO. INAPA-CCC-LPN-2021-0015 OFERTAS ECONOMICAS (SOBRE B) PARA LA "ADQUISICION DE MATERIALES (COLUMNAS DE ACERO, BARRAS LISAS ACERO INOXIDABLE Y GUIAS DE BRONCE) PARA SER UTILIZADOS EN LOS DIFERENTES ACUEDUCTOS DEL INAPA".</t>
  </si>
  <si>
    <t>EFT-6662</t>
  </si>
  <si>
    <t>PAGO FACT. NO.B1500108477/28-09-2021 (771256670), SERVICIO DE LINEA TELEFONICA TIPO CELULAR FIJO, INSTALADA EN LA PLANTA DE TRATAMIENTO DE HIGUEY, CORRESP. AL MES DE SEPTIEMBRE/2021.</t>
  </si>
  <si>
    <t>EFT-6663</t>
  </si>
  <si>
    <t>PAGO FACT. NO. B150003411/05-10-2021, CUENTA NO.86082876, POR SERVICIO DE LAS FLOTAS DE INAPA, CORRESP. A LA FACTURACION DEL 01-09 AL 30-09-2021.</t>
  </si>
  <si>
    <t>EFT-6664</t>
  </si>
  <si>
    <t>PAGO FACT. NO. B1500108473/28-09-2021 (CUENTA NO.744281798), SERVICIO DE INTERNET BANDA (S) ANCHA DE LA DIRECCION EJECUTIVA,  DIRECCION DE TRATAMIENTO, DIRECCION DE RECURSOS HUMANOS, DEPTO. COMUNICACIONES, TRANSPORTACION, SISMOPA, DIRECCION ADMINISTRATIVA, TOPOGRAFIA, UEPE, BANDA ANCHA DE IPAD Y BANDA ANCHA PROVINCIA SAN PEDRO DE MACORIS, CORRESP. AL MES DE SEPTIEMBRE/2021.</t>
  </si>
  <si>
    <t>EFT-6665</t>
  </si>
  <si>
    <t>PAGO FACT. NO.B1500107766/28-09-2021 (721621338) SERVICIO DE LAS FLOTAS SISMOPA, CORRESP. AL MES DE SEPTIEMBRE DEL 2021.</t>
  </si>
  <si>
    <t>EFT-6666</t>
  </si>
  <si>
    <t>PAGO FACT. NO. B1500034022/05-10-2021, CUENTA NO.86273266, POR SERVICIO DE USO INTERNET MOVIL TABLET,  ASIGNADO AL DEPTO. DE CATASTRO AL USUARIO DEL INAPA, CORRESP. A LA FACTURACION  DESDE EL 01 DE SEPTIEMBRE AL 30 DE SEPTIEMBRE/2021.</t>
  </si>
  <si>
    <t>EFT-6667</t>
  </si>
  <si>
    <t>PAGO FACT. NO. B1500034054/05-10-2021, CUENTA NO.86797963, CORRESP. AL SERVICIO DE USO GPS DEL INAPA  FACTURACION  DESDE  01-09  AL 30-09-2021.</t>
  </si>
  <si>
    <t>EFT-6668</t>
  </si>
  <si>
    <t>PAGO FACT. NO. B1500034013/05-10-2021, CUENTA NO.86115926, POR SERVICIO DE TELECABLE E INTERNET, CORRESP. A LA FACTURACION  DESDE EL 01 DE SEPTIEMBRE AL 30 DE SEPTIEMBRE/2021.</t>
  </si>
  <si>
    <t>EFT-6669</t>
  </si>
  <si>
    <t>PAGO FACT. NO.B1100009037/20-09-2021,  ALQUILER LOCAL COMERCIAL EN EL MUNICIPIO COTUI, PROVINCIA SANCHEZ RAMIREZ, CORRESP. AL  MES DE SEPTIEMBRE/2021.</t>
  </si>
  <si>
    <t>EFT-6670</t>
  </si>
  <si>
    <t>PAGO FACT. NOS. B1500000042/16-07, 43/11-08-2021, ORDEN DE SERVICIO NO.OS2021-0409, SERVICIO DISTRIBUCION DE AGUA, EN DIFERENTES BARRIOS Y COMUNIDADES DE LA PROVINCIA PEDERNALES, ADENDA 01/2021, CORRESP. 29 DIAS DE JUNIO, 30 DIAS DE JULIO/2021.</t>
  </si>
  <si>
    <t xml:space="preserve">061607 </t>
  </si>
  <si>
    <t>AUMENTO FONDO DE CAJA CHICA DE LA PROVINCIA MONTE PLATA, ACTUALMENTE DICHO FONDO CUENTA CON UN MONTO DE RD$170,000.00 Y CON ESTA SUMA EL FONDO ASCIENDE A RD$400,000.00.</t>
  </si>
  <si>
    <r>
      <t>061608</t>
    </r>
    <r>
      <rPr>
        <sz val="9"/>
        <color indexed="8"/>
        <rFont val="Arial"/>
        <family val="2"/>
      </rPr>
      <t/>
    </r>
  </si>
  <si>
    <t xml:space="preserve">061609 </t>
  </si>
  <si>
    <t>PAGO FACT. NO.B1500000037/11-09-2021,  ALQUILER LOCAL COMERCIAL EN RIO SAN JUAN, PROVINCIA MARIA TRINIDAD SANCHEZ, CORRESP. AL MES SEPTIEMBRE/2021.</t>
  </si>
  <si>
    <t xml:space="preserve">061610 </t>
  </si>
  <si>
    <t>3ER ABONO, INDEMN. Y VAC. CORRESP. A (30 DIAS DEL AÑO 2019 Y 30 DEL 2020), QUIEN DESEMPEÑO EL CARGO DE ENCARGADO (A), DEPARTAMENTO DE DESARROLLO RURAL EN APS.</t>
  </si>
  <si>
    <t xml:space="preserve">061611 </t>
  </si>
  <si>
    <t>PAGO INDEMN. Y VAC. (15 DIAS CORRESP. AL AÑO 2020 Y 09 AL 2021), QUIEN DESEMPEÑO EL CARGO DE MENSAJERO INTERNO, EN LA DIRECCION DE OPERACIONES.</t>
  </si>
  <si>
    <t xml:space="preserve">061612 </t>
  </si>
  <si>
    <t>PAGO INDEMN. Y VAC. (15 DIAS CORRESP. AL AÑO 2020 Y 09 AL 2021,  QUIEN DESEMPEÑO EL CARGO DE MENSAJERO INTERNO, EN LA DIRECCION DE OPERACIONES.</t>
  </si>
  <si>
    <t xml:space="preserve">061613 </t>
  </si>
  <si>
    <t>PAGO INDEMN. Y VAC. (20 DIAS CORRESP. AL AÑO 2019 Y 18 DEL 2020), QUIEN DESEMPEÑO EL CARGO DE AUXILIAR ADMINISTRATIVO, EN DIRECCION DE OPERACIONES.</t>
  </si>
  <si>
    <t xml:space="preserve">061614 </t>
  </si>
  <si>
    <t>PAGO INDEMN. Y VAC. (20 DIAS CORRESP. AL AÑO 2019 Y 18 AL 2020), QUIEN DESEMPEÑO EL CARGO DE AUXILIAR ADMINISTRATIVO, EN DIRECCION DE OPERACIONES.</t>
  </si>
  <si>
    <t xml:space="preserve">061615 </t>
  </si>
  <si>
    <t>PAGO INDEMN. Y VAC. (30 DIAS CORRESP. AL AÑO 2019 Y 29 DEL 2020), QUIEN DESEMPEÑO EL CARGO DE SECRETARIA, EN LA DIVISION DE PLANTA FISICA.</t>
  </si>
  <si>
    <t xml:space="preserve">061616 </t>
  </si>
  <si>
    <t>PAGO INDEMN. Y VAC. (30 DIAS CORRESP. AL AÑO 2019 Y 29 AL 2020), QUIEN DESEMPEÑO EL CARGO DE SECRETARIA, EN LA DIVISION DE PLANTA FISICA.</t>
  </si>
  <si>
    <t xml:space="preserve">061617 </t>
  </si>
  <si>
    <t>PAGO INDEMN. Y VAC. (30 DIAS CORRESP. AL AÑO 2019 Y 27 DIAS DEL 2020), QUIEN DESEMPEÑO EL CARGO DE SECRETARIA, EN EL DEPARTAMENTO DE REVISION Y CONTROL.</t>
  </si>
  <si>
    <t xml:space="preserve">061618 </t>
  </si>
  <si>
    <t>PAGO INDEMN. Y VAC. (30 DIAS CORRESP.E AL AÑO 2019 Y 27 AL 2020), QUIEN DESEMPEÑO EL CARGO DE SECRETARIA, EN EL DEPARTAMENTO DE REVISION Y CONTROL.</t>
  </si>
  <si>
    <t xml:space="preserve">061619 </t>
  </si>
  <si>
    <t>PAGO FACT. NOS. B1500000001/10-09, 02/05-10-2021, ALQUILER DE APARTAMENTO PARA SER UTILIZADO COMO VIVIENDA FAMILIAR, UBICADO EN LA AVENIDA CORREA Y CIDRON, IVETTE A, APARTAMENTO 4A,  DISTRITO NACIONAL, SANTO DOMINGO, CORRESP. A LOS MESES DE JULIO, AGOSTO, SEPTIEMBRE/2021.</t>
  </si>
  <si>
    <t xml:space="preserve">061620 </t>
  </si>
  <si>
    <t>PAGO FACT. NO.B1500000009/15-09-2021, ORDEN DE SERVICIO NO. OS2021-0604, COLOCACION DE PUBLICIDAD INSTITUCIONAL DURANTE 03  (TRES)  MESES DE 01 (UNA) CUÑA DIARIA  EN EL  PROGRAMA TELEVISIVO  ¨NOSOTROS A LAS 8¨, TRANSMITIDO DE LUNES A VIERNES EN HORARIO DE 8:00 PM A 9:00 PM POR LOS CANALES 12 Y 45 DE TELERADIO AMERICA A NIVEL NACIONAL E INTERNACIONAL.  CORRESP. AL PERIODO DEL 07  DE JUNIO  AL 07 DE SEPTIEMBRE/2021.</t>
  </si>
  <si>
    <t xml:space="preserve">EFT-6671 </t>
  </si>
  <si>
    <t>PAGO FACT. NO.B1500095612/30-08-2021 ORDEN DE COMPRA OC2021-0203, ADQUISICION (200 PAQUETE)  DE FARDOS DE AGUA, PARA SER UTILIZADAS EN LAS DIFERENTES ACTIVIDADES DE LA DIRECCION EJECUTIVA Y EL SALON DE EVENTOS TITO CAIRO.</t>
  </si>
  <si>
    <t>EFT-6672</t>
  </si>
  <si>
    <t xml:space="preserve">EFT-6673 </t>
  </si>
  <si>
    <t>PAGO FACT. NO.B1500000118/17-09-2021, ORDEN DE SERVICIO NO. OS2021-0593, ABASTECIMIENTO DE AGUA EN DIFERENTES SECTORES Y COMUNIDADES DE LA PROVINCIA SAN PEDRO DE MACORIS, CORRESP. A 25 DIAS DEL MES DE AGOSTO/2021.</t>
  </si>
  <si>
    <t>EFT-6674</t>
  </si>
  <si>
    <t>PAGO FACT. NO. B1500000035/05-08-2021  ORDEN DE SERVICIO NO.  OS2021-0532, DISTRIBUCION DE AGUA EN DIFERENTES SECTORES Y COMUNIDADES DE LA PROVINCIA MONTE PLATA, CORRESP. A  21 DIAS DE JULIO/ 2021.</t>
  </si>
  <si>
    <t>EFT-6675</t>
  </si>
  <si>
    <t>PAGO FACT. NOS.B1500028099 (CODIGO DE SISTEMA NO.77100), 28169  (6091) 01-10-2021, SERVICIOS RECOGIDA DE BASURA EN EL NIVEL CENTRAL Y OFICINAS  ACUEDUCTOS RURALES, CORRESP. AL PERIODO DESDE EL 01 AL 31 DE OCTUBRE/2021.</t>
  </si>
  <si>
    <t>EFT-6676</t>
  </si>
  <si>
    <t>PAGO FACT. NO. B1500000052/20-08-2021 ORDEN DE SERVICIO OS2021-0636, SERVICIO DE NOTARIO PARA EL ACTO DE APERTURA DE LA COMPARACION DE PRECIO NO. INAPA-CCC-CP-2021-0032 OFERTAS TECNICAS (SOBRE A) PARA LA "REHABILITACION ALCANTARILLADO SANITARIO DE FANTINO, PROVINCIA SANCHEZ RAMIREZ".</t>
  </si>
  <si>
    <t>EFT-6677</t>
  </si>
  <si>
    <t>PAGO FACT. NO.B1500000010/31-07-2021, ORDEN DE SERVICIO NO.OS2021-0321,  DISTRIBUCION DE AGUA EN DIFERENTES SECTORES Y COMUNIDADES  DE LA PROVINCIA DAJABON, CORRESP. A 27  DIAS DEL JULIO /2021.</t>
  </si>
  <si>
    <t xml:space="preserve">061621 </t>
  </si>
  <si>
    <t>PAGO INDEMN. Y VAC. (30 DIAS CORRESP. AL AÑO 2019 Y 26 DEL 2020), QUIEN DESEMPEÑO EL CARGO DE AUXILIAR EN TRANSPORTACION, EN LA DIVISION DE TRANSPORTACION.</t>
  </si>
  <si>
    <t xml:space="preserve">061622 </t>
  </si>
  <si>
    <t>PAGO INDEMN. Y VAC. (30 DIAS CORRESP. AL AÑO 2019 Y 26 AL 2020),  QUIEN DESEMPEÑO EL CARGO DE AUXILIAR EN TRANSPORTACION, EN LA DIVISION DE TRANSPORTACION.</t>
  </si>
  <si>
    <t xml:space="preserve">061623 </t>
  </si>
  <si>
    <t>PAGO INDEMN. Y VAC. (30 DIAS CORRESP. AL AÑO 2019 Y 28 DEL 2020), QUIEN DESEMPEÑO EL CARGO DE AUXILIAR ADMINISTRATIVO, EN EL DEPARTAMENTO TECNICO.</t>
  </si>
  <si>
    <t xml:space="preserve">061624 </t>
  </si>
  <si>
    <t>PAGO INDEMN. Y VAC. (30 DIAS CORRESP. AL AÑO 2019 Y 28 AL 2020), QUIEN DESEMPEÑO EL CARGO DE AUXILIAR ADMINISTRATIVO, EN EL DEPARTAMENTO TECNICO.</t>
  </si>
  <si>
    <t xml:space="preserve">061625 </t>
  </si>
  <si>
    <t>SALDO, INDEMN. Y VAC. CORRESP. A (30 DIAS DEL AÑO 2019 Y 29 DEL 2020), QUIEN DESEMPEÑO EL CARGO DE ENCARGADO EN EL DEPARTAMENTO DE DESARROLLO RURAL EN APS.</t>
  </si>
  <si>
    <t xml:space="preserve">061626 </t>
  </si>
  <si>
    <t>SALDO, INDEMN. Y VAC. CORRESP. A (30 DIAS DEL AÑO 2019 Y 30 DEL 2020), QUIEN DESEMPEÑO EL CARGO DE ENCARGADO EN EL DEPARTAMENTO REGIONAL ALINO.</t>
  </si>
  <si>
    <t xml:space="preserve">061627 </t>
  </si>
  <si>
    <t>SALDO, INDEMN. Y VAC. CORRESP. A (25 DIAS DEL AÑO 2019 Y 27 DEL 2020), QUIEN DESEMPEÑO LA FUNCION DE ENCARGADO (A) EN LA DIVISION DE OPERACIONES DE PLANTAS DE AGUAS RESIDUALES.</t>
  </si>
  <si>
    <t xml:space="preserve">061628 </t>
  </si>
  <si>
    <t>PAGO FACT. NO. B1500000004/21-06-2021, ORDEN DE SERVICIO OS2021-0370,COLOCACION DE PUBLICIDAD INSTITUCIONAL DURANTE 03 (TRES) MESES, EN EL PROGRAMA DE RADIO  " HABLA PAIS" ESTE ESPACIO  SE TRANSMITE DE LUNES A VIERNES EN HORARIO DE 7:00 AM A 9: AM, POR LA EMISORA DIGITAL LARADIO247F.M.COM Y EL CANAL DIGITAL DE TELEVISION LATIN MUSIC TELEVISION, CORRESP. AL PERIODO DEL 12 DE ABRIL  AL 12 DE JUNIO/2021.</t>
  </si>
  <si>
    <t xml:space="preserve">EFT-6678 </t>
  </si>
  <si>
    <t>PAGO FACT. NO. B1500000010/01-09-2021, ORDEN DE SERVICIO NO. OS2021-0524,  ABASTECIMIENTO DE AGUA EN DIFERENTES SECTORES Y COMUNIDADES DE LA PROVINCIA SAN JUAN DE LA MAGUANA, CORRESP. A 30  DIAS DEL MES DE AGOSTO/2021.</t>
  </si>
  <si>
    <t>EFT-6679</t>
  </si>
  <si>
    <t>PAGO FACT. NO. B15000000019/15-09-2021, ORDEN DE SERVICIO NO. OS2021-0588, DISTRIBUCION DE AGUA EN DIFERENTES SECTORES Y COMUNIDADES DE LA PROVINCIA BARAHONA,  CORRESP. A   31 DIAS DE AGOSTO/2021.</t>
  </si>
  <si>
    <t>EFT-6680</t>
  </si>
  <si>
    <t>PAGO FACT.  NOS. B1500000008/21-09, 09,/21-09, 10/21-09, 11/21-09-2021 ORDEN DE SERVICIO NO. OS2021-0663, DISTRIBUCION DE AGUA EN DIFERENTES SECTORES Y COMUNIDADES DE LA PROVINCIA SAN JUAN DE LA MAGUANA   CORRESP. A 30 DIAS  DE MAYO, 30 DIAS DE JUNIO,  31 DIAS DE JULIO, 30 DIAS DE AGOSTO/2021.</t>
  </si>
  <si>
    <t>EFT-6681</t>
  </si>
  <si>
    <t>PAGO FACT.  NO. B1500000037/07-09-2021, ORDEN DE SERVICIO NO. OS2021-0533,  DISTRIBUCION DE AGUA EN DIFERENTES SECTORES Y COMUNIDADES DE LA PROVINCIA SAN JUAN DE LA MAGUANA,  CORRESP. A  30  DIAS DE AGOSTO/2021.</t>
  </si>
  <si>
    <t>EFT-6682</t>
  </si>
  <si>
    <t>PAGO FACT. NOS. B1500000113/08-08, 114/07-09-2021,  ORDEN DE SERVICIO NO. OS2021-0590, SERVICIO DISTRIBUCION DE AGUA EN DIFERENTES SECTORES Y COMUNIDADES DE LA PROVINCIA SAMANA CORRESP. A 29  DIAS DE  JULIO Y  30 DIAS DE AGOSTO/2021.</t>
  </si>
  <si>
    <t>EFT-6683</t>
  </si>
  <si>
    <t>PAGO FACT. NOS.B1500015987 (CODIGO DE SISTEMA NO.77100), 16054  (6091) 01-04-2020, SERVICIOS RECOGIDA DE BASURA EN EL NIVEL CENTRAL Y OFICINAS  ACUEDUCTOS RURALES, CORRESP. AL PERIODO DESDE EL 01 AL 30 DE ABRIL/2020.</t>
  </si>
  <si>
    <t>EFT-6684</t>
  </si>
  <si>
    <t>PAGO FACT. NO. B1500000330/09-08-2021 OREDEN DE SERVICIO OS2021-0570, SERVICIO DE NOTARIO PARA EL ACTO DE APERTURA DE LA LICITACION PUBLICA NACIONAL NO. INAPA-CCC-LPN-2021-0014 OFERTAS TECNICAS (SOBRE A) PARA LA "ADQUISICION DE JUNTAS TIPO DRESSER PARA SER UTILIZADAS EN LOS ACUEDUCTOS DE TODAS LAS PROVINCIAS".</t>
  </si>
  <si>
    <t xml:space="preserve">061629 </t>
  </si>
  <si>
    <t>DEVOLUCION AL CLIENTE COSTA ESMERALDA POR PAGO DE FACTURA A TRAVES DE TRANSFERENCIA  NO. 12 D/F 30/07/2021, DEL EXCEDENTE DE LA TRANSFERENCIA YA QUE EL MONTO A TRANSFERIR ERA RD$4,600,000.00 Y SE TRANSFIRIO RD$4,677,967.62.</t>
  </si>
  <si>
    <t xml:space="preserve">061630 </t>
  </si>
  <si>
    <t>PAGO FACT. NOS. B1500000020, 21/09-09-2021,  ORDEN DE SERVICIO NO. OS2021-0651, DISTRIBUCION DE AGUA EN DIFERENTES SECTORES Y COMUNIDADES DE LA PROVINCIA SAN CRISTOBAL. CORRESP. A 25 DIAS DE JULIO Y 31 DE AGOSTO/2021.</t>
  </si>
  <si>
    <t xml:space="preserve">061631 </t>
  </si>
  <si>
    <t>PAGO FACT. NOS.B1500000113, 114/21-09-2021, ORDEN DE SERVICIO NO. OS2021-0660, SERVICIO DISTRIBUCION DE AGUA CON CAMION CISTERNA EN DIFERENTES COMUNIDADES DE LA PROVINCIA SAN CRISTOBAL, CORRESP. A 20 DIAS DEL MES DE JULIO, 31 DIAS DE AGOSTO/2021.</t>
  </si>
  <si>
    <t xml:space="preserve">061632 </t>
  </si>
  <si>
    <t>REPOSICION FONDO CAJA CHICA DE LA PROVINCIA SANTIAGO RODRIGUEZ ZONA I CORRESP. AL PERIODO DEL 15-07 AL 30-08-2021, RECIBOS DE DESEMBOLSO DEL 0704 AL 0774.</t>
  </si>
  <si>
    <t xml:space="preserve">061633 </t>
  </si>
  <si>
    <t>REPOSICION FONDO CAJA CHICA DE LA PROVINCIA SAN JUAN ZONA II CORRESP. AL PERIODO DEL  29-06 AL 09-09-2021, RECIBOS DE DESEMBOLSO DEL 5589 AL 5629.</t>
  </si>
  <si>
    <t xml:space="preserve">061634 </t>
  </si>
  <si>
    <t xml:space="preserve"> PAGO FACT. NOS.B1500000006, 07,  08, 09,10/25-08-2021, ORDEN DE SERVICIO NO. OS2021-0601, DISTRIBUCION DE AGUA EN DIFERENTES SECTORES Y COMUNIDADES DE LA PROVINCIA PERAVIA, CORRESP. A 18  DIAS  DE MARZO,  30  DIAS DE ABRIL,  31 DIAS DE MAYO,  30 DIAS DE JUNIO Y 31 DIAS DE JULIO/ 2021.</t>
  </si>
  <si>
    <t xml:space="preserve">EFT-6685 </t>
  </si>
  <si>
    <t>PAGO FACT. NO.B1500108470/28-09-2021, CUENTA NO.709494508, SERVICIOS TELEFONICOS E INTERNET, CORRESPONDIENTE AL MES DE SEPTIEMBRE/2021.</t>
  </si>
  <si>
    <t>EFT-6686</t>
  </si>
  <si>
    <t>PAGO FACT. NO.B1500000009/01-09--2021, ORDEN DE SERVICIO NO. OS2021-0649, DISTRIBUCION DE AGUA EN DIFERENTES SECTORES Y COMUNIDADES DE LA PROVINCIA DUARTE, CORRESP. A 30  DIAS DEL MES DE AGOSTO/ 2021.</t>
  </si>
  <si>
    <t xml:space="preserve">061635 </t>
  </si>
  <si>
    <t>AVANCE DEL 20%  A LA ORDEN DE COMPRA OC2021-0254, ADQUISICION DE JUNTAS TIPO DRESSER PARA SER UTILIZDAS EN LOS ACUEDUCTOS DE TODAS LAS PROVINCIA.</t>
  </si>
  <si>
    <t xml:space="preserve">061636 </t>
  </si>
  <si>
    <t>PAGO FACT. NOS.B1500001245,1246,1247,1248,1249,/30-09-2021 CONTRATO NO. 1178,1179, 1180, 1181, 3066),  SERVICIO ENERGETICO A NUESTRAS INSTALACIONES EN BAYAHIBE, PROVINCIA LA ROMANA, CORRESP. AL MES DE SEPTIEMBRE/2021.</t>
  </si>
  <si>
    <t xml:space="preserve">061637 </t>
  </si>
  <si>
    <t>PAGO FACT. NO. B1500000029/26-08-2021 ORDEN DE COMPRA OC2021-0233, COMPRA DE MATERIALES DE HIGIENE LOS CUALES SERAN UTILIZADOS EN EL NIVEL CENTRAL, ALMACEN KM.18 Y OFICINA  ZONALES.</t>
  </si>
  <si>
    <t xml:space="preserve">061638 </t>
  </si>
  <si>
    <t>PAGO FACT. NO. B1500000904/10-09-2021 ORDEN DE COMPRA OC2021-0241, ADQUISICION DE CORONA FLORAL Y ARREGLOS FLORALES PARA CELEBRACION DEL 59 ANIVERSARIO DE LA INSTITUCION EL PASADO 10 DE SEPTIEMBRE/2021.</t>
  </si>
  <si>
    <t xml:space="preserve">061639 </t>
  </si>
  <si>
    <t>PAGO FACT. NO.B1500000329/16-09-2021, ORDEN DE SERVICIO. OS2021-0495  COLOCACION DE PUBLICIDAD INSTITUCIONAL DURANTE 06 (SEIS) MESES, A TRAVES DEL  PROGRAMA  TELEVISIVO ¨HOY MISMO¨ TRANSMITIDO POR EL CANAL 9 DE COLOR VISION  DE LUNES A VIERNES EN HORARIO DE 5:00 AM A 8:00 AM, CORRESP. AL PERIODO DEL 10 DE AGOSTO AL 10 DE SEPTIEMBRE/2021.</t>
  </si>
  <si>
    <t xml:space="preserve">061640 </t>
  </si>
  <si>
    <t>PAGO FACT. NO. B1500000905/10-09-2021 ORDEN DE SERVICIO OS2021-0620, SERVICIO ALQUILER DE SONIDO PROFESIONAL PARA EXTERIOR QUE SERA UTILIZADO CON MOTIVO DE LA CELEBRACION  DEL 59 ANIVERSARIO DE INAPA, EL PASADO VIERNES 10 DE SEPTIEMBRE DEL AÑO EN CURSO.</t>
  </si>
  <si>
    <t xml:space="preserve">061641 </t>
  </si>
  <si>
    <t>PAGO FACT. NOS.B1500000026/28-08, 28/28-09-2021, ALQUILER LOCAL COMERCIAL PARA NUESTRA OFICINA EN EL MUNICIPIO Y PROVINCIA SANTIAGO RODRIGUEZ, CORRESP. A LOS  MESES AGOSTO, SEPTIEMBRE/2021.</t>
  </si>
  <si>
    <t xml:space="preserve">061642 </t>
  </si>
  <si>
    <t>REPOSICION FONDO CAJA CHICA DE LA PROVINCIA HATO MAYOR ZONA VI CORRESP. AL PERIODO DEL 09-06 AL 03-08-2021, RECIBOS DE DESEMBOLSO DEL 0727 AL 0778 SEGUN RELACION DE GASTOS.</t>
  </si>
  <si>
    <t xml:space="preserve">061643 </t>
  </si>
  <si>
    <t>REPOSICION FONDO CAJA CHICA DE LA PROVINCIA DUARTE ZONA III CORRESP. AL PERIODO DEL 18-08 AL 27-09-2021, RECIBOS DE DESEMBOLSO DEL 0865 AL 0900 SEGUN RELACION DE GASTOS, OFICIO-458-R-III-21.</t>
  </si>
  <si>
    <t xml:space="preserve">061644 </t>
  </si>
  <si>
    <t>PAGO FACT. NO. B1500000039/30-08-2021 ORDEN DE COMPRA OC2021-0237, ADQUISICION DE COMPUTADORAS PARA LA DIRECCION DE INGENIERIA DEL INAPA.</t>
  </si>
  <si>
    <t xml:space="preserve">061645 </t>
  </si>
  <si>
    <t>PAGO FACT. NO. B1500000108/27-08-2021 ORDEN DE COMPRA OC2021-0230, COMPRA DE MATERIALES DE HIGIENE LOS CUALES SERAN UTILIZADOS EN EL NIVEL CENTRAL ALMACEN KM.18 Y OFICINAS ZONALES.</t>
  </si>
  <si>
    <t xml:space="preserve">061646 </t>
  </si>
  <si>
    <t>REPOSICION FONDO CAJA CHICA DE LA PROVINCIA LA ALTAGRACIA ZONA VI CORRESP. AL PERIODO DEL 19-08 AL 21-09-2021, RECIBOS DE DESEMBOLSO DEL 1208 AL 1282 SEGUN RELACION DE GASTOS.</t>
  </si>
  <si>
    <t xml:space="preserve">061647 </t>
  </si>
  <si>
    <t>RETENCION DEL 10% DEL IMPUESTO SOBRE LA RENTA, DESCONTADO A HONORARIOS PROFESIONALES, CORRESP. AL MES DE SEPTIEMBRE/2021.</t>
  </si>
  <si>
    <t xml:space="preserve">061648 </t>
  </si>
  <si>
    <t xml:space="preserve">061649 </t>
  </si>
  <si>
    <t>AUMENTO DE FONDO DE CAJA CHICA DE LA PROVINCIA HERMANAS MIRABAL, ACTUALMENTE DICHO FONDO CUENTA CON UN MONTO DE RD$150,000.00 Y CON ESTA SUMA EL FONDO ASCIENDE A RD$350,000.00.</t>
  </si>
  <si>
    <t xml:space="preserve">061650 </t>
  </si>
  <si>
    <t>PAGO FACT. NO. B1500000912/20-09-2021 ORDEN DE SERVICIO OS2021-0643, SERVICIO DE ALQUILER MOBILIARIO Y MANTELERIAS QUE SERAN UTILIZADOS EN EL TALLER DE PLANIFICACION COMO HERRAMIENTAS PARA EL LOGRO DE METAS DEL INAPA.</t>
  </si>
  <si>
    <t xml:space="preserve">061651 </t>
  </si>
  <si>
    <t>PAGO FACT. NO.B1500000003/20-09-2021 ORDEN DE COMPRA OC2021-0239, ADQUISICION DE LETREROS PARA SEÑALIZACION PARQUEO SEDE CENTRAL INAPA.</t>
  </si>
  <si>
    <t xml:space="preserve">EFT-6687 </t>
  </si>
  <si>
    <t>PAGO FACT. NO. B1500000001/13-09-2021 ORDEN DE SERVICIO OS2021-0628, CONTRATACION SERVICIO DE UNA CEREMONIA PARA LA ACTIVIDAD DE INAGURACION DE LA PLANTA POTABILIZADORA Y DEPOSITO REGULADOR DEL ACUEDUCTO DE PARTIDO EN LA PROVINCIA DE DAJABON.</t>
  </si>
  <si>
    <t>EFT-6688</t>
  </si>
  <si>
    <t>PAGO FACT. NO. B1500000001/16-09-2021, ORDEN DE SERVICIO NO. OS2021-0661,  DISTRIBUCION DE AGUA EN DIFERENTES SECTORES Y COMUNIDADES DE LA PROVINCIA LA ALTAGRACIA, CORRESP. A 31 DIAS  DE AGOSTO/2021.</t>
  </si>
  <si>
    <t>EFT-6689</t>
  </si>
  <si>
    <t>PAGO FACT. NO.B1500000002/13-09-2021, ORDEN DE SERVICIO OS2021-0311, COLOCACION DE PUBLICIDAD INSTITUCIONAL DURANTE 03 (TRES) MESES , EN LA PAGINA WEB WWW.VIPHATOMAYOR.COM, MEDIO INFORMATIVO EN LA PROVINCIA HATO MAYOR, (CORRESP. AL PERIODO DEL 10 DE MAYO  AL 10 DE JUNIO DEL 2021).</t>
  </si>
  <si>
    <t>EFT-6690</t>
  </si>
  <si>
    <t>PAGO FACT. NO.B1500000011/04-08-2021, ORDEN DE SERVICIO NO. OS2021-0653, DISTRIBUCION DE AGUA EN DIFERENTES SECTORES Y COMUNIDADES DE LA PROVINCIA MONTE CRISTI, CORRESP. A 27 DIAS DEL  MES DE JULIO/2021.</t>
  </si>
  <si>
    <t>EFT-6691</t>
  </si>
  <si>
    <t>PAGO FACT. NOS.B1500004246, 4247, 4248, 4249, 4250, 4252, 4234, 4268, 4269,  4270, 4271, 4272, 4273, 4274, 4275/30-09-2021, CONSUMO ENERGETICO CORRESP. AL MES DE SEPTIEMBRE/2021.</t>
  </si>
  <si>
    <t>EFT-6692</t>
  </si>
  <si>
    <t>PAGO FACT. DE CONSUMO DE ENERGETICO EN LA ZONA ESTE DEL PAIS CORRESP. AL MES DE SEPTIEMBRE/2021.</t>
  </si>
  <si>
    <t xml:space="preserve">061652 </t>
  </si>
  <si>
    <t>PAGO FACT. NOS. B1500000052/01-07, 54/04-08, 51/01-09-2021, ORDEN DE SERVICIO NO. OS2021-0529,  DISTRIBUCION DE AGUA CON CAMION CISTERNA EN DIFERENTES SECTORES Y COMUNIDADES DE LA PROVINCIA SAN CRISTOBAL, CORRESP. A 5 DIAS DE JUNIO, 31 DIAS DE JULIO Y 30 DIAS DE AGOSTO/2021.</t>
  </si>
  <si>
    <t xml:space="preserve">061653 </t>
  </si>
  <si>
    <t>PAGO SEGUN ORDEN DE COMPRA NO. OC2021-0257, COTIZACION D/F 16-09-2021, ADQUISICION DE DISPOSITIVOS ELECTRONICOS (PASO RAPIDO), PARA USO DE LOS VEHICULOS DE LA INSTITUCION.</t>
  </si>
  <si>
    <t xml:space="preserve">EFT-6693 </t>
  </si>
  <si>
    <t>PAGO DE FACT. NO.B1500000011/07-09-2021, ORDEN DE SERVICIO NO. OS2021-0623, SERVICIO DE NOTARIO PARA EL ACTO DE APERTURA DE LA COMPARACION  DE PRECIOS, NO. INAPA-CCC-CP-2021-0037 OFERTAS ECONOMICAS (SOBRE B) PARA LA ¨ CONSTRUCCION DEPOSITO REGULADOR 2,000 M3, H.A. SUPERFICIAL, CIRCULAR ACUEDUCTO PEDERNALES¨, PROVINCIA PEDERNALES.</t>
  </si>
  <si>
    <t>EFT-6694</t>
  </si>
  <si>
    <t>PAGO FACT. NO B1500000621/04-02-2021 ORDEN DE COMPRA OC2020-0300, COMPRA DE VÁLVULAS TIPO MARIPOSA, PARA SER UTILIZADO EN LOS ACUEDUCTOS ASURO, PROVINCIA BARAHONA, SABANETA, PROVINCIA SANTIAGO RODRIGUEZ Y ALINO, PROV.VALVERDE.</t>
  </si>
  <si>
    <t>EFT-6695</t>
  </si>
  <si>
    <t>PAGO FACT. NO. B1500000058/04-08-2021 , ORDEN DE SERVICIO NO.OS2021-0662, DISTRIBUCION DE AGUA EN DIFERENTES SECTORES Y COMUNIDADES DE LA PROVINCIA SAN PEDRO DE MACORIS, CORRESP. A 14 DIAS DEL MES DE JULIO/2021.</t>
  </si>
  <si>
    <t>EFT-6696</t>
  </si>
  <si>
    <t>PAGO FACT.  NO. B1500000020/03-09-2021 ORDENES DE SERVICIO NOS. OS2021-0361, 2021-0637, DISTRIBUCION DE AGUA EN DIFERENTES SECTORES Y COMUNIDADES DE LA PROVINCIA ELIAS PIÑA, CORRESP. A 31  DIAS  DE AGOSTO/2021.</t>
  </si>
  <si>
    <t>EFT-6697</t>
  </si>
  <si>
    <t>PAGO FACT. DE CONSUMO ENERGETICO EN LA ZONA SUR DEL PAIS CORRESP. AL MES DE SEPTIEMBRE/2021.</t>
  </si>
  <si>
    <t>EFT-6698</t>
  </si>
  <si>
    <t>PAGO FACT. NO.B1500000022/15-09-2021, ORDEN DE SERVICIO NO. OS2021-0444, DISTRIBUCION DE AGUA EN DIFERENTES SECTORES Y COMUNIDADES  DE LA PROVINCIA BARAHONA , CORRESP.  A 30 DIAS DE AGOSTO/2021.</t>
  </si>
  <si>
    <t>EFT-6699</t>
  </si>
  <si>
    <t>PAGO FACT. NO. B1500000755/21-09-2021 ORDEN DE COMPRA OC2021-0250, COMPRA DE TERMOS DE ALUMINIO PARA EL TALLER PLANIFICACION, COMO HERRAMIENTA PARA EL LOGRO DE LAS METAS DEL INAPA.</t>
  </si>
  <si>
    <t>EFT-6700</t>
  </si>
  <si>
    <t>PAGO FACT. NOS B1500059464, 59465, 59463/20-09-2021 ORDEN DE COMPRA OC2021-0188, ADQUISICION DE (288 UNIDADES) DE BOTELLONES DE AGUA, PARA SER UTILIZADOS EN LOS DIFERENTES DEPARTAMENTOS DE LA INSTITUCION.</t>
  </si>
  <si>
    <t>EFT-6701</t>
  </si>
  <si>
    <t>PAGO FACT. NOS.B1500000292/28-08, 304/29-09-2021, ORDEN DE SERVICIO NO. OS2021-0396, SERVICIO DE ALQUILER DE AUTOBUSES PARA TRANSPORTAR EMPLEADOS DEL INAPA, CORRESP. A LOS PERIODOS DEL 29 DE JULIO AL 28 DE AGOSTO, Y DEL 28 DE AGOSTO AL 29 DE SEPTIEBRE/2021.</t>
  </si>
  <si>
    <t xml:space="preserve">061654 </t>
  </si>
  <si>
    <t>PAGO FACT. NO. B1500000200/29-07-2021, ORDEN DE COMPRA OC2021-0200, ADQUISICION DE LAMPARAS LED DE 2X2 Y 2X4 PARA SER UTILIZADAS EN LA DIRECCION DE DESARROLLO PROVINCIAL Y LA SEDE CENTRAL DEL INAPA.</t>
  </si>
  <si>
    <t xml:space="preserve">EFT-6702 </t>
  </si>
  <si>
    <t>PAGO FACT. NO. B1500000017/01-10-2021, ALQUILER LOCAL COMERCIAL EN EL MUNICIPIO JUAN HERRERA, PROVINCIA SAN JUAN, CORRESP. AL MES DE SEPTIEMBRE/2021.</t>
  </si>
  <si>
    <t>EFT-6703</t>
  </si>
  <si>
    <t>PAGO FACT. NOS.B1500000263/15-01, 358/17-02, 381/13-04-2021, ORDENES DE COMPRA NOS. OC2021-0005, OC2021-0029, OC-2021-0013, ADQUISICION DE EQUIPO Y ACCESORIOS CON EL FIN DE RESTABLECER EL SERVICIO DE AGUA POTABLE DE LA COMUNIDAD LOS TRES CHARCOS, EQUIPO UNICO, PROV. PEDERNALES Z-VIII. COMPRA DE DOS (2)  TANQUES DE AGUA DE EURO NEUMATICOS  DE 120 GALONES CADA UNO, ASI COMO TRES ( 3) LLAVES DE PASO DE 1 1/2 DE BOLA Y CUATRO (4) REDUCCIONES DE BUSHING GALVANIZADAS DE 1 1/2 A 1 1/4, ADQUISICION DE EQUIPO, PARA SER UTILIZADOS EN EL AC. PALITO ALETREADO, EQUIPO UNICO PROV. MARIA TRINIDAD SANCHEZ  Z-III.</t>
  </si>
  <si>
    <t>EFT-6704</t>
  </si>
  <si>
    <t>PAGO VIATICOS DEL DEPARTAMENTO DE REVISION Y CONTROL, CORRESP. AL MES DE AGOSTO/2021, ELABORADA EN OCTUBRE/2021</t>
  </si>
  <si>
    <t>EFT-6705</t>
  </si>
  <si>
    <t>PAGO VIATICOS DIRECCION COMERCIAL, CORRESP. AL MES DE AGOSTO/2021, ELABORADA EN OCTUBRE/2021.</t>
  </si>
  <si>
    <t>EFT-6706</t>
  </si>
  <si>
    <t xml:space="preserve"> PAGO VIATICOS DIRECCION DE RECURSOS HUMANOS, CORRESP. AL MES DE AGOSTO/2021 ELABORADA EN OCTUBRE/2021.</t>
  </si>
  <si>
    <t>EFT-6707</t>
  </si>
  <si>
    <t>PAGO VIATICOS DE LA DIRECCION DE TRATAMIENTO DE AGUA, CORRESP. AL MES DE AGOSTO/2021, ELABORADA EN OCTUBRE/2021.</t>
  </si>
  <si>
    <t xml:space="preserve">061655 </t>
  </si>
  <si>
    <t>RETENCION DEL ITBIS (30%) , DESCONTADO A SUPLIDORES DE SERVICIOS, SEGUN LEY 253/2012, CORRESP. AL MES DE SEPTIEMBRE/2021.</t>
  </si>
  <si>
    <t xml:space="preserve">061656 </t>
  </si>
  <si>
    <t>PAGO FACT. NOS. B1500000295/05-04, 317/25-06, 331/13-08-2021 ORDEN DE COMPRA OC2021-0091, COMPRA DE REACTIVOS Y MATERIALES PARA USO EN EL LABORATORIO NIVEL CENTRAL.</t>
  </si>
  <si>
    <t xml:space="preserve">061657 </t>
  </si>
  <si>
    <t>SALDO, INDEMN. Y VAC. CORRESP. A (30 DIAS DEL AÑO 2019 Y 25 DIAS DEL 2020), QUIEN DESEMPEÑO EL CARGO DE ENCARGADA EN EL DEPTO. DE MEDICION DE CONSUMO.</t>
  </si>
  <si>
    <t xml:space="preserve">061658 </t>
  </si>
  <si>
    <t>PAGO VAC. (12 DIAS CORRESP. AL AÑO 2020), QUIEN DESEMPEÑO EL CARGO DE INSPECTOR DE COBROS EN LA DIVISION COMERCIAL DE SAN CRISTOBAL.</t>
  </si>
  <si>
    <t xml:space="preserve">061659 </t>
  </si>
  <si>
    <t>PAGO FACT. NO. B1500000001/26-08-2021 ORDEN DE COMPRA OC2021-0226 ADQUISICION DE CABLEADO ESTRUCTURADO Y HERRAMIENTAS DE TRABAJOS, PARA LA READECUACION Y/O AUTOMATIZACION DE LAS SUCURSALES DEL INAPA.</t>
  </si>
  <si>
    <t xml:space="preserve">061660 </t>
  </si>
  <si>
    <t>PAGO FACT. NO. B1500000001/13-08-2021, ALQUILER LOCAL COMERCIAL EN LA CALLE LIBERTAD ESQUINA ANACAONA, MUNICIPIO EUGENIO MARIA DE HOSTOS, PROVINCIA DUARTE,  CORRESP. A 18 DIAS DE DICIEMBRE/2020 Y  LOS MESES ENERO, FEBRERO, MARZO, ABRIL, MAYO, JUNIO, JULIO Y AGOSTO/2021.</t>
  </si>
  <si>
    <t xml:space="preserve">061661 </t>
  </si>
  <si>
    <t>PAGO INDEMN. Y VAC. (15 DIAS CORRESP. AL AÑO 2019 Y 12 DEL 2020), QUIEN DESEMPEÑO EL CARGO DE AUXILIAR ADMINISTRATIVO EN EL DEPARTAMENTO MANTENIMIENTO DE INFRAESTRUCTURA CIVIL.</t>
  </si>
  <si>
    <t xml:space="preserve">061662 </t>
  </si>
  <si>
    <t>PAGO FACT. NO. B1500000470/20-08-2021 ORDEN DE COMPRA NO. OC2021-0179, ADQUISICION DE BEBEDEROS QUE SERAN UTILIZADOS EN EL  NIVEL CENTRAL, COMO TAMBIEN EN LAS OFICINAS COMERCIALES PROVINCIALES.</t>
  </si>
  <si>
    <t xml:space="preserve">061663 </t>
  </si>
  <si>
    <t>AUMENTO  DE FONDO DE CAJA CHICA DE SABANA IGLESIA PROVINCIA SANTIAGO, ACTUALMENTE DICHO FONDO CUENTA CON UN MONTO DE RD$5,000.00 Y CON ESTA SUMA EL FONDO ASCIENDE A RD$20,000.00.</t>
  </si>
  <si>
    <t xml:space="preserve">061664 </t>
  </si>
  <si>
    <t>AUMENTO FONDO DE CAJA CHICA DE CASTILLO PROVINCIA DUARTE, ACTUALMENTE DICHO FONDO CUENTA CON UN MONTO DE RD$4,000.00 Y CON ESTE SUMA EL FONDO ASCIENDE A RD$20,000.00.</t>
  </si>
  <si>
    <t xml:space="preserve">061665 </t>
  </si>
  <si>
    <t>AUMENTO FONDO DE CAJA CHICA DE NAVARRETE PROVINCIA SANTIAGO, ACTUALMENTE DICHO FONDO CUENTA CON UN MONTO DE RD$5,000.00 Y CON ESTA SUMA EL FONDO ASCIENDE A RD$20,000.00.</t>
  </si>
  <si>
    <t xml:space="preserve">061666 </t>
  </si>
  <si>
    <t>PAGO FACT. NOS. B1500012517, 12515/06-09-2021 ORDEN DE SERVICIO OS2021-0586, SERVICIO DE MANTENIMIENTO DE FICHA 1078 Y  FICHA 1069.</t>
  </si>
  <si>
    <t xml:space="preserve">061667 </t>
  </si>
  <si>
    <t>PAGO FACT. NO.B1500000009/20-09-2021, ORDEN DE SERVICIO OS2021-0547, COLOCACION DE PUBLICIDAD INSTITUCIONAL DURANTE 03 (TRES) MESES DE UN PATROCINIO EN EL PROGRAMA DE TELEVISION EN PERSPECTIVA CON ANIBAL DIAZ DE LA COMPAÑIA RAMOK INVESTMENTS, SRL, (CORRESP. AL PERIODO DEL 19 DE JUNIO AL 19 DE SEPTIEMBRE 2021).</t>
  </si>
  <si>
    <t xml:space="preserve">061668 </t>
  </si>
  <si>
    <t>PAGO FACT. NO.B1500000017/22-09-2021, ORDEN DE SERVICIO OS2021-0502, COLOCACION DE PUBLICIDAD INSTITUCIONAL DURANTE 06 (SEIS) MESES, EN  PAGINA WEB, EN LA PROVINCIA BARAHONA, CORRESP. AL PERIODO DEL 02 DE AGOSTO  AL 02 DE SEPTIEMBRE/2021.</t>
  </si>
  <si>
    <t xml:space="preserve">EFT-6708 </t>
  </si>
  <si>
    <t>PAGO FACT. NOS. B1500000115/05-10-2021 ORDEN DE COMPRA NO. OC2021-0031 '' ADQUISICION DE (1040.00 FUNDAS) DE SULFATO DE ALUMINIO GRADO A (50 KGS) CADA UNA O SU EQUIVALENTE EN FUNDAS, PARA SER UTILIZADAS EN TODOS LOS ACUEDUCTOS DEL INAPA.</t>
  </si>
  <si>
    <t>EFT-6709</t>
  </si>
  <si>
    <t>PAGO FACT.A NO.B1500000038/01-09-2021, ORDEN DE SERVICIO NO. OS2021-0600,   DISTRIBUCION DE AGUA EN DIFERENTES SECTORES Y COMUNIDADES  DE LA PROVINCIA SAMANA , CORRESP. A 30  DIAS DEL MES DE  AGOSTO/2021.</t>
  </si>
  <si>
    <t>EFT-6710</t>
  </si>
  <si>
    <t>PAGO FACT. NOS. B1500000007, 10/16-09, 11/07-10, 12,13/11-10-2021 ORDEN DE SERVICIO NO. OS2021-0655, DISTRIBUCION DE AGUA EN DIFERENTES SECTORES Y COMUNIDADES DE LA PROVINCIA ELIAS PIÑA, CORRESP. A 31  DIAS  DE MAYO, 30 DIAS DE  JUNIO,  31 DIAS DE  JULIO, 31 DIAS DE  AGOSTO,   30 DIAS DE SEPTIEMBRE/2021.</t>
  </si>
  <si>
    <t>EFT-6711</t>
  </si>
  <si>
    <t>PAGO VIATICOS DE LA DIRECCION DE TECNOLOGIA DE LA INF. Y COM., CORRESP. AL MES DE AGOSTO/2021, ELABORADA EN OCTUBRE/2021.</t>
  </si>
  <si>
    <t>EFT-6712</t>
  </si>
  <si>
    <t>PAGO FACT. NOS. B0224647943/16-06, 557/25-06, 887/29-06, 777/07-07, 2411/26-07-2021, DESCONTADO DE LA INDEMN. Y  VAC. QUIEN DESEMPEÑO EL CARGO DE AUXILIAR ADMINISTRATIVO EN EL DEPARTAMENTO MANTENIMIENTO DE INFRAESTRUCTURA CIVIL.</t>
  </si>
  <si>
    <t>EFT-6713</t>
  </si>
  <si>
    <t>PAGO FACT. NO. B1500000159/02-08-2021, ORDEN DE SERVICIO NO. OS2021-0578,  HONORARIOS PROFESIONALES ¨POR CONCEPTO DE TREINTA (30) NOTIFICACIONES DE ACTOS DE ALGUACIL¨.</t>
  </si>
  <si>
    <t>EFT-6714</t>
  </si>
  <si>
    <t>PAGO FACT. NO. B1500034171/15-10-2021, CUENTA NO.4236435, POR SERVICIO DE  INTERNET  PRINCIPAL 200 MBPS Y TELECABLE, CORRESP. AL PERIODO DEL 11-09  AL 10-10-2021.</t>
  </si>
  <si>
    <t xml:space="preserve">061669 </t>
  </si>
  <si>
    <t>PAGO FACT. NO.B1500000006/01-10-2021 ORDEN DE SERVICIO OS2021-0675, SERVICIO DE LA PRODUCCIÓN DE DOCUMENTAL SOBRE EL PROYECTO DE SANEAMIENTO DE ARROYO GURABO PROVINCIA SANTIAGO.</t>
  </si>
  <si>
    <t xml:space="preserve">061670 </t>
  </si>
  <si>
    <t>PAGO FACT. NO. B1500000233/15-09-2021, ORDEN DE COMPRA OC2021-0222, ADQUISICION DE EQUIPOS QUE SERAN UTILIZADO EN EL AREA DE AUDIOVISUAL DEL DEPART. DE COMUNICACIONES DEL INAPA.</t>
  </si>
  <si>
    <t xml:space="preserve">061671 </t>
  </si>
  <si>
    <t>REPOSICION FONDO CAJA CHICA DE LA DIRECCION DE CALIDAD DE AGUA (LABORATORIO), CORRESP. AL PERIODO DEL 15-06 AL 06-09-2021, RECIBOS DE DESEMBOLSO DEL 0373 AL 0423 SEGUN RELACION DE GASTOS.</t>
  </si>
  <si>
    <t xml:space="preserve">061672 </t>
  </si>
  <si>
    <t>PAGO RETENCION 10%  DEL IMPUESTO SOBRE LA RENTA. DESCONTADO A ALQUILERES DE LOCALES COMERCIALES. SEGUN LEY NO. 253/12 CORRESP. AL MES DE SEPTIEMBRE/2021.</t>
  </si>
  <si>
    <t xml:space="preserve">061673 </t>
  </si>
  <si>
    <t>PAGO INDEMN. Y VAC. (30 DIAS CORRESP. AL AÑO 2019 Y 26 DEL 2020), QUIEN DESEMPEÑO EL CARGO DE AUXILIAR ADMINISTRATIVO, EN LA SECCION DE ALMACEN Y SUMINISTRO.</t>
  </si>
  <si>
    <t xml:space="preserve">061674 </t>
  </si>
  <si>
    <t>PAGO INDEMN. Y VAC. (30 DIAS CORRESP. AL AÑO 2019 Y 26 AL 2020), QUIEN DESEMPEÑO EL CARGO DE AUXILIAR ADMINISTRATIVO, EN LA SECCION DE ALMACEN Y SUMINISTRO.</t>
  </si>
  <si>
    <t xml:space="preserve">061675 </t>
  </si>
  <si>
    <t xml:space="preserve">061676 </t>
  </si>
  <si>
    <t>PAGO FACT. NO.B1500000434/23-08-2021, ORDEN DE COMPRA NO.OC2021-0228, ADQUISICION DE TRIPTICOS CON ESTRUCTURA ACOLCHADA REVESTIDOS DE BANNER CON LOGO DE INAPA, PARA SER UTILIZADOS EN DIFERENTES ACTIVIDADES DE LA INSTITUCION.</t>
  </si>
  <si>
    <t xml:space="preserve">061677 </t>
  </si>
  <si>
    <t>PAGO FACT. NO.B1500005139/20-09-2021, SERVICIOS A EMPLEADOS VIGENTES Y EN TRAMITE DE PENSION, CORRESP. AL MES DE OCTUBRE/2021.</t>
  </si>
  <si>
    <t xml:space="preserve">061678 </t>
  </si>
  <si>
    <t>PAGO AVANCE 20%, AL CONTRATO NO.047/2021, ORDEN DE COMPRA NO.OC2021-0261, ADQUISICION DE MATERIALES (COLUMNAS DE ACERO, BARRAS LISAS ACERO INOXIDABLE Y GUIAS DE BRONCE), PARA SER UTILIZADOS EN LOS DIFERENTES ACUEDUCTOS DEL INAPA.</t>
  </si>
  <si>
    <t xml:space="preserve">061679 </t>
  </si>
  <si>
    <t>RETENCION DEL ITBIS (18% A PERSONA FISICA), SEGUN LEY 253/12, CORRESP. AL MES DE SEPTIEMBRE/2021.</t>
  </si>
  <si>
    <t xml:space="preserve">061680 </t>
  </si>
  <si>
    <t>RETENCION DEL ( 5%) DEL IMPUESTO SOBRE LA RENTA DESCONTADO A CONTRATISTAS Y PROVEEDORES DE BIENES Y SERVICIOS, SEGUN LEY 253/12, CORRESP. AL MES DE SEPTIEMBRE-2021.</t>
  </si>
  <si>
    <t xml:space="preserve">061681 </t>
  </si>
  <si>
    <t>PAGO APORTE ECONOMICO PARA EL EVENTO "PREMIOS DE ORO" REALIZADO POR LA ASOCIACION DE GESTORES CULTURALES DE BARAHONA (ASOGECULBA), A CELEBRARSE EL DIA 15 DEL MES DE OCTUBRE DEL 2021.</t>
  </si>
  <si>
    <t xml:space="preserve">061682 </t>
  </si>
  <si>
    <t>PAGO FACT. NO.B1500000155/06-10-2021, ORDEN DE SERVICIO. OS2021-0567 COLOCACION DE PUBLICIDAD INSTITUCIONAL DURANTE 06 (SEIS) MESES, EN UNA REVISTA DIGITAL E IMPRESA, CORRESP. AL PERIODO DEL 25 DE AGOSTO AL 25 DE SEPTIEMBRE/2021.</t>
  </si>
  <si>
    <t xml:space="preserve">061683 </t>
  </si>
  <si>
    <t>PAGO VAC. (12 DIAS CORRESPONDIENTE AL AÑO 2020), QUIEN DESEMPEÑO EL CARGO DE INSPECTOR DE COBROS EN LA DIVISION COMERCIAL DE SAN CRISTOBAL.</t>
  </si>
  <si>
    <t xml:space="preserve">EFT-6715 </t>
  </si>
  <si>
    <t>PAGO VIATICOS DE LA DIRECCION DE SUPERVISION Y FISCALIZACION DE OBRAS CORRESP. AL MES DE AGOSTO/2021 ELABORADA EN OCTUBRE/2021.</t>
  </si>
  <si>
    <t>EFT-6716</t>
  </si>
  <si>
    <t>PAGO VIATICOS DE LA DIRECCION PROGRAMAS Y PROYECTOS ESPECIALES CORRESP. AL MES DE AGOSTO/2021 ELABORADA EN OCTUBRE/2021.</t>
  </si>
  <si>
    <t>EFT-6717</t>
  </si>
  <si>
    <t>PAGO FACT. NO. B1500000069/17-08-2021, ORDEN DE COMPRA NO. OC2021-0216,  ADQUISICION DE EQUIPOS ELECTRICOS PARA SER  UTILIZADOS EN TODOS LOS ACUEDUCTOS A NIVEL NACIONAL (PLAN RESCATE).</t>
  </si>
  <si>
    <t>EFT-6718</t>
  </si>
  <si>
    <t>PAGO FACT. NOS. B1500000006/05-07, 07/05-08-2021, ORDEN DE SERVICIO NO. OS2021-0242 , DISTRIBUCION DE AGUA EN DIFERENTES SECTORES Y COMUNIDADES DE LA PROVINCIA SANTIAGO RODRIGUEZ, CORRESSP. A 28 DIAS DEL MES DE JUNIO,  30 DIAS DEL MES DE JULIO/2021.</t>
  </si>
  <si>
    <t>EFT-6719</t>
  </si>
  <si>
    <t>PAGO FACT. NOS.B1500000006/05-07, 07/05-08-2021, ORDEN DE SERVICIO NO. OS2021-0419, SERVICIO DISTRIBUCION DE AGUA CON CAMION CISTERNA EN DIFERENTES COMUNIDADES DE LA PROVINCIA SANTIAGO RODRIGUEZ, CORRESP. A 29  DIAS  DE JUNIO   Y 31 DIAS DE JULIO/2021.</t>
  </si>
  <si>
    <t>EFT-6720</t>
  </si>
  <si>
    <t>PAGO FACT. DE CONSUMO ENERGETICO EN LA ZONA NORTE DEL PAIS CORRESP. AL MES DE SEPTIEMBRE/2021, MEMO D.E.T.E. NO.130/2021.</t>
  </si>
  <si>
    <t>EFT-6721</t>
  </si>
  <si>
    <t>PAGO FACT. NOS. B0224985838, 51/16-06, 9076/24-06, 1078, 80/29-06, 2542, 44/02-07, 7030/13-07, 6753/05-08, 8815/10-08-2021, DESCONTADO DE LA INDEMN. Y VAC.QUIEN DESEMPEÑO EL CARGO DE AUXILIAR ADMINISTRATIVO, EN LA SECCION DE ALMACEN Y SUMINISTRO.</t>
  </si>
  <si>
    <t>EFT-6722</t>
  </si>
  <si>
    <t>PAGO FACT. NOS. B1500000153/08, 154/23, 155/29-09-2021 ORDEN DE COMPRA OC2021-0206, ADQUISICION DE SUSTANCIAS QUIMICAS (143,249.59 CLORO GAS DE 2, 000 LBS),  PARA SER UTILIZADOS  EN TODOS LOS ACUEDUCTOS DEL INAPA, 4TO ABONO AL CONTRATO 025/2021.</t>
  </si>
  <si>
    <t>EFT-6723</t>
  </si>
  <si>
    <t>PAGO FACT. NO.B1500020658/01-10-2021, POLIZA NO. 30-95-214327, SERVICIOS MEDICOS A EMPLEADOS VIGENTES Y EN TRAMITES DE PENSION, CONJUNTAMENTE CON SUS DEPENDIENTES DIRECTOS, (CONYUGES, HIJOS E HIJASTROS), CORRESP. AL MES DE SEPTIEMBRE/2021.</t>
  </si>
  <si>
    <t>EFT-6724</t>
  </si>
  <si>
    <t>PAGO FACT. NO. B1500000813/30-08-2021 ORDEN DE COMPRA OC2021-0231, COMPRA DE MATERIALES DE HIGIENE LOS CUALES SERAN UTILIZADOS EN EL NIVEL CENTRAL, ALMACEN KM. 18 Y OFICINAS ZONALES.</t>
  </si>
  <si>
    <t>EFT-6725</t>
  </si>
  <si>
    <t>PAGO FACT. NOS.A010010011500650837/30-11-2017, B1500030496/31-10-2018, B1500099642/10-11-2019, B1500169688/10-11-2020, B1500189161/10-02, 1290/10-01-2021, CORRESPONDIENTE A BAJA DE CONTRATO DEL ACUEDUCTO YAIBA DEL MUNICIPIO DE CASTILLO ABAJO EN LA PROVINCIA DE SAN FRANCISCO DE MACORIS.</t>
  </si>
  <si>
    <t>EFT-6726</t>
  </si>
  <si>
    <t>PAGO FACT. NO. B1500000058/16-09-2021 ORDEN DE SERVICIO OS2021-0645, SERVICIO DE NOTARIO PARA EL ACTO DE APERTURA DE LA COMPARACION DE PRECIOS NO. INAPA-CCC-CP-2021-0032 OFERTAS TECNICAS (SOBRE B) PARA LA "REHABILITACION ALCANTARILLADO SANITARIO DE FANTINO, PROVINCIA SANCHEZ RAMIREZ".</t>
  </si>
  <si>
    <t xml:space="preserve">061684 </t>
  </si>
  <si>
    <t>PAGO FACT. NO. B1500000407/02-07-2021 ORDEN DE COMPRA OC2021-0138, COMPRA DE EQUIPOS DE PROTECCION PERSONAL, PARA LA DIRECCION DE PROYECTOS Y PROGRAMAS ESPECIALES.</t>
  </si>
  <si>
    <t xml:space="preserve">061685 </t>
  </si>
  <si>
    <t>REPOSICION FONDO CAJA CHICA DE LA PROVINCIA MONTE PLATA ZONA IV CORRESP. AL PERIODO DEL 08-09 AL 05-10-2021, RECIBOS DE DESEMBOLSO DEL 1503 AL 1522 SEGUN RELACION DE GASTOS.</t>
  </si>
  <si>
    <t xml:space="preserve">EFT-6727 </t>
  </si>
  <si>
    <t>PAGO FACT. NOS.B1500064839/30-07, 64861/02, 64874/03-08, 68480/01, 68545, 68472, 68478/01-09-2021 ORDEN DE COMPRA OC2020-0191 ADQUISICION DE GASOIL REGULAR  PARA SER UTILIZADO EN LA FLOTILLA  DE VEHICULOS, GENERADORES ELECTRICOS, Y EQUIPO DE BOMBEO DEL INAPA.</t>
  </si>
  <si>
    <t>EFT-6728</t>
  </si>
  <si>
    <t>PAGO FACT. NO. B1500031450/07-10-2021 SERVICIOS ODONTOLOGICOS AL SERVIDOR VIGENTE Y SUS DEPENDIENTES DIRECTOS ( CONYUGE E HIJOS) AFILIADOS A SENASA CORRESP. AL MES DE OCTUBRE 2021.</t>
  </si>
  <si>
    <t>EFT-6729</t>
  </si>
  <si>
    <t>PAGO FACT. NO. B1500031369/01-10-2021,  COLECTIVO DE VIDA CORRESP. AL MES OCTUBRE/2021, POLIZA NO.2-2-102-0064318.</t>
  </si>
  <si>
    <t xml:space="preserve">061687 </t>
  </si>
  <si>
    <t>REPOSICION FONDO CAJA CHICA DE LA PROVINCIA MARIA TRINIDAD SANCHEZ ZONA III CORRESP. AL PERIODO DEL 05-08 AL 27-09-2021, RECIBOS DE DESEMBOLSO DEL 1052 AL 1103.</t>
  </si>
  <si>
    <t xml:space="preserve">061688 </t>
  </si>
  <si>
    <t>AUMENTO DE FONDO DE CAJA CHICA PIMENTEL PROVINCIA DUARTE, ACTUALMENTE DICHO FONDO CUENTA CON UN MONTO RD$2,000.00 Y CON ESTA SUMA EL FONDO ASCIENDE A RD$15,000.00.</t>
  </si>
  <si>
    <t xml:space="preserve">061689 </t>
  </si>
  <si>
    <t>REPOSICION FONDO CAJA CHICA DE LA PROVINCIA MONTECRISTI ZONA I CORRESP. AL PERIODO DEL 30-08 AL 15-09-2021, RECIBOS DE DESEMBOLSO DEL 0696 AL 0723 SEGUN RELACIONDE GASTOS.</t>
  </si>
  <si>
    <t xml:space="preserve">061690 </t>
  </si>
  <si>
    <t>PAGO FACT. NO. B1500000265/13-09-2021, ORDEN DE SERVICIO NO. OS2021-0564, SERVICIO DE PRODUCCION Y DE INSTRUMENTARIA, MONTAJE Y DESMONTAJE  PARA LA ACTIVIDAD DE INAUGURACION DE LA PLANTA POTABILIZADORA Y DEPOSITO REGULADOR DEL ACUEDUCTO DE PARTIDO EN LA PROVINCIA DE DAJABON.</t>
  </si>
  <si>
    <t xml:space="preserve">061691 </t>
  </si>
  <si>
    <t>PAGO FACT. NO. B1500000266/20-09-2021, ORDEN DE SERVICIO NO. OS2021-0641, SERVICIO DE PRODUCCION Y MONTAJE PARA EL TALLER DE PLANIFICACION COMO HERRAMIENTA PARA EL LOGRO DE METAS DEL INAPA.</t>
  </si>
  <si>
    <t xml:space="preserve">061692 </t>
  </si>
  <si>
    <t>REPOSICION FONDO CAJA CHICA DE LA PROVINCIA DAJABON ZONA I CORRESP. AL PERIODO DEL 02-08 AL 04-10-2021, RECIBOS DE DESEMBOLSO DEL 0933 AL 0970 SEGUN RELACION DE GASTOS.</t>
  </si>
  <si>
    <t xml:space="preserve">061693 </t>
  </si>
  <si>
    <t>PAGO POR COMPRA DE 36 METROS CUADRADO DE TERRENO DENTRO DE LA PARCELA NO.307368949823, UBICADO EN EL MUNICIPIO DE CAMBITA GARABITOS, PROVINCIA SAN CRISTOBAL, DICHO VALOR SERA PAGADO DE CONFORMIDAD CON LA LEY 344 DEL 29 DE JULIO DEL 1943 ARTICULO13.</t>
  </si>
  <si>
    <t xml:space="preserve">061694 </t>
  </si>
  <si>
    <t>PAGO FACT. NO. B15000000654/21-09-2021 ORDEN DE COMPRA OC2021-0204, ADQUISICION DE MATERIALES DE OFICINA PARA SER UTILIZADOS EN RECURSOS HUMANOS Y DIFERENTES DEPARTAMENTOS DEL NIVEL CENTRAL DE INAPA.</t>
  </si>
  <si>
    <t xml:space="preserve">061695 </t>
  </si>
  <si>
    <t>PAGO  FACT. NO. B1500000376/07-06-2021 ORDEN DE COMPRA OC2021-0141, ADQUISICION DE MATERIALES PARA LA INSTALACION DE REDES, PARA SER UTILIZADOS EN LA OFICINA DE SAN JOSE DE OCOA DEL INAPA.</t>
  </si>
  <si>
    <t xml:space="preserve">EFT-6730 </t>
  </si>
  <si>
    <t>PAGO FACT. NOS. B1500000493/03, 497/07-09, 513/01-10-2021 A LA ORDEN DE COMPRA  NO. OC2021-0208/29-07-2021, ADQUISICION DE MOBILIARIOS PARA SER UTILIZADOS EN LAS OFICINAS DEL INAPA.</t>
  </si>
  <si>
    <t>EFT-6731</t>
  </si>
  <si>
    <t>PAGO FACT. NO. B1500000460/30-09-2021 ORDEN DE SERVICIO OS2021-0509 SERVICIO DE CATERING DE ALMUERZOS PRE EMPACADOS O MONTAJE TIPO BUFFET Y REFRIGERIOS PRE EMPACADOS QUE SERAN UTILIZADOS EN LAS ACTIVIDADES PROGRAMADAS, TALLERES Y CAPACITACIONES DE NUESTRA INSTITUCION DURANTE EL  AÑO EN CURSO, CORRESP. .</t>
  </si>
  <si>
    <t>EFT-6732</t>
  </si>
  <si>
    <t>PAGO FACT. NOS.B1500020417/01-10-2021 POLIZA NO.30-93-015147, SERVICIOS PLAN MASTER INTERNACIONAL AL SERVIDOR VIGENTE Y SUS DEPENDIENTES DIRECTOS (CONYUGE E HIJOS), CORRESP. AL MES DE OCTUBRE/2021.</t>
  </si>
  <si>
    <t xml:space="preserve">061696 </t>
  </si>
  <si>
    <t>APORTE ECONOMICO PARA EL  " XX TORNEO DE BALONCESTO SUPERIOR CON REFUERZOS DE LA  PROVINCIA  SANTIAGO RODRIGUEZ", REALIZADO POR LA ASOCIACION DE BALONCESTO DE SANTIAGO RODRIGUEZ (ABASARO),  A CELEBRARSE EN EL POLIDEPORTIVO JOSE CHACHITO CARRASCO.</t>
  </si>
  <si>
    <t xml:space="preserve">061697 </t>
  </si>
  <si>
    <t>PAGO FACT. NO. B1500000125/13-10-2021, ORDEN DE SERVICIO OS2021-0553, COLOCACION DE PUBLICIDAD INSTITUCIONAL DURANTE 03 (TRES) MESES DE 18 (DIECIOCHO) CUÑAS EN LA  PROGRAMACION  REGULAR DE LA EMISORA " SUR 91.9 FM", Y A TRAVES DE LA PAGINA WEB Y REDES SOCIALES COMO FACEBOOK, TWITTER, INSTAGRAM Y YOUTUBE, CORRESP. AL PERIODO DEL 21 DE AGOSTO  AL 21 DE SEPTIEMBRE/2021.</t>
  </si>
  <si>
    <t xml:space="preserve">061698 </t>
  </si>
  <si>
    <t>PAGO FACT. NO. B1500000112/22-06-2021 ORDEN DE COMPRA OC2021-0104, COMPRA DE MATERIALES DE OFICINA PARA LOS DIFERENTES DEPARTAMENTOS DE LA INSTITUCION INAPA.</t>
  </si>
  <si>
    <t xml:space="preserve">061699 </t>
  </si>
  <si>
    <t>PAGO FACT. NO. B1500000087/08-09-2021, ORDEN DE SERVICIO OS2021-0486, COLOCACION DE PUBLICIDAD INSTITUCIONAL DURANTE 03 (TRES) MESES EN EL PROGRAMA RADIAL " POLITICA ECONOMICA", TRANSMITIDO LOS SABADOS A LA 3:00 PM POR LA EMISORA HIJB 830 FM. CORRESP. AL PERIODO DEL 20 DE ABRIL   AL 20 DE JULIO/2021.</t>
  </si>
  <si>
    <t xml:space="preserve">061700 </t>
  </si>
  <si>
    <t>PAGO FACT. NO. B1500000001/01-09-2021, ORDEN DE SERVICIO OS2021-0521, COLOCACION DE PUBLICIDAD INSTITUCIONAL DURANTE 03 (TRES) MESES EN EL PROGRAMA TELEVISIVO Y PLATAFORMA DE CACHICHA.COM, TRANSMITIDO DE LUNES A VIERNES DE 11:00 A  12:00 PM POR CINEVISION,  CANAL 19, CORRESP. AL PERIODO DEL 04 DE MAYO  AL 04 DE AGOSTO/2021.</t>
  </si>
  <si>
    <t xml:space="preserve">061701 </t>
  </si>
  <si>
    <t>PAGO FACT. NO.B1500000251/08-09-2021 ORDEN DE COMPRA OC2021-0221, COMPRA DE LONAS PARA SER UTILIZADAS EN EL KM18 Y EN LOS VIAJES DEL INAPA.</t>
  </si>
  <si>
    <t xml:space="preserve">061702 </t>
  </si>
  <si>
    <t>REPOSICION FONDO CAJA CHICA DE LA DIRECCION COMERCIAL CORRESP. AL PERIODO DEL 30-08 AL 06-10-2021, RECIBOS DE DESEMBOLSO DEL 48706 AL 48724 SEGUN RELACION DE GASTOS.</t>
  </si>
  <si>
    <t xml:space="preserve">061703 </t>
  </si>
  <si>
    <t>PAGO FACT. NO.B1500000034/30-08-2021, ORDEN DE SERVICIO NO.OS2021-0599, SERVICIO DE NOTARIO PARA EL ACTO DE APERTURA DE LA LICITACION PUBLICA NACIONAL NO.INAPA-CCC-LPN-2021-0020 OFERTAS TECNICAS SOBRE A, PARA LA "ADQUISICION DE JUEGO DE PLATILLOS, VALVULAS, LLAVES DE PASO Y CHORRO, PARA SER UTILIZADOS EN LOS DIFERENTES ACUEDUCTOS DEL INAPA-PLAN RESCATE".</t>
  </si>
  <si>
    <t xml:space="preserve">EFT-6733 </t>
  </si>
  <si>
    <t>PAGO FACT. NO.B1500000032/23-08-2021 , ORDEN SERVICIO NO. OS2021-0579 HONORARIOS PROFESIONALES, SERVICIO DE NOTARIO PARA EL ACTO DE APERTURA DE LA COMPARACION DE PRECIOS NO.INAPA-CCC-CP-2021-0042, OFERTAS TECNICAS (SOBRE A) PARA LA ''ADQUISICION MEDIOS DE CULTIVOS, REACTIVOS, SOLUCIONES Y MATERIALES PARA USO DE LOS LABORATORIOS DEL INAPA''.</t>
  </si>
  <si>
    <t>EFT-6734</t>
  </si>
  <si>
    <t>PAGO FACT. NO. B1500000280/17-09-2021 ORDEN DE COMPRA NO.OC2021-0243, ADQUISICION DE AIRES ACONDICIONADOS PARA SER UTILIZADOS EN EL SEGUNDO NIVEL DE LA CAFETERIA DEL NIVEL CENTRAL Y EN LOS DIFERENTES ACUEDUCTOS DEL INAPA.</t>
  </si>
  <si>
    <t>EFT-6735</t>
  </si>
  <si>
    <t>PAGO FACT. NO. B1500000150/08-09-2021 ORDEN DE COMPRA OC2021-0240, ADQUISICION DE TUBERIAS PARA SER UTILIZADAS EN LOS ACUEDUCTOS Y PLANTAS DE TRATAMIENTOS.</t>
  </si>
  <si>
    <t>EFT-6736</t>
  </si>
  <si>
    <t>PAGO FACT. NO. B1500000010/01-09-2021,  ORDEN DE SERVICIO NO. OS2021-0589,  DISTRIBUCION DE AGUA CON CAMION CISTERNA EN DIFERENTES SECTORES Y COMUNIDADES DE LA  PROVINCIA SAN JUAN DE LA MAGUANA, CORRESP. A 31  DIAS DE AGOSTO/2021.</t>
  </si>
  <si>
    <t>EFT-6737</t>
  </si>
  <si>
    <t>PAGO DE NOMINA DE TRANSPORTE DEPARTAMENTO REVISION Y CONTROL, CORRESP. A SEPTIEMBRE/2021 ELABORADA EN OCTUBRE/2021.</t>
  </si>
  <si>
    <t>EFT-6738</t>
  </si>
  <si>
    <t>PAGO DE NOMINA DE VIATICO DE LA DIRECCION DE INGENIERIA CORRESP. AL MES DE AGOSTO/2021 ELABORADA EN OCTUBRE/2021.</t>
  </si>
  <si>
    <t>EFT-6739</t>
  </si>
  <si>
    <t>PAGO DE NOMINA DE VIATICOS DE LA DIRECCION DE LA CALIDAD DEL AGUA CORRESP. AL MES DE AGOSTO/2021 ELABORADA EN OCTUBRE/2021.</t>
  </si>
  <si>
    <t>EFT-6740</t>
  </si>
  <si>
    <t>PAGO FACT. NO.B1500000270/01-10-2021, ORDEN DE SERVICIO NO. OS2021-0345,  COLOCACION DE PUBLICIDAD INSTITUCIONAL DURANTE 03  (TRES) MESES (CORRESPONDIENTE AL PERIODO DEL 15 DE MAYO  AL 15 DE JUNIO DEL 2021). EN LA PAGINA WEB: 'CACHICHA.COM' DE TECNOLOGIAS AVANZADAS RD, S.R.L.</t>
  </si>
  <si>
    <t>EFT-6741</t>
  </si>
  <si>
    <t>PAGO FACT. NO. B1500000338/08-09-2021, ORDEN DE SERVICIO NO. OS2021-0626,  HONORARIOS PROFESIONALES POR PARTICIPAR COMO NOTARIO PARA EL ACTO DE APERTURA  DE LA  COMPARACION DE PRECIOS, NO. INAPA-CCC-CP-2021-0036, OFERTAS ECONOMICAS  (SOBRE B) PARA LA  ¨CONSTRUCCION ACUEDUCTO CAÑADA CIMARRONA, PROVINCIA AZUA ¨.</t>
  </si>
  <si>
    <t>EFT-6742</t>
  </si>
  <si>
    <t>PAGO FACT. NO. B1500000329/09-08-2021 ORDEN DE SERVICIO NO. OS2021-0571, SERVICIO DE NOTARIO PARA EL ACTO DE APERTURA DE LA COMPARACION DE PRECIOS NO. INAPA-CCC-CP-2021-0035, OFERTAS TECNICAS (SOBRE A) PARA LA "REHABILITACION DEPOSITO REGULADOR METALICO ACUEDUCTO EL SEIBO, PROVINCIA EL SEIBO.</t>
  </si>
  <si>
    <t>EFT-6743</t>
  </si>
  <si>
    <t>PAGO DE NOMINA DE VIATICOS UNIDADES CONSULTIVAS O ASESORAS CORRESP. AL MES DE AGOSTO/2021 ELABORADA EN OCTUBRE/2021.</t>
  </si>
  <si>
    <t xml:space="preserve">061704 </t>
  </si>
  <si>
    <t>PAGO DEVOLUCION DE CUOTA POR CONSUMO EN LA FERIA DE MUEBLES Y ELECTRODOMESTICOS.</t>
  </si>
  <si>
    <t xml:space="preserve">061705 </t>
  </si>
  <si>
    <t xml:space="preserve">061706 </t>
  </si>
  <si>
    <t xml:space="preserve">061707 </t>
  </si>
  <si>
    <t>PAGO FACT. NOS. B1500000011, 12/11-10-2021,  ORDEN DE SERVICIO NO. OS2021-0630, SERVICIO DISTRIBUCION DE AGUA EN DIFERENTES SECTORES Y COMUNIDADES DE LA PROVINCIA INDEPENDENCIA. CORRESP. A 15  DIAS DE  JUNIO, 22 DIAS DE JULIO/2021.</t>
  </si>
  <si>
    <t xml:space="preserve">061708 </t>
  </si>
  <si>
    <t>APORTE ECONOMICO PARA EL "XII TORNEO SUPERIOR DE BALONCESTO MASCULINO DEL CLUB DEPORTIVO Y CULTURAL EL HOYO DE HERRERA" REALIZADO POR LA FUNDACION CLUB DEPORTIVO Y CULTURAL EL HOYO DE HERRERA, INC. (FUNDACLUHH), CELEBRADO EL PASADO DIA 15 DEL MES DE OCTUBRE DEL 2021.</t>
  </si>
  <si>
    <t xml:space="preserve">061709 </t>
  </si>
  <si>
    <t>PAGO FACT. NOS. B1500015488/30-07, 15529, 15531, 15532/20-08, 15560/13-09, 15565, 15567/14-09-2021 ORDEN DE COMPRA OC2021-0162, ADQUISICION DE HERRAMIENTAS Y ACCESORIOS PARA LA INSTALACION DE DIPOSITIVOS AVL (AUTOMATIC VEHICLE LOCATOR) A VEHICULOS DEL INAPA.</t>
  </si>
  <si>
    <t xml:space="preserve">061710 </t>
  </si>
  <si>
    <t>PAGO FACT. NO. B1500000017/01-10-2021 ORDEN DE SERVICIO NO.OS2021-0677, CONTRATACION DE SERVICIOS DE GRABACION DE VIDEO DE PERSONAS EN CHROMA EN DISTINTAS ACTIVIDADES PARA INTEGRACION EN SIMULACION SOBRE EL PROYECTO DE SANEAMIENTO DE ARROYO GURABO PROVINCIA SANTIAGO.</t>
  </si>
  <si>
    <t xml:space="preserve">EFT-6744 </t>
  </si>
  <si>
    <t>PAGO FACT. NO. B1500000001/03-08-2021 ORDEN DE SERVICIO OS2021-0472, COLOCACION DE PUBLICIDAD INSTITUCIONAL DURANTE 03 (TRES) MESES DE 14 (CATORCE) PAUTAS DE ANUNCIOS EN EL PROGRAMA TELEVISIVO POR LA PLATAFORMA DE METROVISION, CLARO, ASTER, REDES SOCIALES Y DEMAS PLATAFORMA, CORRESP. AL PERIODO DESDE EL 22 ABRIL AL 22 JULIO/2021.</t>
  </si>
  <si>
    <t>EFT-6745</t>
  </si>
  <si>
    <t>PAGO DE NOMINA DE VIATICOS DE LA DIRECCION DE OPERACIONES CORRESP. AL MES DE AGOSTO/2021 ELABORADA EN OCTUBRE/2021.</t>
  </si>
  <si>
    <t>EFT-6746</t>
  </si>
  <si>
    <t>PAGO NOMINA DE INDEMN. Y VAC. AL PERSONAL DESVINCULADO, 7MA. PARTE.</t>
  </si>
  <si>
    <t>EFT-6747</t>
  </si>
  <si>
    <t>PAGO VIATICOS DE LA DIRECCION ADMINISTRATIVA, CORRESP. AL MES DE AGOSTO/2021, ELABORADA EN OCTUBRE/2021.</t>
  </si>
  <si>
    <t>EFT-6748</t>
  </si>
  <si>
    <t>PAGO FACT. NOS. B1500018377, 18376/31-08-2021 ORDEN DE COMPRA OC2021-0205, ADQUISICION DE CAMIONETAS MOTOCICLETAS Y MINIBUS PARA USO DEL INAPA.</t>
  </si>
  <si>
    <t>EFT-6749</t>
  </si>
  <si>
    <t>PAGO FACT. NO. B1500000007/01-10-2021 ORDEN DE SERVICIO OS2021-0673, SERVICIO DE LA EDICION DE AUDIOVISUAL SOBRE EL PROYECTO DE SANEAMIENTO DE ARROYO GURABO PROVINCIA SANTIAGO.</t>
  </si>
  <si>
    <t xml:space="preserve">061711 </t>
  </si>
  <si>
    <t>PAGO INDEMN. Y VAC. (30 DIAS CORRESP. AL AÑO 2019 Y 30 DEL 2020), QUIEN DESEMPEÑO EL CARGO DE CONSERJE, EN LA DIVISION DE SERVICIOS GENERALES.</t>
  </si>
  <si>
    <t xml:space="preserve">061712 </t>
  </si>
  <si>
    <t>PAGO INDEMN. Y VAC. (30 DIAS CORRESP. AL AÑO 2019 Y 30 AL 2020), QUIEN DESEMPEÑO EL CARGO DE CONSERJE, EN LA DIVISION DE SERVICIOS GENERALES.</t>
  </si>
  <si>
    <t xml:space="preserve">061713 </t>
  </si>
  <si>
    <t>PAGO FACT. NO. B1500000001/03-07-2021 ORDEN DE SERVICIO OS2021-0283, SERVICIO DE FUMIGACION PARA LA SEDE CENTRAL QUE INCLUYE: EDIFICIO MARCO RODRIGUEZ ( DIRECCION COMERCIAL), EDIFICIO MARTIN VERAS, LABORATORIO, DIRECCION DE DESARROLLO PROVINCIAL Y ALMACEN KM.18 POR UN PERIODO DE UN 1 MES.</t>
  </si>
  <si>
    <t xml:space="preserve">EFT0-6750 </t>
  </si>
  <si>
    <t>PAGO FACT. NOS. B1500018375, 18378/31-08-2021 ORDEN DE COMPRA OC2021-0215 ADQUISICION DE CAMIONETAS, MOTOCLICLETAS Y MINIBUS PARA USO DEL INAPA.</t>
  </si>
  <si>
    <t>EFT0-6751</t>
  </si>
  <si>
    <t>PAGO DE FACT. NO.B1500000014/29-09-2021, ORDEN DE SERVICIO NO. OS2021-0702, SERVICIO DE NOTARIO PARA EL ACTO DE APERTURA DE LA COMPARACION  DE PRECIOS NO. INAPA-CCC-CP-2021-0052, OFERTAS TECNICAS (SOBRE A)  ¨ADQUISICION DE DIFERENCIALES PARA SER UTILIZADOS EN LAS PLANTAS DE TRATAMIENTO DEL INAPA¨.</t>
  </si>
  <si>
    <t>EFT0-6752</t>
  </si>
  <si>
    <t>PAGO FACT. NO. B1500000235/05-07-2021 ORDEN DE COMPRA OC2021-0163.ADQUISICION DE HERRAMIENTAS Y ACCESORIOS PARA LA INSTALACION DE DISPOSITIVOS AVL (AUTOMATIC VEHICLE LOCATOR) A VEHICULOS DEL INAPA.</t>
  </si>
  <si>
    <t xml:space="preserve">061715 </t>
  </si>
  <si>
    <t>PAGO VAC. (25 DIAS CORRESP. AL AÑO 2019 Y 23 DIAS DEL AÑO 2020) A NOMBRE DE ZULANGELA MERCEDES BIDO VALERA, QUIEN ES LA APODERADA DE LOS BENEFICIOS DEL FALLECIDO, QUIEN DESEMPEÑO EL CARGO DE AUXILIAR COMERCIAL EN LA DIVISION COMERCIAL SAN CRISTOBAL.</t>
  </si>
  <si>
    <t xml:space="preserve">EFT-6753 </t>
  </si>
  <si>
    <t>PAGO VIATICOS DE LA DIRECCION DESARROLLO PROVINCIAL, CORRESP. AL MES DE AGOSTO/2021, ELABORADA EN OCTUBRE/2021.</t>
  </si>
  <si>
    <t>Cuenta Bancaria 160-50003-2</t>
  </si>
  <si>
    <t>Descripcion</t>
  </si>
  <si>
    <t xml:space="preserve">Balance </t>
  </si>
  <si>
    <t>TRANSFERENCIAS INTERNAS</t>
  </si>
  <si>
    <t>DEPOSITO</t>
  </si>
  <si>
    <t>RECIBO DE INGRESO</t>
  </si>
  <si>
    <t>REINTEGRO</t>
  </si>
  <si>
    <t xml:space="preserve">EFT-2347 </t>
  </si>
  <si>
    <t>PAGO FACT. NO.B1500000240/23-09-2021 (CUB NO.02 ) DE LOS TRABAJOS CONSTRUCCION LINEA DE CONDUCCION POR GRAVEDAD, AC. MULTIPLE CEVICO (TERMINACION), PROV. SANCHEZ RAMIREZ.</t>
  </si>
  <si>
    <t xml:space="preserve">EFT-2348 </t>
  </si>
  <si>
    <t>PAGO FACT. NO.B1500000006/23-09-2021 (CUB. NO.09)  DE LOS TRABAJOS ACUEDUCTO DE CAMBITA PUEBLECITO, PROV. SAN CRISTOBAL.</t>
  </si>
  <si>
    <t xml:space="preserve">EFT-2349 </t>
  </si>
  <si>
    <t>PAGO FACT.NO.B1500000001/28-09-2021 ( CUB. NO.01) DE LOS TRABAJOS REDES VILLA GUERRERO COMPRENDIDA ENTRE LOS NUDOS 12, 20, 40 Y 75, PROV. EL SEIBO, LOTE II.</t>
  </si>
  <si>
    <t xml:space="preserve">EFT-2350 </t>
  </si>
  <si>
    <t>PAGO FACT. NO.B1500000210/17-09-2021 (CUB. NO.10) DE LOS TRABAJOS DE CONSTRUCCION LINEA DE IMPULSION DESDE E=2 +  359.03 HASTA DEPOSITO REGULADOR VITRIFICADO CAP. 935 M3  Y RED DE DISTRIBUCION EL COYOTE, MAJAGUALITO, AC. MULTIPLE JUANA VICENTA,  PROV.  SAMANA.</t>
  </si>
  <si>
    <t>PAGO RETENCION SEGUN LEY 6-86 (1%) DESCONTADO A LOS INGENIEROS CONTRATISTAS, CORRESP. AL MES DE JUNIO/2021.</t>
  </si>
  <si>
    <t xml:space="preserve">EFT-2351 </t>
  </si>
  <si>
    <t>PAGO FACT. NO. B1500000003/23-09-2021 ( CUB. NO.02) DE LOS TRABAJOS, REDES  DISTRIBUCION  EL RODEO,  PROV. BAHORUCO,  LOTE VI.</t>
  </si>
  <si>
    <t xml:space="preserve">EFT-2352 </t>
  </si>
  <si>
    <t>PAGO FACT. NO.B1500000008/29-09-2021 ( CUB.NO.08 ) DE LOS TRABAJOS NORMALIZACION CRUCE LINEA DE CONDUCCION PSPI SOBRE PÚENTE RIO NIGUA,  PROV. SAN CRISTOBAL.</t>
  </si>
  <si>
    <t xml:space="preserve">EFT-2353 </t>
  </si>
  <si>
    <t>PAGO FACT. NO. B1500000178/06-10-2021 ( CUB. NO.10)  DE LOS TRABAJOS DE AMPLIACION Y MEJORAMIENTO REDES DE DISTRIBUCION MATANZA, PAYA, ARROYO HONDO, LOS TUMBAOS Y QUIJA QUIETA Y CARRETON  AC.MULTIPLE PERAVIA, PROV. PERAVIA .</t>
  </si>
  <si>
    <t xml:space="preserve">EFT-2354 </t>
  </si>
  <si>
    <t>PAGO FACT. NO.B1500000028/29-09-2021 (CUB. NO.09) DE LOS TRABAJOS LINEA DE CONDUCCION REFORZAMIENTO DE ASURO DESDE LA TOMA DEL AC. POSTRER RIO, PROV. BARAHONA.</t>
  </si>
  <si>
    <t xml:space="preserve">EFT-2355 </t>
  </si>
  <si>
    <t>PAGO FACT. NO.B1500000003/04-10-2021 (CUB. NO.03 FINAL Y DEVOLUCION DE RETENIDO EN GARANTIA)   DE LOS TRABAJOS AMPLIACION RED DE DISTRIBUCION AC. DE DAJABON, A LOS BARRIOS VILLA CODEPO, LAS FLORES, ALTO DE CRISTO, LA BOMBA MILITAR, LA CARIDAD Y PARTE DE SECTOR  AVIACION,  PROV. DAJABON.</t>
  </si>
  <si>
    <t xml:space="preserve">EFT-2356 </t>
  </si>
  <si>
    <t>PAGO CUB. NO.16 (FINAL) Y DEVOLUCION DE RETENIDO EN GARANTIA DE LOS TRABAJOS AC. AZLOR-ESTANZUELA EXTENSION AC. SAN FRANCISCO DE MACORIS, PROV.DUARTE,.</t>
  </si>
  <si>
    <t xml:space="preserve">EFT-2357 </t>
  </si>
  <si>
    <t>PAGO FACT. NO.B1500000004/22-09-2021, ( CUB. NO.04) DE LOS TRABAJOS AMPLIACION REDES AC.MONTECRISTI AL SECTOR LA REFINERIA, PROV. MONTECRISTI</t>
  </si>
  <si>
    <t xml:space="preserve">EFT-2358 </t>
  </si>
  <si>
    <t>PAGO FACT. NO.B1500000006/05-10-2021 (CUB. NO.06) DE LOS TRABAJOS CONSTRUCCION ALCANTARILLADO SANITARIO DE LOS SECTORES PUEBLO ABAJO, SAVICA Y RESTAURADORES, PROV. AZUA.</t>
  </si>
  <si>
    <t xml:space="preserve">EFT-2359 </t>
  </si>
  <si>
    <t xml:space="preserve"> FACT.NO. B1500000001/08-10-2021 ( CUBICACION NO.01) DE LOS TRABAJOS LINEA DE CONDUCCION Y REDES VILLA GUERRERO COMPRENDIDA ENTRE LOS NUDOS 22, 101, 80, 8 Y 4, PROV.  EL SEYBO. LOTE IV.</t>
  </si>
  <si>
    <t>EFT-2360</t>
  </si>
  <si>
    <t>PAGO FACT. NO.B1500000029/29-09-2021 (CUB.NO. 04) DE LOS TRABAJOS DE CONSTRUCCION LINEA MATRIZ,  CONDUCCION Y RED DE  DISTRIB. LA GUAZUMA, BATEY AMINA - LOS CHICHIGUA, TIERRA FRIA AFUERA, LA SABANA Y CAÑADA DE BORUCO, AC. MULTIPLE  GUATAPANAL -JINAMAGAO- AMINA, PROV. VALVERDE.</t>
  </si>
  <si>
    <t>EFT-2361</t>
  </si>
  <si>
    <t>PAGO FACT. NO.B1500000173/06-10-2021 (CUB. NO.04) DE LOS TRABAJOS  MEJORAMIENTO ACUEDUCTO LA SIEMBRA, PADRE LAS CASAS , PROVINCIA AZUA.</t>
  </si>
  <si>
    <t xml:space="preserve">PAGO FACT. NO.B1500000002/22-09-2021 (CUB. NO.05), TRABAJOS DE CONSTRUCCION PLANTA DEPURADORA (1RA. ETAPA) Y NUEVO COLECTOR PRINCIPAL ALCANT. SANITARIO BANI, PROV. PERAVIA.  </t>
  </si>
  <si>
    <t xml:space="preserve">EFT-2362 </t>
  </si>
  <si>
    <t>PAGO FACT. NO.B1500000151/11-10-2021 ( CUB. NO.01)  DE LOS TRABAJOS DE MEJORAMIENTO AC. JANICO, PROV.  SANTIAGO.</t>
  </si>
  <si>
    <t>RETENCION DEL ITBIS (30%) DESCONTADO A INGENIEROS-CONTRATISTAS, SEGUN LEY 253/12, CORRESPONDIENTE AL MES DE SEPTIEMBRE/2021.</t>
  </si>
  <si>
    <t>PAGO RETENCION DEL 1 X 1,000 DESCONTADO A INGENIEROS-CONTRATISTAS SEGUN DECRETO 319/98, CORRESPONDIENTE AL MES DE SEPTIEMBRE/2021.</t>
  </si>
  <si>
    <t xml:space="preserve">EFT-2363 </t>
  </si>
  <si>
    <t>PAGO FACT. NO. B1500000016/09-10-2021 ( CUB. NO.01) DE LOS TRABAJOS LINEA DE CONDUCCION Y REDES VILLA GUERRERO COMPRENDIDA ENTRE LOS NUDOS I, 21 Y 135, PROV. EL SEIBO.  LOTE I-.</t>
  </si>
  <si>
    <t xml:space="preserve">EFT-2364 </t>
  </si>
  <si>
    <t>PAGO FACT. NO.B1500000024/13-10-2021 ( CUB. NO.02) DE LOS TRABAJOS LINEA MATRIZ Y REDES DE  DISTRIBUCION LAS TEJAS, PROV. BAHORUCO,  LOTE IV.</t>
  </si>
  <si>
    <t xml:space="preserve">EFT-2365 </t>
  </si>
  <si>
    <t>PAGO FACT. NO.B1500000003/12-10-2021 ( CUB. NO.03) DE LOS TRABAJOS REHABILITACION PLANTA DE AGUAS RESIDUALES DE BARAHONA, PROV. BARAHONA.</t>
  </si>
  <si>
    <t xml:space="preserve">EFT-2366 </t>
  </si>
  <si>
    <t>PAGO FACT. NO.B1500000002/14-10-2021 ( CUB. NO.02) DE LOS TRABAJOS DE LINEA DE CONDUCCION 8¨ PVC TRAMO DESDE EST. 0+000= EST. 3+162 HASTA EST. 1+892.40, PROVINCIAS SANTO DOMINGO - MONTE PLATA,  LOTE VIII.</t>
  </si>
  <si>
    <t>RETENCION DEL 5% DEL ISR DESCONTADO A CONTRATISTAS, SEGUN LEY 253/12, CORRESP. A  SEPTIEMBRE/2021.</t>
  </si>
  <si>
    <t>RETENCION DEL ITBIS 18% PERSONA FISICA, SEGUN LEY 253/12, CORRESPONDIENTE  AL MES DE SEPTIEMBRE/2021.</t>
  </si>
  <si>
    <t>PAGO RETENCION SEGUN LEY 6-86 (1%) DESCONTADO A LOS INGENIEROS CONTRATISTAS, CORRESPONDIENTE AL MES DE SEPTIEMBRE/2021.</t>
  </si>
  <si>
    <t xml:space="preserve">EFT-2367 </t>
  </si>
  <si>
    <t>PAGO FACT. NO.B1500000126/04-10-2021 (CUB.NO.08 ) DE LOS TRABAJOS DE CONSTRUCCION LINEA DE CONDUCCION (DESDE PUNTO DE EMPALME TUBERIA DE 20"  EXISTENTE HASTA NUEVA ESTACION DE BOMBEO) ESTACION DE BOMBEO Y LINEA DE IMPULSION  HASTA E=2 + 359.03 AC. MULTIPLE JUANA VICENTA, PROV. SAMANA.</t>
  </si>
  <si>
    <t xml:space="preserve">EFT-2368 </t>
  </si>
  <si>
    <t xml:space="preserve">PAGO FACT. NO. B1500000002/18-10-2021 ( CUB. NO.02) DE LOS TRABAJOS CONSTRUCCION ESTACION DE BOMBEO Y LINEA DE IMPULSION, ALCANTARILLADO SANITARIO LA PIEDRA, VILLA FARO,  PROV. SAN PEDRO DE MACORIS. </t>
  </si>
  <si>
    <t xml:space="preserve">EFT-2369 </t>
  </si>
  <si>
    <t xml:space="preserve">PAGO FACT. NO. B1500000028/21-10-2021 ( CUB. NO.03) DE LOS TRABAJOS CONSTRUCCION AC. LOMA ATRAVESADA, LAS GALERAS, PROV. SAMANA. </t>
  </si>
  <si>
    <t xml:space="preserve">EFT-2370 </t>
  </si>
  <si>
    <t>PAGO FACT. NO. B1500000102/21-10-2021 ( CUB. NO.02) DE LOS TRABAJOS DE AMPLIACION ALCANTARILLADO SANITARIO AZUA, EXTENSION SECTOR EL HOYO, PROV.  AZUA , LOTE II.</t>
  </si>
  <si>
    <t xml:space="preserve">EFT-2371 </t>
  </si>
  <si>
    <t>PAGO FACT. NO.B1500000001/22-10-2021 (CUB. NO.01)  DE LOS TRABAJOS REDES LOMA DEL CHIVO (SECTOR COLINAS DON GUILLERMO) COMPRENDIDA ENTRE LOS NUDOS 21, 23, 5, 1, 6 Y 13, PROV. EL SEIBO.</t>
  </si>
  <si>
    <t xml:space="preserve">EFT-2372 </t>
  </si>
  <si>
    <t>PAGO FACT. NO.B1500000007/21-10-2021 (CUB. NO.10)  DE LOS TRABAJOS AC. DE CAMBITA PUEBLECITO, PROV. SAN CRISTOBAL.</t>
  </si>
  <si>
    <t xml:space="preserve">EFT-2373 </t>
  </si>
  <si>
    <t>PAGO FACT. NO. B1500000179/22-10-2021, (CUB. NO.10)     PARA LOS TRABAJOS CONSTRUCCION MACRO RED DE BANI Y RED DE DISTRIBUCION EL FUNDO, AC. PERAVIA, PROV. PERAVIA.</t>
  </si>
  <si>
    <t xml:space="preserve">EFT-2374 </t>
  </si>
  <si>
    <t>PAGO FACT. NO. B1500000006/15-10-2021 (CUB. NO.06 ) DE LOS TRABAJOS DE CONSTRUCCION DEPOSITO REGULADOR H.A. PARA EL AC. LOS RIOS Y LAS CLAVELINAS,  PROV. BAHORUCO.</t>
  </si>
  <si>
    <t>Cuenta Bancaria 020-500003-7</t>
  </si>
  <si>
    <t xml:space="preserve">                       Descripcion</t>
  </si>
  <si>
    <t>TRANSFERECIAS INTERNAS</t>
  </si>
  <si>
    <t xml:space="preserve"> REINTEGROS </t>
  </si>
  <si>
    <t>PAGO PRESTAMO DE ELECTRODOMESTICO</t>
  </si>
  <si>
    <t>AVD  EMPLEADOS PAGO DE MENOS DESDE EL BCO. SEPT/2021</t>
  </si>
  <si>
    <t>AVISO DE DEBITO</t>
  </si>
  <si>
    <t>103507 -103515</t>
  </si>
  <si>
    <t>REENCIONES</t>
  </si>
  <si>
    <t xml:space="preserve">103516 </t>
  </si>
  <si>
    <t>RETENCION  NOMINA OCASIONAL SEGURIDAD MILITAR SEPT/2021.</t>
  </si>
  <si>
    <t xml:space="preserve">103517 </t>
  </si>
  <si>
    <t>NOMINA PROVINCIA SAN CRISTOBAL CORRESPONDIENTE AL MES DE SEPTIEMBRE/2021.</t>
  </si>
  <si>
    <t xml:space="preserve">EFT-1271 </t>
  </si>
  <si>
    <t>PAGO DESCUENTO CREDITO EDUCATIVO, CORREPONDIENTE A LAS NOMINAS DE NIVEL CENTRAL SEPTIEMBRE/2021.</t>
  </si>
  <si>
    <t xml:space="preserve">EFT-1272 </t>
  </si>
  <si>
    <t>PAGO DE DESCUENTO, CORRESPO.A  NOMINA DEL  NIVEL CENTRAL Y PERSONAS EN TRAMITES DE PENSION NC Y AC. CORRESP. A SEPTIEMBRE/2021.</t>
  </si>
  <si>
    <t xml:space="preserve">EFT-1273 </t>
  </si>
  <si>
    <t>PAGO DE DESCUENTO COOP. INAPA (FIJO Y NO FIJO), CORRESP. A LAS NOMINAS NIVEL CENTRAL, ACS, PERSONAL TRAMITES DE PENSION NC Y AC. PROVINCIAS SANTIAGO Y SAN CRISTOBAL, PERSONAL CONTRATADO E IGUALADO SEPTIEMBRE/2021.</t>
  </si>
  <si>
    <t xml:space="preserve">EFT-1274 </t>
  </si>
  <si>
    <t>NOMINA DE HORAS EXTRAS CORRESP. A COMPLETIVO DE JULIO Y AGOSTO/2021 ELAB. EN OCTUBRE/2021.</t>
  </si>
  <si>
    <t>103518-103521</t>
  </si>
  <si>
    <t>PAGO INCENTIVO POR RENDIMIENTO INDIVIDUAL PERSONAL INACTIVO 2020, 4TA PARTE.</t>
  </si>
  <si>
    <t xml:space="preserve">103522 </t>
  </si>
  <si>
    <t>PAGO INCENTIVO POR RENDIMIENTO INDIVIDUAL PERSONAL INACTIVO 2020.</t>
  </si>
  <si>
    <t>103523 -103535</t>
  </si>
  <si>
    <t>PAGO INCENTIVO POR RENDIMIENTO PERSONAL INACTIVO 2DA PARTE.</t>
  </si>
  <si>
    <r>
      <t>103536</t>
    </r>
    <r>
      <rPr>
        <sz val="9"/>
        <color indexed="8"/>
        <rFont val="Arial"/>
        <family val="2"/>
      </rPr>
      <t/>
    </r>
  </si>
  <si>
    <t>103537- 103543</t>
  </si>
  <si>
    <t xml:space="preserve">EFT-1275 </t>
  </si>
  <si>
    <t>NOMINA ADICIONAL CANCELADOS COMPLETIVO, CORRESP.  AGOSTO/2021, ELAB. EN OCTUBRE/2021.</t>
  </si>
  <si>
    <t>103544 -103545</t>
  </si>
  <si>
    <t>NOMINA INCENTIVO POR RENDIMIENTO INDIVIDUAL 2020 PERSONAL INACTIVO OCTUBRE/2021</t>
  </si>
  <si>
    <r>
      <t>103546</t>
    </r>
    <r>
      <rPr>
        <sz val="9"/>
        <color indexed="8"/>
        <rFont val="Arial"/>
        <family val="2"/>
      </rPr>
      <t/>
    </r>
  </si>
  <si>
    <t>103547-103716</t>
  </si>
  <si>
    <t>.</t>
  </si>
  <si>
    <t>NOMINA NIVEL CENTRAL</t>
  </si>
  <si>
    <t>103719-103720</t>
  </si>
  <si>
    <t>NOMINA DE ACUEDUCTOS</t>
  </si>
  <si>
    <t>103721 -103722</t>
  </si>
  <si>
    <t>NOMINA PERSONAL EN TRAMITE DE PENSION NC  Y AC .</t>
  </si>
  <si>
    <t xml:space="preserve">EFT-1276 </t>
  </si>
  <si>
    <t>PROVINCIA SAN CRISTOBAL CORRESP. A OCTUBRE/2021.</t>
  </si>
  <si>
    <t xml:space="preserve">EFT-1277 </t>
  </si>
  <si>
    <t>NOMINA OCASIONAL SEGURIDAD MILITAR, CORRESPONDIENTE AL MES DE OCTUBRE/2021.</t>
  </si>
  <si>
    <t xml:space="preserve">EFT-1278 </t>
  </si>
  <si>
    <t>NOMINA DE LA  PROVINCIA SANTIAGO, CORRESP A OCTUBRE/2021.</t>
  </si>
  <si>
    <t xml:space="preserve">EFT-1279 </t>
  </si>
  <si>
    <t>NOMINA DE PERSONAL CONTRATADO SUPERVISORES DE PROYECTOS, CORRESPONDIENTE A OCTUBRE/2021.</t>
  </si>
  <si>
    <t xml:space="preserve">EFT-1280 </t>
  </si>
  <si>
    <t>NOMINA DE CANCELADO NC. Y AC. CORRESPONDIENTE A  OCTUBRE/2021.</t>
  </si>
  <si>
    <t xml:space="preserve">EFT-1281 </t>
  </si>
  <si>
    <t>NOMINA DE PERSONAL CONTRATADO E IGUALADO PROV. SAN CRISTOBAL, CORRESP. A OCTUBRE/2021.</t>
  </si>
  <si>
    <t xml:space="preserve">EFT-1282 </t>
  </si>
  <si>
    <t>NOMINA NIVEL CENTRAL, CORRESPONDIENTE AL MES DE OCTUBRE/2021.</t>
  </si>
  <si>
    <t xml:space="preserve">EFT-1283 </t>
  </si>
  <si>
    <t>NOMINA ADICIONAL NIVEL CENTRAL Y ACS, CORRESPONDIENTE A  SEPTIEMBRE/2021. ELAB. EN OCTUBRE/2021.</t>
  </si>
  <si>
    <t xml:space="preserve">EFT-1284 </t>
  </si>
  <si>
    <t>NOMINA ACUEDUCTOS, CORRESPONDIENTE A  DE OCTUBRE/2021.</t>
  </si>
  <si>
    <t xml:space="preserve">EFT-1285 </t>
  </si>
  <si>
    <t>NOMINA PERSONAL EN TRAMITES DE PENSION NC. Y AC. CORRESPONDIENTES A OCTUBRE/2021.</t>
  </si>
  <si>
    <t xml:space="preserve">EFT-1286 </t>
  </si>
  <si>
    <t>NOMINA DE PERSONAL CONTRATADO E IGUALADO, CORRESP. A OCTUBRE/2021.</t>
  </si>
  <si>
    <t xml:space="preserve">EFT-1287 </t>
  </si>
  <si>
    <t>NOMINA ADICIONAL DEL PERSONAL TEMPORAL, CORRESP.  AGOSTO/2021 ELAB. EN OCTUBRE/2021.</t>
  </si>
  <si>
    <t xml:space="preserve">EFT-1288 </t>
  </si>
  <si>
    <t>NOMINA ADICIONAL PERSONAL TEMPORAL, CORRESP. A SEPTIEMBRE/2021 ELAB. EN OCTUBRE/2021.</t>
  </si>
  <si>
    <t xml:space="preserve">EFT-1289 </t>
  </si>
  <si>
    <t>NOMINA ADICIONAL PERSONAL TEMPORAL, CORRESP. A OCTUBRE 2021.</t>
  </si>
  <si>
    <t>EFT-1290</t>
  </si>
  <si>
    <t xml:space="preserve"> NOMINA DE HORAS EXTRAS CORRESP. AL COMPLETIVO DE JULIO, AGOSTO Y SEPTIEMBRE/2021</t>
  </si>
  <si>
    <t>Cuenta Bancaria 030-204893-6</t>
  </si>
  <si>
    <t xml:space="preserve">TRANSFERENCIAS </t>
  </si>
  <si>
    <t>AVISO DE DEBITO  ( COMISIONES BANCARIAS)</t>
  </si>
  <si>
    <t>Cuenta Bancaria 720689421</t>
  </si>
  <si>
    <t>DEPOSITO PAGO SUPERFICIE</t>
  </si>
  <si>
    <t>DB PAGO TC</t>
  </si>
  <si>
    <t>DF AFILIACION</t>
  </si>
  <si>
    <t>COMISION POR TRANSFERENCIA</t>
  </si>
  <si>
    <t>COMISION POR 0.15</t>
  </si>
  <si>
    <t>CARGO POR SERVICIOS GENERADOS</t>
  </si>
  <si>
    <t>COMPENSACION POR BALANCE</t>
  </si>
  <si>
    <t>DEV. DE TARJETA DE COMBUSTIBLE ANULADA</t>
  </si>
  <si>
    <t>Cuenta Bancaria 100-203197-1</t>
  </si>
  <si>
    <t>No.ck/transf.</t>
  </si>
  <si>
    <t xml:space="preserve"> PAGO IMPUESTO 0.15%</t>
  </si>
  <si>
    <t>CHEQUES CERTIFICADOS</t>
  </si>
  <si>
    <t>COMISION POR  CONFECCION DE CHEQUES</t>
  </si>
  <si>
    <t>Cuenta Bancaria 240-013939-8</t>
  </si>
  <si>
    <t>TRANSFERENCIA</t>
  </si>
  <si>
    <t>Cuenta Bancaria 040-0003580-4</t>
  </si>
  <si>
    <t>PAGO RETENCIONES DEL 5,10 Y 18%,CORRESPONDIENTE A SEPTIEMBRE/2021</t>
  </si>
  <si>
    <t>COMPRA MATERIALES GASTABLES DE OFICINA, CAFÉ AZUCAR, DETERGENTES, ENTRE OTROS</t>
  </si>
  <si>
    <t xml:space="preserve"> </t>
  </si>
  <si>
    <t>PAGO POR REPARACION DE VARIAS PIEZAS</t>
  </si>
  <si>
    <t>COMPRA VARIOS MATERIALES PARA SER UTILIZADOS EN CORRECCION DE AVERIAS EN AC. CANOA</t>
  </si>
  <si>
    <t>PARA REPOSICION CAJA CHICA NEYBA, PROV. BAHORUCO D/F 04/8/21 AL 27/8/21  RECIBOS 310 AL 316</t>
  </si>
  <si>
    <t xml:space="preserve">PAGO VIATICO POR VIAJAR A STO. DGO. EL DIA 30/7/21 CON EL OBJETIVO DE IR A LLEVAR DOCUMENTOS A LA DIRECCION DE OPERACIONES </t>
  </si>
  <si>
    <t>PAGO ALQUILER LOCAL PARAISO SEPTIEMBRE/21</t>
  </si>
  <si>
    <t>PAGO ALQUILER LOCAL GALVAN SEPTIEMBRE/21</t>
  </si>
  <si>
    <t>PAGO ALQUILER LOCAL VICENTE NOBLE SEPTIEMBRE</t>
  </si>
  <si>
    <t>PAGO ALQUILER JIMANI SEPTIEMBRE/21</t>
  </si>
  <si>
    <t>PAGO LAQUILER NEYBA SEPTIEMBRE/21</t>
  </si>
  <si>
    <t>PAGO ALQUILER VILLA CENTRAL SEPTIEMBRE/21</t>
  </si>
  <si>
    <t>PAGO ALQUILER CABRAL SEPTIEMBRE/21</t>
  </si>
  <si>
    <t>PAGO FACT. B1100009077 D/F 22/9/21 PAGO ALQUILER LOCAL DUVERGE SEPTIEMBRE/21</t>
  </si>
  <si>
    <t>PAGO VIATICO POR VIAJAR A STO DOGO. LOS DIAS 02,03 Y 25/8/21</t>
  </si>
  <si>
    <t>PAGO VIATICO POR VIAJR A STO. DGO. LOS DIAS 04,05 Y 11/8/21</t>
  </si>
  <si>
    <t>PAGO VIATICO POR VIJAR A STO. DGO. EL DIA 10/8/21</t>
  </si>
  <si>
    <t>PAGO VIATICO POR VIAJAR EL DIA 19/8/21</t>
  </si>
  <si>
    <t>PAGO VIATICO POR VIJAR A STO. DGO. LOS DIAS 19 Y 27/8/21</t>
  </si>
  <si>
    <t>PAGO VIATICO POR VIJAR EL DIA 27/8/21</t>
  </si>
  <si>
    <t>PAGO VIATICO POR VIJAR A STO DGO. EL DIA 31/8/2</t>
  </si>
  <si>
    <t>PAGO VIATICO POR VIAJAR EL DIA 27/8/21</t>
  </si>
  <si>
    <t>PAGO VIATICO POR VIJAR A STO. DGO. EL DIA 27/8/21</t>
  </si>
  <si>
    <t>PAGO VIATICO POR VIJAR A STO. DGO. EL DIA 2/9/21</t>
  </si>
  <si>
    <t>PAGO VIATICO POR VIAJAR EL DIA 3/9/21</t>
  </si>
  <si>
    <t>PAGO VIATICO POR VIJAR EL DIA 2/9/21</t>
  </si>
  <si>
    <t>PAGO VIATICO POR VIAJAR A STO. DGO EL DIA 13/9/21</t>
  </si>
  <si>
    <t>PAGO AUMENTO DE FONDO CAJA CHICA DE NEYBA, PROV. BAHORUCO</t>
  </si>
  <si>
    <t>PAGO FACT. GOMAS USADAS 11R22.5 PARA USO CAMION CISTERNA FICHA 1086</t>
  </si>
  <si>
    <t>COMPRA DE REPUESTO PARA ARREGLO DEL MOTOR DEL MINIBUS F768 HYUNDAI</t>
  </si>
  <si>
    <t>Cuenta Bancaria 080-500021-6</t>
  </si>
  <si>
    <t>CHEQUE DEVUELTO</t>
  </si>
  <si>
    <t>COMISION  BANCARIA COBRO IMPUESTO 0.15%</t>
  </si>
  <si>
    <t>4123</t>
  </si>
  <si>
    <t>PAGO ALQUILER LOCAL COMERCIAL DE CAMBITA, INAPA PROV. SAN CRISTOBAL.  A LOS MESES  DE MAYO 2021 HASTA AGOSTO 2021.</t>
  </si>
  <si>
    <t>4124</t>
  </si>
  <si>
    <t>SERV. DE MANTENIMIENTO PREVENTIVO A LOS VEHICULOS DE INAPA PROV. SAN CRISTOBAL</t>
  </si>
  <si>
    <t>4125</t>
  </si>
  <si>
    <t>SERV. DE SUCCIONADOR  EN VARIOS POZOS SPTICOS DE INAPA PROV. SAN CRISTOBAL</t>
  </si>
  <si>
    <t>4126</t>
  </si>
  <si>
    <t>SER. DE LIMPIEZA, RECOJIDA DE BASURA Y MANTENIMIENTO AL AREA VERDE DE LA PTAPSC.</t>
  </si>
  <si>
    <t>4127</t>
  </si>
  <si>
    <t>SERV. DE LIMPIEZA Y CORTE DE MALEZA EN LA PARTE FRONTAL DE LA PTSC.</t>
  </si>
  <si>
    <t>4128</t>
  </si>
  <si>
    <t>COMPRA DE 10 GALONES DE ACEITE HIDRAULICO PARA LAS BOMBAS DE LOS SOPLADORES DE LA PTAPSC.</t>
  </si>
  <si>
    <t>4129</t>
  </si>
  <si>
    <t>COMPRA DE UN MONTACARGA MANUAL PARA LA PLANTA DE TRATAMIENTO DE INAPA SAN CRISTOBAL.</t>
  </si>
  <si>
    <t>4130</t>
  </si>
  <si>
    <t>COMPRA DE COMBUSTIBLE EN DENOMINACION DE TICKETS DE $200 PARA  LA SEGUNDA QUINCENA DE OCTUBRE 2021.</t>
  </si>
  <si>
    <t>4131</t>
  </si>
  <si>
    <t>SERV. DE CORTES Y REPARACION EN SOLDADURA A TODO COSTO EN LOS DIFERNETES AC. DE INAPA PROV. SAN CRISTOBAL.</t>
  </si>
  <si>
    <t>4132</t>
  </si>
  <si>
    <t>4133</t>
  </si>
  <si>
    <t>SERV. TRABAJOS EN EL AC.NUEVA ESPERANZA EN OPERACIONES DE EQUIPOS, VALVULAS Y DISTRIBUCION DE AGUA, INAPA SAN CRISTOBAL</t>
  </si>
  <si>
    <t>4134</t>
  </si>
  <si>
    <t>SERV. DE RETROEXCAVADORA USADA EN DIFERENTES PUNTOS DE LA PROV. SAN CRISTOBAL.</t>
  </si>
  <si>
    <t>4135</t>
  </si>
  <si>
    <t>PAGO ALQUILER LOCAL COMERCIAL DE HATILLO, INAPA PROV. SAN CRISTOBAL.  MES DE SEPTIEMBRE 2021</t>
  </si>
  <si>
    <t>4136</t>
  </si>
  <si>
    <t>COMPRA DE GOMA 3M  Y TAPE DE VINIL  PARA SER USADOS POR LA BRIGADA TECNICA  EN TRABAJOS DE ELCTROMECANICA, INAPA PROV. SAN CRISTOBAL.</t>
  </si>
  <si>
    <t>4137</t>
  </si>
  <si>
    <t>SERV. REPARACION DE TURBIDIMETRO DE LA PTSC.</t>
  </si>
  <si>
    <t>4138</t>
  </si>
  <si>
    <t>SERV. DE PITURA A LAS TUBERIAS , VALVULAS Y ESCALERAS DE LAS GALERIAS DE LOS ACTUALIZADORES DE LOS FILTROS DE PA PTSC.</t>
  </si>
  <si>
    <t>4139</t>
  </si>
  <si>
    <t>SERV. COMO AUX. COMERCIAL DE TERRENO EN ACTIVIDADES DE NORMALIZACION Y GESTION DE COBROS EN LOS MUNICIPIOS DE YAGUATE, CAMBITA,PALENQUE Y SAN CRISTOBAL.</t>
  </si>
  <si>
    <t>4140</t>
  </si>
  <si>
    <t>4141</t>
  </si>
  <si>
    <t>4142</t>
  </si>
  <si>
    <t>4143</t>
  </si>
  <si>
    <t>4144</t>
  </si>
  <si>
    <t>4145</t>
  </si>
  <si>
    <t>4146</t>
  </si>
  <si>
    <t>4147</t>
  </si>
  <si>
    <t>4148</t>
  </si>
  <si>
    <t>SERV. DE IMPRESIÓN DE 10 MIL PLANTILLAS Y 4 SEPARACION DE COLORES, PARA SER UTILIZADA EN LA FACTURACION REALIZADA POR LA OFICINA COMERCIAL DE INAPA PROV. SAN CRISTOBAL</t>
  </si>
  <si>
    <t>4149</t>
  </si>
  <si>
    <t>SERV. DE TRABAJOS MISCELANEOS DE EMERGENCIA  EN YAGUATE 2 Y EL CERRO, INAPA PROV. SAN CRISTOBAL.</t>
  </si>
  <si>
    <t>4150</t>
  </si>
  <si>
    <t>COMPRA DE 120 LIB. DE GOMAS PARA JUNTAS, PARA TRABAJOS DE REPARACIONES DE AVERIAS EN INAPA PROV. SAN CRISTOBAL</t>
  </si>
  <si>
    <t>4151</t>
  </si>
  <si>
    <t>SERV. REBOBINADO A MOTOR ELECT.  DE 350 HP DE DOÑA ANA, INAPA PROV. SAN CRISTOBAL.</t>
  </si>
  <si>
    <t>4152</t>
  </si>
  <si>
    <t>COMPRA DE JUNTAS DRESSER DE 2,3,4"  Y NIPLES DE 3" PARA TRABAJOS DE CAÑADA HONDA, LOS CANTINES Y HAINA, INAPA PROV. SAN CRISTOBAL.</t>
  </si>
  <si>
    <t>4153</t>
  </si>
  <si>
    <t>SERV. DE GRUA  USADA EN DIFERENTES TRABAJOS DE INAPA PROV. SAN CRISTOBAL</t>
  </si>
  <si>
    <t>4154</t>
  </si>
  <si>
    <t>COMPRA DE LLAVES DE CADENA DE DIFERENTES DIAMETROS PARA OPERACIONES DE INAPA PROV. SAN CRISTOBAL</t>
  </si>
  <si>
    <t>4155</t>
  </si>
  <si>
    <t>4156</t>
  </si>
  <si>
    <t xml:space="preserve">COMPRA DE 2 DISCOS DIAMANTADOS DE 450 M X 2504 M PARA SER USADOS </t>
  </si>
  <si>
    <t>4157</t>
  </si>
  <si>
    <t>SERV. DE CHEQUEO Y REP.  A L;A CAMIONETA F-796 DE LA COMERCIAL , INAPA SAN CRISTOBAL.</t>
  </si>
  <si>
    <t>4158</t>
  </si>
  <si>
    <t>COMPRA DE MAT. PARA EL SISTEMA DE CLORACION EN EL AC. DE LECHERIA EN VILLA ALTAGRACIA, INAPA PROV. SAN CRISTOBAL</t>
  </si>
  <si>
    <t>4159</t>
  </si>
  <si>
    <t>COMPRA DE CONSUMIBLE DE IMPRESORAS (TONER) PARA LAS OFICINAS DE INAPA PROV. SAN CRISTOBAL.</t>
  </si>
  <si>
    <t>4160</t>
  </si>
  <si>
    <t xml:space="preserve">COMPRA DE MATERIALES PARA LA INSTALACION DE CAMARAS DE SEGURIDAD EN LA OFICINA ADM.  DE INAPA PROV. SAN CRISTOBAL </t>
  </si>
  <si>
    <t>4161</t>
  </si>
  <si>
    <t>SERV. DE TRANSPORTE PARA EL PERSONAL ADM. MES DE SEPTIEMBRE 2021</t>
  </si>
  <si>
    <t>4162</t>
  </si>
  <si>
    <t>SERV. DE TRANSPORTE PARA EL PERSONAL  COMERCIAL Y DE OPERACIONES,  MES DE SEPTIEMBRE 2021</t>
  </si>
  <si>
    <t>4163</t>
  </si>
  <si>
    <t>PAGO ALQUILER LOCAL COMERCIAL DE VILLA, INAPA PROV. SAN CRISTOBAL.  MES DE SEPTIEMBRE 2021</t>
  </si>
  <si>
    <t>4164</t>
  </si>
  <si>
    <t>PAGO ALQUILER LOCAL COMERCIAL DE HAINA, INAPA PROV. SAN CRISTOBAL.  MES DE SEPTIEMBRE 2021</t>
  </si>
  <si>
    <t>4165</t>
  </si>
  <si>
    <t>PAGO ALQUILER LOCAL COMERCIAL DE YAGUATE, INAPA PROV. SAN CRISTOBAL.  MES DE SEPTIEMBRE 2021</t>
  </si>
  <si>
    <t>4166</t>
  </si>
  <si>
    <t>PAGO ALQUILER LOCAL COMERCIAL DE PALENQUE, INAPA PROV. SAN CRISTOBAL.  MES DE SEPTIEMBRE 2021</t>
  </si>
  <si>
    <t>4167</t>
  </si>
  <si>
    <t>RETENCIONES DE 5%,10%  DE ISR  Y 18%, 30% DE ITBIS A PROVEEDORES DE BIENES Y SERV.  MES DE SEPTIEMBRE 2021</t>
  </si>
  <si>
    <t>4168</t>
  </si>
  <si>
    <t>COMPRA DE COMBUSTIBLE EN DENOMINACION DE TICKETS DE $200  COMPLETIVO DE LA  SEGUNDA QUINCENA DE OCTUBRE 2021.</t>
  </si>
  <si>
    <t>4169</t>
  </si>
  <si>
    <t>PAGO RENTA MENSUAL SERV. DE FLOTAS PARA EL PERSONAL DE INAPA PROV. SAN CRISTOBAL.</t>
  </si>
  <si>
    <t>4170</t>
  </si>
  <si>
    <t>SER. DE GRUA 39 HORAS, PARA TRABAJOS DE ELCTROMECANICA EN DIFERENTES AC. DE INAPA PROV. SAN CRISTOBAL.</t>
  </si>
  <si>
    <t>4171</t>
  </si>
  <si>
    <t>SERV. REP. CAMIONETA F-703 DE OPERACIONES, INAPA PROV. SAN CRISTOBAL</t>
  </si>
  <si>
    <t>4172</t>
  </si>
  <si>
    <t>SERV. DE TRABAJOS MISCELANEOS DE EMERGENCIA  EN VILLA A. POZO 1, INAPA PROV. SAN CRISTOBAL.</t>
  </si>
  <si>
    <t>4173</t>
  </si>
  <si>
    <t>SERV. MANTENIMIENTO A BOMBA T. VERT. DE 6" QUE PERTENECE A PALENQUE #4, INAPA PROV. SAN CRISTOBAL</t>
  </si>
  <si>
    <t>4174</t>
  </si>
  <si>
    <t>SERV. DESABOLLADURA Y PINTURA AL MINI-TRUCK F-2163 DE VILLA ALTAGRACIA, INAPA PROV. SAN CRISTOBAL.</t>
  </si>
  <si>
    <t>4175</t>
  </si>
  <si>
    <t>SERV. DE COLOCACION DE 2 PUERTAS Y 3 VENTANAS , REEPLAZO DE LAS QUE ESTAN E LA CASETA DE LA ESTACION DE BOMBEO DE LA TOMA, INAPA PROV. SAN CRISTOBAL</t>
  </si>
  <si>
    <t>4176</t>
  </si>
  <si>
    <t>COMPRA DE MATERIALES PA LA PLANTA DE T. DE CAMBITA, LA COLONIA Y LOS CACAOS</t>
  </si>
  <si>
    <t>4177</t>
  </si>
  <si>
    <t>COMPRA DE BOTAS DE SEGURIDAD CON PUNTAS PROTECTORAS Y GUANTES DE CUERO Y NITRILO REFORZADO PARA EL PERSONAL DE OPERACIONES DE LA PTSC.</t>
  </si>
  <si>
    <t>4178</t>
  </si>
  <si>
    <t>4179</t>
  </si>
  <si>
    <t xml:space="preserve">COMPRA DE UN TURBIDIMETRO PARA SER USADO EN EL LABORATORIO DE LA PTSC. Y EL AC. LA TOMA DE INAPA PROV. SAN CRISTOBAL </t>
  </si>
  <si>
    <t>4180</t>
  </si>
  <si>
    <t>COMPRA DE MOBLIARIOS Y ENSERES PARA SER USADOS EN LAS ESTACIONES DE BOMBEO PSPI  Y  LA TOMA DE INAPA PROV. SAN CRISTOBAL</t>
  </si>
  <si>
    <t>4181</t>
  </si>
  <si>
    <t xml:space="preserve">COMPRA DE MATERIALES PARA EL AREA COMERCIAL D INAPA PROV. SAN CRISTOBAL </t>
  </si>
  <si>
    <t>4182</t>
  </si>
  <si>
    <t>SERV. DE INSTALACION DE INVERSOR EN LA ESTAFETA DE HAINA, INAPA PROV. SAN CRISTOBAL</t>
  </si>
  <si>
    <t>4183</t>
  </si>
  <si>
    <t>COMPRA DE NEUMATICOS PARA EL REEMPLAZO DE LA CAMIONETA DEL ENC. DE OPERACIONES DE INAPA PROV. SAN CRISTOBAL.</t>
  </si>
  <si>
    <t>4184</t>
  </si>
  <si>
    <t>COMPRA DE 24 CAPAS IMPERMEABLES PARA SER USADAS POR EL PERSONAL  DE OPERACIONES DE INAPA PROV. SAN CRISTOBAL.</t>
  </si>
  <si>
    <t>4185</t>
  </si>
  <si>
    <t>SERV. PRESTADO DE SOPORTE TECNICO EN LOS DISTINTOS ACUEDUCTOS, REDES ELECTROMECANICA Y TRATAMIENTO  EN LA PROV. SAN CRISTOBAL</t>
  </si>
  <si>
    <t>4186</t>
  </si>
  <si>
    <t>REPOSICION CAJA CHICA DE LA DIVISION ADM. Y FINANC. DE INAPA SAN CRISTOBAL.</t>
  </si>
  <si>
    <t>4187</t>
  </si>
  <si>
    <t>COMPRA DE MATERIALES DE FONTANERIA Y ELECTRICOS, PARA SER UTILIZADOS EN LA OFICINA ADMINISTRATIVA, VILLA ALTAGRACIA, ESTACIONES DE BOMBEO PSPI Y LA TOMA DE INAPA PROV. SAN CRISTOBAL</t>
  </si>
  <si>
    <t>4188</t>
  </si>
  <si>
    <t>COMPRA DE MATERIALES, PARA SER UTILIZADOS EN LA CONSTRUCCION DE UNA ESCALERA EN EL TANQUE DE HAINA, INAPA PROV. SAN CRISTOBAL.</t>
  </si>
  <si>
    <t>4189</t>
  </si>
  <si>
    <t>COMPRA DE MATERIALES, PARA SER UTILIZADOS EN LA COCINA/COMEDOR DE LA OFICINA ADMINISTRATIVA DE INAPA PROV.  SAN CRISTOBAL.</t>
  </si>
  <si>
    <t>4190</t>
  </si>
  <si>
    <t>SERV. REALIZADOS CON RETRO-PALA EN INAPA PROV. SAN CRISTOBAL</t>
  </si>
  <si>
    <t>4191</t>
  </si>
  <si>
    <t>SERVICIO DE 95.85 M2 DE HORMIGON ASFALTICO CALIENTE, UTILIZADO EN EL BACHEO DE LAS CALLES EN DONDE SE ROMPIO PARA CORREGIR AVERIAS DE INAPA PROV. SAN CRISTOBAL</t>
  </si>
  <si>
    <t>4192</t>
  </si>
  <si>
    <t>SERVICIO DE 12 M2 DE HORMIGON ASFALTICO CALIENTE, UTILIZADO EN EL BACHEO DE LAS CALLES EN DONDE SE ROMPIO PARA CORREGIR AVERIAS DE INAPA PROV. SAN CRISTOBAL</t>
  </si>
  <si>
    <t>4193</t>
  </si>
  <si>
    <t>SERV. DE LLENADO DE BOTELLONES DE AGUA Y HIELO PARA EL DEPARTAMENTO PROVINCIAL DE INAPA PROV. SAN CRISTOBAL</t>
  </si>
  <si>
    <t xml:space="preserve">Cuenta Bancaria: 960-390849-4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</si>
</sst>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color rgb="FFFF0000"/>
      <name val="Calibri"/>
      <family val="2"/>
      <scheme val="minor"/>
    </font>
    <font>
      <sz val="9"/>
      <color indexed="8"/>
      <name val="Arial"/>
      <family val="2"/>
    </font>
    <font>
      <sz val="8"/>
      <name val="Calibri"/>
      <family val="2"/>
      <scheme val="minor"/>
    </font>
    <font>
      <b/>
      <sz val="8"/>
      <color indexed="8"/>
      <name val="Calibri"/>
      <family val="2"/>
      <scheme val="minor"/>
    </font>
    <font>
      <sz val="9"/>
      <color theme="1"/>
      <name val="Calibri"/>
      <family val="2"/>
      <scheme val="minor"/>
    </font>
    <font>
      <i/>
      <sz val="8"/>
      <color indexed="8"/>
      <name val="Calibri"/>
      <family val="2"/>
      <scheme val="minor"/>
    </font>
    <font>
      <sz val="11"/>
      <name val="Calibri"/>
      <family val="2"/>
      <scheme val="minor"/>
    </font>
    <font>
      <sz val="11"/>
      <color indexed="8"/>
      <name val="Calibri"/>
      <family val="2"/>
      <scheme val="minor"/>
    </font>
    <font>
      <sz val="8"/>
      <color rgb="FF000000"/>
      <name val="Calibri"/>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style="thin">
        <color indexed="64"/>
      </right>
      <top style="thin">
        <color indexed="64"/>
      </top>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theme="1"/>
      </top>
      <bottom/>
      <diagonal/>
    </border>
    <border>
      <left/>
      <right/>
      <top style="thin">
        <color theme="1"/>
      </top>
      <bottom style="thin">
        <color theme="1"/>
      </bottom>
      <diagonal/>
    </border>
    <border>
      <left style="thin">
        <color indexed="64"/>
      </left>
      <right style="thin">
        <color indexed="64"/>
      </right>
      <top style="thin">
        <color theme="1"/>
      </top>
      <bottom/>
      <diagonal/>
    </border>
    <border>
      <left/>
      <right/>
      <top style="thin">
        <color theme="1"/>
      </top>
      <bottom/>
      <diagonal/>
    </border>
  </borders>
  <cellStyleXfs count="2">
    <xf numFmtId="0" fontId="0" fillId="0" borderId="0"/>
    <xf numFmtId="43" fontId="1" fillId="0" borderId="0" applyFont="0" applyFill="0" applyBorder="0" applyAlignment="0" applyProtection="0"/>
  </cellStyleXfs>
  <cellXfs count="257">
    <xf numFmtId="0" fontId="0" fillId="0" borderId="0" xfId="0"/>
    <xf numFmtId="0" fontId="2" fillId="0" borderId="0" xfId="0" applyFont="1" applyAlignment="1">
      <alignment horizontal="center"/>
    </xf>
    <xf numFmtId="0" fontId="3" fillId="0" borderId="0" xfId="0" applyFont="1" applyBorder="1"/>
    <xf numFmtId="0" fontId="3" fillId="0" borderId="0" xfId="0" applyFont="1"/>
    <xf numFmtId="0" fontId="2" fillId="0" borderId="0" xfId="0" applyFont="1" applyAlignment="1">
      <alignment horizontal="center" wrapText="1"/>
    </xf>
    <xf numFmtId="0" fontId="0" fillId="0" borderId="0" xfId="0" applyFont="1" applyAlignment="1">
      <alignment vertical="center"/>
    </xf>
    <xf numFmtId="0" fontId="0" fillId="0" borderId="0" xfId="0" applyFont="1" applyAlignment="1">
      <alignment horizontal="left"/>
    </xf>
    <xf numFmtId="0" fontId="0" fillId="0" borderId="0" xfId="0" applyFont="1"/>
    <xf numFmtId="0" fontId="0" fillId="0" borderId="0" xfId="0" applyFont="1" applyAlignment="1">
      <alignment horizontal="center"/>
    </xf>
    <xf numFmtId="0" fontId="0" fillId="0" borderId="0" xfId="0" applyFont="1" applyAlignment="1">
      <alignment horizontal="right"/>
    </xf>
    <xf numFmtId="0" fontId="0" fillId="0" borderId="0" xfId="0" applyFont="1" applyAlignment="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4" fontId="4" fillId="2" borderId="4" xfId="0" applyNumberFormat="1" applyFont="1" applyFill="1" applyBorder="1" applyAlignment="1"/>
    <xf numFmtId="0" fontId="4" fillId="2" borderId="5" xfId="0" applyFont="1" applyFill="1" applyBorder="1" applyAlignment="1">
      <alignment horizontal="center" vertical="center"/>
    </xf>
    <xf numFmtId="164" fontId="5" fillId="0" borderId="5" xfId="0" applyNumberFormat="1" applyFont="1" applyBorder="1" applyAlignment="1" applyProtection="1">
      <alignment horizontal="left" wrapText="1"/>
      <protection locked="0"/>
    </xf>
    <xf numFmtId="0" fontId="6" fillId="3" borderId="5" xfId="0" applyFont="1" applyFill="1" applyBorder="1" applyAlignment="1">
      <alignment horizontal="left" wrapText="1"/>
    </xf>
    <xf numFmtId="0" fontId="6" fillId="3" borderId="5" xfId="0" applyFont="1" applyFill="1" applyBorder="1" applyAlignment="1">
      <alignment horizontal="left"/>
    </xf>
    <xf numFmtId="4" fontId="3" fillId="0" borderId="5" xfId="0" applyNumberFormat="1" applyFont="1" applyBorder="1" applyAlignment="1">
      <alignment horizontal="right"/>
    </xf>
    <xf numFmtId="4" fontId="3" fillId="0" borderId="5" xfId="0" applyNumberFormat="1" applyFont="1" applyBorder="1" applyAlignment="1"/>
    <xf numFmtId="0" fontId="6" fillId="0" borderId="5" xfId="0" applyFont="1" applyBorder="1" applyAlignment="1">
      <alignment horizontal="left"/>
    </xf>
    <xf numFmtId="43" fontId="5" fillId="3" borderId="0" xfId="1" applyFont="1" applyFill="1" applyBorder="1" applyAlignment="1"/>
    <xf numFmtId="0" fontId="7" fillId="3" borderId="5" xfId="0" applyFont="1" applyFill="1" applyBorder="1" applyAlignment="1">
      <alignment horizontal="left"/>
    </xf>
    <xf numFmtId="4" fontId="3" fillId="0" borderId="5" xfId="0" applyNumberFormat="1" applyFont="1" applyBorder="1" applyAlignment="1">
      <alignment horizontal="right" wrapText="1"/>
    </xf>
    <xf numFmtId="4" fontId="3" fillId="0" borderId="5" xfId="0" applyNumberFormat="1" applyFont="1" applyBorder="1" applyAlignment="1">
      <alignment horizontal="left"/>
    </xf>
    <xf numFmtId="4" fontId="8" fillId="0" borderId="5" xfId="0" applyNumberFormat="1" applyFont="1" applyFill="1" applyBorder="1" applyAlignment="1">
      <alignment horizontal="right"/>
    </xf>
    <xf numFmtId="0" fontId="7" fillId="0" borderId="5" xfId="0" applyFont="1" applyBorder="1" applyAlignment="1">
      <alignment horizontal="left"/>
    </xf>
    <xf numFmtId="164" fontId="5" fillId="0" borderId="0" xfId="0" applyNumberFormat="1" applyFont="1" applyBorder="1" applyAlignment="1" applyProtection="1">
      <alignment horizontal="left" wrapText="1"/>
      <protection locked="0"/>
    </xf>
    <xf numFmtId="0" fontId="6" fillId="3" borderId="4" xfId="0" applyFont="1" applyFill="1" applyBorder="1" applyAlignment="1">
      <alignment horizontal="left" wrapText="1"/>
    </xf>
    <xf numFmtId="0" fontId="6" fillId="3" borderId="4" xfId="0" applyFont="1" applyFill="1" applyBorder="1" applyAlignment="1">
      <alignment horizontal="left"/>
    </xf>
    <xf numFmtId="4" fontId="3" fillId="0" borderId="6" xfId="0" applyNumberFormat="1" applyFont="1" applyBorder="1" applyAlignment="1">
      <alignment horizontal="left"/>
    </xf>
    <xf numFmtId="4" fontId="8" fillId="0" borderId="0" xfId="0" applyNumberFormat="1" applyFont="1" applyFill="1" applyBorder="1" applyAlignment="1">
      <alignment horizontal="right"/>
    </xf>
    <xf numFmtId="165" fontId="5" fillId="0" borderId="7" xfId="0" applyNumberFormat="1" applyFont="1" applyBorder="1" applyAlignment="1" applyProtection="1">
      <alignment horizontal="left" wrapText="1" readingOrder="1"/>
      <protection locked="0"/>
    </xf>
    <xf numFmtId="0" fontId="5" fillId="0" borderId="7" xfId="0" applyFont="1" applyBorder="1" applyAlignment="1" applyProtection="1">
      <alignment wrapText="1" readingOrder="1"/>
      <protection locked="0"/>
    </xf>
    <xf numFmtId="0" fontId="5" fillId="0" borderId="7" xfId="0" applyFont="1" applyBorder="1" applyAlignment="1" applyProtection="1">
      <alignment vertical="top" wrapText="1" readingOrder="1"/>
      <protection locked="0"/>
    </xf>
    <xf numFmtId="0" fontId="9" fillId="0" borderId="8" xfId="0" applyFont="1" applyFill="1" applyBorder="1" applyAlignment="1" applyProtection="1">
      <alignment horizontal="left" wrapText="1"/>
      <protection locked="0"/>
    </xf>
    <xf numFmtId="166" fontId="5" fillId="3" borderId="7" xfId="0" applyNumberFormat="1" applyFont="1" applyFill="1" applyBorder="1" applyAlignment="1" applyProtection="1">
      <alignment horizontal="right" wrapText="1" readingOrder="1"/>
      <protection locked="0"/>
    </xf>
    <xf numFmtId="0" fontId="9" fillId="0" borderId="0" xfId="0" applyFont="1" applyFill="1" applyBorder="1" applyAlignment="1">
      <alignment wrapText="1"/>
    </xf>
    <xf numFmtId="0" fontId="9" fillId="0" borderId="3" xfId="0" applyFont="1" applyFill="1" applyBorder="1" applyAlignment="1">
      <alignment wrapText="1"/>
    </xf>
    <xf numFmtId="0" fontId="9" fillId="0" borderId="5" xfId="0" applyFont="1" applyFill="1" applyBorder="1" applyAlignment="1">
      <alignment wrapText="1"/>
    </xf>
    <xf numFmtId="165" fontId="5" fillId="0" borderId="9" xfId="0" applyNumberFormat="1" applyFont="1" applyBorder="1" applyAlignment="1" applyProtection="1">
      <alignment horizontal="left" wrapText="1" readingOrder="1"/>
      <protection locked="0"/>
    </xf>
    <xf numFmtId="0" fontId="5" fillId="0" borderId="9" xfId="0" applyFont="1" applyBorder="1" applyAlignment="1" applyProtection="1">
      <alignment wrapText="1" readingOrder="1"/>
      <protection locked="0"/>
    </xf>
    <xf numFmtId="0" fontId="5" fillId="0" borderId="9" xfId="0" applyFont="1" applyBorder="1" applyAlignment="1" applyProtection="1">
      <alignment vertical="top" wrapText="1" readingOrder="1"/>
      <protection locked="0"/>
    </xf>
    <xf numFmtId="0" fontId="9" fillId="0" borderId="5" xfId="0" applyFont="1" applyFill="1" applyBorder="1" applyAlignment="1" applyProtection="1">
      <alignment horizontal="left" wrapText="1" readingOrder="1"/>
      <protection locked="0"/>
    </xf>
    <xf numFmtId="166" fontId="5" fillId="3" borderId="9" xfId="0" applyNumberFormat="1" applyFont="1" applyFill="1" applyBorder="1" applyAlignment="1" applyProtection="1">
      <alignment horizontal="right" wrapText="1" readingOrder="1"/>
      <protection locked="0"/>
    </xf>
    <xf numFmtId="0" fontId="9" fillId="0" borderId="5" xfId="0" applyFont="1" applyFill="1" applyBorder="1" applyAlignment="1" applyProtection="1">
      <alignment horizontal="left" wrapText="1"/>
      <protection locked="0"/>
    </xf>
    <xf numFmtId="0" fontId="5" fillId="0" borderId="9" xfId="0" applyFont="1" applyBorder="1" applyAlignment="1" applyProtection="1">
      <alignment horizontal="left" wrapText="1" readingOrder="1"/>
      <protection locked="0"/>
    </xf>
    <xf numFmtId="166" fontId="5" fillId="0" borderId="5" xfId="0" applyNumberFormat="1" applyFont="1" applyBorder="1" applyAlignment="1" applyProtection="1">
      <alignment horizontal="right" wrapText="1" readingOrder="1"/>
      <protection locked="0"/>
    </xf>
    <xf numFmtId="0" fontId="9" fillId="3" borderId="5" xfId="0" applyFont="1" applyFill="1" applyBorder="1" applyAlignment="1" applyProtection="1">
      <alignment horizontal="left" wrapText="1"/>
      <protection locked="0"/>
    </xf>
    <xf numFmtId="0" fontId="9" fillId="3" borderId="0" xfId="0" applyFont="1" applyFill="1" applyBorder="1" applyAlignment="1">
      <alignment wrapText="1"/>
    </xf>
    <xf numFmtId="0" fontId="9" fillId="0" borderId="5" xfId="0" applyFont="1" applyBorder="1" applyAlignment="1" applyProtection="1">
      <alignment horizontal="left" wrapText="1"/>
      <protection locked="0"/>
    </xf>
    <xf numFmtId="0" fontId="9" fillId="0" borderId="0" xfId="0" applyFont="1" applyBorder="1" applyAlignment="1">
      <alignment wrapText="1"/>
    </xf>
    <xf numFmtId="0" fontId="5" fillId="0" borderId="10" xfId="0" applyFont="1" applyBorder="1" applyAlignment="1" applyProtection="1">
      <alignment wrapText="1" readingOrder="1"/>
      <protection locked="0"/>
    </xf>
    <xf numFmtId="166" fontId="5" fillId="3" borderId="9" xfId="0" applyNumberFormat="1" applyFont="1" applyFill="1" applyBorder="1" applyAlignment="1" applyProtection="1">
      <alignment horizontal="right" vertical="top" wrapText="1" readingOrder="1"/>
      <protection locked="0"/>
    </xf>
    <xf numFmtId="0" fontId="9" fillId="0" borderId="4" xfId="0" applyFont="1" applyBorder="1" applyAlignment="1" applyProtection="1">
      <alignment horizontal="left" wrapText="1"/>
      <protection locked="0"/>
    </xf>
    <xf numFmtId="165" fontId="5" fillId="0" borderId="0" xfId="0" applyNumberFormat="1" applyFont="1" applyBorder="1" applyAlignment="1" applyProtection="1">
      <alignment horizontal="left" readingOrder="1"/>
      <protection locked="0"/>
    </xf>
    <xf numFmtId="0" fontId="5" fillId="0" borderId="0" xfId="0" applyFont="1" applyBorder="1" applyAlignment="1" applyProtection="1">
      <alignment wrapText="1"/>
      <protection locked="0"/>
    </xf>
    <xf numFmtId="0" fontId="5" fillId="0" borderId="0" xfId="0" applyFont="1" applyBorder="1" applyAlignment="1" applyProtection="1">
      <alignment vertical="top" wrapText="1" readingOrder="1"/>
      <protection locked="0"/>
    </xf>
    <xf numFmtId="0" fontId="9" fillId="0" borderId="0" xfId="0" applyFont="1" applyBorder="1" applyAlignment="1" applyProtection="1">
      <alignment horizontal="left" readingOrder="1"/>
      <protection locked="0"/>
    </xf>
    <xf numFmtId="166" fontId="5" fillId="3" borderId="0" xfId="0" applyNumberFormat="1" applyFont="1" applyFill="1" applyBorder="1" applyAlignment="1" applyProtection="1">
      <alignment horizontal="right" wrapText="1" readingOrder="1"/>
      <protection locked="0"/>
    </xf>
    <xf numFmtId="4" fontId="3" fillId="0" borderId="0" xfId="0" applyNumberFormat="1" applyFont="1" applyBorder="1" applyAlignment="1">
      <alignment readingOrder="1"/>
    </xf>
    <xf numFmtId="166" fontId="5" fillId="0" borderId="0" xfId="0" applyNumberFormat="1" applyFont="1" applyBorder="1" applyAlignment="1" applyProtection="1">
      <alignment horizontal="right" wrapText="1" readingOrder="1"/>
      <protection locked="0"/>
    </xf>
    <xf numFmtId="0" fontId="4" fillId="2" borderId="5" xfId="0" applyFont="1" applyFill="1" applyBorder="1" applyAlignment="1">
      <alignment horizontal="center" vertical="center" readingOrder="1"/>
    </xf>
    <xf numFmtId="0" fontId="6" fillId="2" borderId="5" xfId="0" applyFont="1" applyFill="1" applyBorder="1" applyAlignment="1">
      <alignment vertical="center" readingOrder="1"/>
    </xf>
    <xf numFmtId="0" fontId="6" fillId="2" borderId="5" xfId="0" applyFont="1" applyFill="1" applyBorder="1" applyAlignment="1"/>
    <xf numFmtId="4" fontId="6" fillId="2" borderId="5" xfId="0" applyNumberFormat="1" applyFont="1" applyFill="1" applyBorder="1" applyAlignment="1">
      <alignment readingOrder="1"/>
    </xf>
    <xf numFmtId="0" fontId="4" fillId="2" borderId="5" xfId="0" applyFont="1" applyFill="1" applyBorder="1" applyAlignment="1">
      <alignment horizontal="center" vertical="center" readingOrder="1"/>
    </xf>
    <xf numFmtId="0" fontId="3" fillId="0" borderId="0" xfId="0" applyFont="1" applyBorder="1" applyAlignment="1">
      <alignment horizontal="center"/>
    </xf>
    <xf numFmtId="0" fontId="3" fillId="0" borderId="0" xfId="0" applyFont="1" applyAlignment="1">
      <alignment horizontal="center"/>
    </xf>
    <xf numFmtId="0" fontId="7" fillId="2" borderId="5" xfId="0" applyFont="1" applyFill="1" applyBorder="1" applyAlignment="1"/>
    <xf numFmtId="0" fontId="6" fillId="2" borderId="5" xfId="0" applyFont="1" applyFill="1" applyBorder="1" applyAlignment="1">
      <alignment readingOrder="1"/>
    </xf>
    <xf numFmtId="14" fontId="7" fillId="3" borderId="5" xfId="0" applyNumberFormat="1" applyFont="1" applyFill="1" applyBorder="1" applyAlignment="1">
      <alignment horizontal="left" readingOrder="1"/>
    </xf>
    <xf numFmtId="0" fontId="7" fillId="3" borderId="5" xfId="0" applyFont="1" applyFill="1" applyBorder="1" applyAlignment="1">
      <alignment horizontal="left" readingOrder="1"/>
    </xf>
    <xf numFmtId="4" fontId="11" fillId="3" borderId="5" xfId="0" applyNumberFormat="1" applyFont="1" applyFill="1" applyBorder="1" applyAlignment="1">
      <alignment horizontal="right" readingOrder="1"/>
    </xf>
    <xf numFmtId="4" fontId="8" fillId="0" borderId="5" xfId="0" applyNumberFormat="1" applyFont="1" applyBorder="1" applyAlignment="1">
      <alignment horizontal="right" readingOrder="1"/>
    </xf>
    <xf numFmtId="4" fontId="11" fillId="3" borderId="5" xfId="0" applyNumberFormat="1" applyFont="1" applyFill="1" applyBorder="1" applyAlignment="1">
      <alignment readingOrder="1"/>
    </xf>
    <xf numFmtId="164" fontId="11" fillId="0" borderId="5" xfId="0" applyNumberFormat="1" applyFont="1" applyBorder="1" applyAlignment="1" applyProtection="1">
      <alignment horizontal="left" readingOrder="1"/>
      <protection locked="0"/>
    </xf>
    <xf numFmtId="0" fontId="5" fillId="0" borderId="5" xfId="0" applyFont="1" applyBorder="1" applyAlignment="1" applyProtection="1">
      <alignment horizontal="left"/>
      <protection locked="0"/>
    </xf>
    <xf numFmtId="4" fontId="11" fillId="3" borderId="5" xfId="0" applyNumberFormat="1" applyFont="1" applyFill="1" applyBorder="1" applyAlignment="1">
      <alignment horizontal="center" readingOrder="1"/>
    </xf>
    <xf numFmtId="4" fontId="11" fillId="3" borderId="5" xfId="0" applyNumberFormat="1" applyFont="1" applyFill="1" applyBorder="1" applyAlignment="1">
      <alignment horizontal="right" wrapText="1" readingOrder="1"/>
    </xf>
    <xf numFmtId="165" fontId="11" fillId="0" borderId="5" xfId="0" applyNumberFormat="1" applyFont="1" applyBorder="1" applyAlignment="1" applyProtection="1">
      <alignment horizontal="left" readingOrder="1"/>
      <protection locked="0"/>
    </xf>
    <xf numFmtId="0" fontId="6" fillId="3" borderId="5" xfId="0" applyFont="1" applyFill="1" applyBorder="1" applyAlignment="1">
      <alignment horizontal="left" readingOrder="1"/>
    </xf>
    <xf numFmtId="4" fontId="8" fillId="0" borderId="5" xfId="0" applyNumberFormat="1" applyFont="1" applyBorder="1" applyAlignment="1">
      <alignment horizontal="right" vertical="top" readingOrder="1"/>
    </xf>
    <xf numFmtId="0" fontId="7" fillId="0" borderId="5" xfId="0" applyFont="1" applyBorder="1" applyAlignment="1">
      <alignment horizontal="left" readingOrder="1"/>
    </xf>
    <xf numFmtId="4" fontId="8" fillId="0" borderId="5" xfId="0" applyNumberFormat="1" applyFont="1" applyBorder="1" applyAlignment="1">
      <alignment horizontal="right" wrapText="1" readingOrder="1"/>
    </xf>
    <xf numFmtId="0" fontId="3" fillId="0" borderId="0" xfId="0" applyFont="1" applyBorder="1" applyAlignment="1"/>
    <xf numFmtId="0" fontId="11" fillId="0" borderId="5" xfId="0" applyFont="1" applyBorder="1" applyAlignment="1" applyProtection="1">
      <alignment horizontal="left" readingOrder="1"/>
      <protection locked="0"/>
    </xf>
    <xf numFmtId="166" fontId="5" fillId="0" borderId="9" xfId="0" applyNumberFormat="1" applyFont="1" applyBorder="1" applyAlignment="1" applyProtection="1">
      <alignment horizontal="right" wrapText="1" readingOrder="1"/>
      <protection locked="0"/>
    </xf>
    <xf numFmtId="0" fontId="3" fillId="0" borderId="0" xfId="0" applyFont="1" applyBorder="1" applyAlignment="1">
      <alignment wrapText="1" readingOrder="1"/>
    </xf>
    <xf numFmtId="0" fontId="3" fillId="0" borderId="0" xfId="0" applyFont="1" applyBorder="1" applyAlignment="1">
      <alignment readingOrder="1"/>
    </xf>
    <xf numFmtId="0" fontId="3" fillId="0" borderId="0" xfId="0" applyFont="1" applyBorder="1" applyAlignment="1">
      <alignment vertical="top" wrapText="1" readingOrder="1"/>
    </xf>
    <xf numFmtId="0" fontId="3" fillId="0" borderId="0" xfId="0" applyFont="1" applyAlignment="1">
      <alignment wrapText="1" readingOrder="1"/>
    </xf>
    <xf numFmtId="0" fontId="3" fillId="0" borderId="0" xfId="0" applyFont="1" applyBorder="1" applyAlignment="1">
      <alignment horizontal="right" wrapText="1" readingOrder="1"/>
    </xf>
    <xf numFmtId="0" fontId="5" fillId="0" borderId="9" xfId="0" applyNumberFormat="1" applyFont="1" applyBorder="1" applyAlignment="1" applyProtection="1">
      <alignment horizontal="left" wrapText="1" readingOrder="1"/>
      <protection locked="0"/>
    </xf>
    <xf numFmtId="0" fontId="11" fillId="0" borderId="5" xfId="0" applyFont="1" applyBorder="1" applyAlignment="1" applyProtection="1">
      <alignment horizontal="left" wrapText="1" readingOrder="1"/>
      <protection locked="0"/>
    </xf>
    <xf numFmtId="165" fontId="11" fillId="0" borderId="5" xfId="0" applyNumberFormat="1" applyFont="1" applyBorder="1" applyAlignment="1" applyProtection="1">
      <alignment horizontal="left" wrapText="1"/>
      <protection locked="0"/>
    </xf>
    <xf numFmtId="0" fontId="5" fillId="0" borderId="9" xfId="0" applyFont="1" applyBorder="1" applyAlignment="1" applyProtection="1">
      <alignment horizontal="left" vertical="top" wrapText="1" readingOrder="1"/>
      <protection locked="0"/>
    </xf>
    <xf numFmtId="165" fontId="3" fillId="0" borderId="4" xfId="0" applyNumberFormat="1" applyFont="1" applyBorder="1" applyAlignment="1" applyProtection="1">
      <alignment horizontal="left" wrapText="1"/>
      <protection locked="0"/>
    </xf>
    <xf numFmtId="0" fontId="11" fillId="0" borderId="4" xfId="0" applyFont="1" applyBorder="1" applyAlignment="1" applyProtection="1">
      <alignment horizontal="left" wrapText="1" readingOrder="1"/>
      <protection locked="0"/>
    </xf>
    <xf numFmtId="165" fontId="11" fillId="0" borderId="0" xfId="0" applyNumberFormat="1" applyFont="1" applyBorder="1" applyAlignment="1" applyProtection="1">
      <alignment horizontal="left" wrapText="1"/>
      <protection locked="0"/>
    </xf>
    <xf numFmtId="0" fontId="5" fillId="0" borderId="0" xfId="0" applyFont="1" applyBorder="1" applyAlignment="1" applyProtection="1">
      <alignment horizontal="left" wrapText="1" readingOrder="1"/>
      <protection locked="0"/>
    </xf>
    <xf numFmtId="0" fontId="11" fillId="0" borderId="0" xfId="0" applyFont="1" applyBorder="1" applyAlignment="1" applyProtection="1">
      <alignment horizontal="left" wrapText="1" readingOrder="1"/>
      <protection locked="0"/>
    </xf>
    <xf numFmtId="4" fontId="11" fillId="3" borderId="0" xfId="0" applyNumberFormat="1" applyFont="1" applyFill="1" applyBorder="1" applyAlignment="1"/>
    <xf numFmtId="0" fontId="4" fillId="2" borderId="5" xfId="0" applyFont="1" applyFill="1" applyBorder="1" applyAlignment="1">
      <alignment horizontal="center" vertical="center"/>
    </xf>
    <xf numFmtId="4" fontId="4" fillId="2" borderId="5" xfId="0" applyNumberFormat="1" applyFont="1" applyFill="1" applyBorder="1" applyAlignment="1"/>
    <xf numFmtId="0" fontId="6" fillId="0" borderId="5" xfId="0" applyFont="1" applyFill="1" applyBorder="1" applyAlignment="1">
      <alignment horizontal="center" vertical="center"/>
    </xf>
    <xf numFmtId="0" fontId="6" fillId="0" borderId="5" xfId="0" applyFont="1" applyFill="1" applyBorder="1" applyAlignment="1">
      <alignment horizontal="left" wrapText="1"/>
    </xf>
    <xf numFmtId="0" fontId="6" fillId="0" borderId="5" xfId="0" applyFont="1" applyFill="1" applyBorder="1" applyAlignment="1">
      <alignment vertical="center"/>
    </xf>
    <xf numFmtId="43" fontId="11" fillId="0" borderId="5" xfId="1" applyFont="1" applyFill="1" applyBorder="1" applyAlignment="1">
      <alignment horizontal="center"/>
    </xf>
    <xf numFmtId="0" fontId="3" fillId="0" borderId="5" xfId="0" applyFont="1" applyFill="1" applyBorder="1" applyAlignment="1">
      <alignment horizontal="right"/>
    </xf>
    <xf numFmtId="43" fontId="3" fillId="0" borderId="5" xfId="0" applyNumberFormat="1" applyFont="1" applyFill="1" applyBorder="1" applyAlignment="1"/>
    <xf numFmtId="4" fontId="11" fillId="0" borderId="5" xfId="0" applyNumberFormat="1" applyFont="1" applyBorder="1" applyAlignment="1">
      <alignment horizontal="right"/>
    </xf>
    <xf numFmtId="4" fontId="8" fillId="0" borderId="5" xfId="0" applyNumberFormat="1" applyFont="1" applyBorder="1" applyAlignment="1">
      <alignment horizontal="right"/>
    </xf>
    <xf numFmtId="43" fontId="3" fillId="0" borderId="0" xfId="1" applyFont="1" applyBorder="1"/>
    <xf numFmtId="4" fontId="3" fillId="0" borderId="5" xfId="0" applyNumberFormat="1" applyFont="1" applyFill="1" applyBorder="1" applyAlignment="1">
      <alignment horizontal="right"/>
    </xf>
    <xf numFmtId="0" fontId="3" fillId="3" borderId="5" xfId="0" applyFont="1" applyFill="1" applyBorder="1" applyAlignment="1">
      <alignment horizontal="left" wrapText="1"/>
    </xf>
    <xf numFmtId="0" fontId="5" fillId="0" borderId="5" xfId="0" applyFont="1" applyBorder="1" applyAlignment="1" applyProtection="1">
      <alignment horizontal="left" wrapText="1"/>
      <protection locked="0"/>
    </xf>
    <xf numFmtId="0" fontId="12" fillId="0" borderId="5" xfId="0" applyFont="1" applyBorder="1" applyAlignment="1" applyProtection="1">
      <alignment horizontal="left" wrapText="1" readingOrder="1"/>
      <protection locked="0"/>
    </xf>
    <xf numFmtId="0" fontId="12" fillId="0" borderId="9" xfId="0" applyFont="1" applyBorder="1" applyAlignment="1" applyProtection="1">
      <alignment vertical="center" readingOrder="1"/>
      <protection locked="0"/>
    </xf>
    <xf numFmtId="43" fontId="11" fillId="0" borderId="5" xfId="1" applyFont="1" applyBorder="1" applyAlignment="1" applyProtection="1">
      <alignment horizontal="left" wrapText="1" readingOrder="1"/>
      <protection locked="0"/>
    </xf>
    <xf numFmtId="0" fontId="3" fillId="0" borderId="0" xfId="0" applyFont="1" applyBorder="1" applyAlignment="1">
      <alignment vertical="top"/>
    </xf>
    <xf numFmtId="0" fontId="3" fillId="0" borderId="0" xfId="0" applyFont="1" applyBorder="1" applyAlignment="1">
      <alignment wrapText="1"/>
    </xf>
    <xf numFmtId="0" fontId="5" fillId="0" borderId="11" xfId="0" applyFont="1" applyBorder="1" applyAlignment="1" applyProtection="1">
      <alignment wrapText="1" readingOrder="1"/>
      <protection locked="0"/>
    </xf>
    <xf numFmtId="0" fontId="5" fillId="0" borderId="5" xfId="0" applyFont="1" applyBorder="1" applyAlignment="1" applyProtection="1">
      <alignment vertical="top" wrapText="1" readingOrder="1"/>
      <protection locked="0"/>
    </xf>
    <xf numFmtId="0" fontId="3" fillId="0" borderId="0" xfId="0" applyFont="1" applyBorder="1" applyAlignment="1">
      <alignment horizontal="left"/>
    </xf>
    <xf numFmtId="0" fontId="5" fillId="0" borderId="9" xfId="0" applyFont="1" applyBorder="1" applyAlignment="1" applyProtection="1">
      <alignment horizontal="left" readingOrder="1"/>
      <protection locked="0"/>
    </xf>
    <xf numFmtId="165" fontId="11" fillId="0" borderId="4" xfId="0" applyNumberFormat="1" applyFont="1" applyBorder="1" applyAlignment="1" applyProtection="1">
      <alignment horizontal="left" wrapText="1"/>
      <protection locked="0"/>
    </xf>
    <xf numFmtId="165" fontId="11" fillId="0" borderId="12" xfId="0" applyNumberFormat="1" applyFont="1" applyBorder="1" applyAlignment="1" applyProtection="1">
      <alignment horizontal="left" wrapText="1"/>
      <protection locked="0"/>
    </xf>
    <xf numFmtId="0" fontId="5" fillId="0" borderId="10" xfId="0" applyFont="1" applyBorder="1" applyAlignment="1" applyProtection="1">
      <alignment vertical="top" wrapText="1" readingOrder="1"/>
      <protection locked="0"/>
    </xf>
    <xf numFmtId="0" fontId="11" fillId="0" borderId="13" xfId="0" applyFont="1" applyBorder="1" applyAlignment="1" applyProtection="1">
      <alignment horizontal="left" wrapText="1" readingOrder="1"/>
      <protection locked="0"/>
    </xf>
    <xf numFmtId="166" fontId="5" fillId="0" borderId="10" xfId="0" applyNumberFormat="1" applyFont="1" applyBorder="1" applyAlignment="1" applyProtection="1">
      <alignment horizontal="right" wrapText="1" readingOrder="1"/>
      <protection locked="0"/>
    </xf>
    <xf numFmtId="165" fontId="5" fillId="0" borderId="5" xfId="0" applyNumberFormat="1" applyFont="1" applyBorder="1" applyAlignment="1" applyProtection="1">
      <alignment horizontal="left" wrapText="1" readingOrder="1"/>
      <protection locked="0"/>
    </xf>
    <xf numFmtId="0" fontId="5" fillId="0" borderId="5" xfId="0" applyFont="1" applyBorder="1" applyAlignment="1" applyProtection="1">
      <alignment wrapText="1" readingOrder="1"/>
      <protection locked="0"/>
    </xf>
    <xf numFmtId="166" fontId="5" fillId="0" borderId="11" xfId="0" applyNumberFormat="1" applyFont="1" applyBorder="1" applyAlignment="1" applyProtection="1">
      <alignment horizontal="right" wrapText="1" readingOrder="1"/>
      <protection locked="0"/>
    </xf>
    <xf numFmtId="0" fontId="10" fillId="0" borderId="0" xfId="0" applyFont="1" applyBorder="1" applyAlignment="1" applyProtection="1">
      <alignment vertical="top" wrapText="1" readingOrder="1"/>
      <protection locked="0"/>
    </xf>
    <xf numFmtId="43" fontId="3" fillId="0" borderId="0" xfId="0" applyNumberFormat="1" applyFont="1" applyFill="1" applyBorder="1" applyAlignment="1"/>
    <xf numFmtId="0" fontId="3" fillId="0" borderId="0" xfId="0" applyFont="1" applyFill="1" applyBorder="1"/>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right"/>
    </xf>
    <xf numFmtId="0" fontId="3" fillId="0" borderId="0" xfId="0" applyFont="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5" xfId="0" applyFont="1" applyBorder="1" applyAlignment="1">
      <alignment horizontal="left"/>
    </xf>
    <xf numFmtId="39" fontId="3" fillId="0" borderId="5" xfId="1" applyNumberFormat="1" applyFont="1" applyBorder="1" applyAlignment="1">
      <alignment horizontal="right"/>
    </xf>
    <xf numFmtId="43" fontId="3" fillId="0" borderId="5" xfId="1" applyFont="1" applyBorder="1" applyAlignment="1"/>
    <xf numFmtId="164" fontId="11" fillId="0" borderId="5" xfId="0" applyNumberFormat="1" applyFont="1" applyBorder="1" applyAlignment="1" applyProtection="1">
      <alignment horizontal="left" wrapText="1"/>
      <protection locked="0"/>
    </xf>
    <xf numFmtId="164" fontId="11" fillId="0" borderId="0" xfId="0" applyNumberFormat="1" applyFont="1" applyBorder="1" applyAlignment="1" applyProtection="1">
      <alignment horizontal="left" wrapText="1"/>
      <protection locked="0"/>
    </xf>
    <xf numFmtId="0" fontId="6" fillId="3" borderId="0" xfId="0" applyFont="1" applyFill="1" applyBorder="1" applyAlignment="1">
      <alignment horizontal="left"/>
    </xf>
    <xf numFmtId="4" fontId="3" fillId="0" borderId="0" xfId="0" applyNumberFormat="1" applyFont="1" applyBorder="1" applyAlignment="1">
      <alignment horizontal="left"/>
    </xf>
    <xf numFmtId="4" fontId="8" fillId="0" borderId="0" xfId="0" applyNumberFormat="1" applyFont="1" applyBorder="1" applyAlignment="1">
      <alignment horizontal="right"/>
    </xf>
    <xf numFmtId="43" fontId="3" fillId="0" borderId="0" xfId="1" applyFont="1" applyBorder="1" applyAlignment="1"/>
    <xf numFmtId="0" fontId="0" fillId="0" borderId="0" xfId="0" applyFont="1" applyBorder="1"/>
    <xf numFmtId="0" fontId="0" fillId="0" borderId="0" xfId="0" applyFont="1" applyFill="1" applyBorder="1"/>
    <xf numFmtId="0" fontId="0" fillId="0" borderId="0" xfId="0" applyFont="1" applyFill="1"/>
    <xf numFmtId="0" fontId="0" fillId="0" borderId="0" xfId="0" applyFont="1" applyAlignment="1">
      <alignment horizontal="left" vertical="center"/>
    </xf>
    <xf numFmtId="0" fontId="13" fillId="0" borderId="0" xfId="0" applyFont="1" applyBorder="1"/>
    <xf numFmtId="0" fontId="13" fillId="0" borderId="0" xfId="0" applyFont="1"/>
    <xf numFmtId="166" fontId="5" fillId="0" borderId="5" xfId="0" applyNumberFormat="1" applyFont="1" applyBorder="1" applyAlignment="1" applyProtection="1">
      <alignment wrapText="1"/>
      <protection locked="0"/>
    </xf>
    <xf numFmtId="4" fontId="3" fillId="0" borderId="0" xfId="0" applyNumberFormat="1" applyFont="1" applyBorder="1" applyAlignment="1">
      <alignment horizontal="right"/>
    </xf>
    <xf numFmtId="0" fontId="9" fillId="0" borderId="0" xfId="0" applyFont="1" applyBorder="1"/>
    <xf numFmtId="0" fontId="6" fillId="3" borderId="0" xfId="0" applyFont="1" applyFill="1" applyBorder="1" applyAlignment="1">
      <alignment horizontal="left" wrapText="1"/>
    </xf>
    <xf numFmtId="39" fontId="3" fillId="0" borderId="0" xfId="1" applyNumberFormat="1" applyFont="1" applyBorder="1" applyAlignment="1">
      <alignment horizontal="center"/>
    </xf>
    <xf numFmtId="39" fontId="3" fillId="0" borderId="0" xfId="1" applyNumberFormat="1" applyFont="1" applyBorder="1" applyAlignment="1">
      <alignment horizontal="right"/>
    </xf>
    <xf numFmtId="166" fontId="5" fillId="0" borderId="5" xfId="0" applyNumberFormat="1" applyFont="1" applyBorder="1" applyAlignment="1" applyProtection="1">
      <alignment horizontal="left" wrapText="1"/>
      <protection locked="0"/>
    </xf>
    <xf numFmtId="166" fontId="5" fillId="0" borderId="5" xfId="0" applyNumberFormat="1" applyFont="1" applyBorder="1" applyAlignment="1" applyProtection="1">
      <alignment horizontal="right" wrapText="1"/>
      <protection locked="0"/>
    </xf>
    <xf numFmtId="14" fontId="11" fillId="0" borderId="5" xfId="0" applyNumberFormat="1" applyFont="1" applyBorder="1" applyAlignment="1">
      <alignment horizontal="left" wrapText="1"/>
    </xf>
    <xf numFmtId="0" fontId="3" fillId="0" borderId="5" xfId="0" applyFont="1" applyBorder="1" applyAlignment="1">
      <alignment horizontal="left" wrapText="1"/>
    </xf>
    <xf numFmtId="4" fontId="14" fillId="3" borderId="5" xfId="0" applyNumberFormat="1" applyFont="1" applyFill="1" applyBorder="1" applyAlignment="1">
      <alignment horizontal="right"/>
    </xf>
    <xf numFmtId="43" fontId="11" fillId="0" borderId="5" xfId="1" applyFont="1" applyBorder="1" applyAlignment="1">
      <alignment horizontal="right" wrapText="1"/>
    </xf>
    <xf numFmtId="43" fontId="3" fillId="0" borderId="5" xfId="0" applyNumberFormat="1" applyFont="1" applyBorder="1" applyAlignment="1">
      <alignment horizontal="right" wrapText="1"/>
    </xf>
    <xf numFmtId="14" fontId="11" fillId="0" borderId="4" xfId="0" applyNumberFormat="1" applyFont="1" applyBorder="1" applyAlignment="1">
      <alignment horizontal="left" wrapText="1"/>
    </xf>
    <xf numFmtId="0" fontId="3" fillId="0" borderId="0" xfId="0" applyFont="1" applyBorder="1" applyAlignment="1">
      <alignment horizontal="left" wrapText="1"/>
    </xf>
    <xf numFmtId="0" fontId="3" fillId="3" borderId="5" xfId="0" applyFont="1" applyFill="1" applyBorder="1" applyAlignment="1">
      <alignment horizontal="left"/>
    </xf>
    <xf numFmtId="0" fontId="7" fillId="3" borderId="5" xfId="0" applyFont="1" applyFill="1" applyBorder="1" applyAlignment="1">
      <alignment horizontal="left" wrapText="1"/>
    </xf>
    <xf numFmtId="0" fontId="5" fillId="0" borderId="0" xfId="0" applyFont="1" applyBorder="1" applyAlignment="1" applyProtection="1">
      <alignment horizontal="left" wrapText="1"/>
      <protection locked="0"/>
    </xf>
    <xf numFmtId="0" fontId="3" fillId="0" borderId="0" xfId="0" applyFont="1" applyBorder="1" applyAlignment="1">
      <alignment horizontal="center" wrapText="1"/>
    </xf>
    <xf numFmtId="166" fontId="5" fillId="0" borderId="0" xfId="0" applyNumberFormat="1" applyFont="1" applyBorder="1" applyAlignment="1" applyProtection="1">
      <alignment horizontal="right" wrapText="1"/>
      <protection locked="0"/>
    </xf>
    <xf numFmtId="4" fontId="3" fillId="0" borderId="0" xfId="0" applyNumberFormat="1" applyFont="1" applyBorder="1" applyAlignment="1">
      <alignment wrapText="1"/>
    </xf>
    <xf numFmtId="0" fontId="3" fillId="0" borderId="0" xfId="0" applyFont="1" applyBorder="1" applyAlignment="1">
      <alignment horizontal="right"/>
    </xf>
    <xf numFmtId="4" fontId="4" fillId="2" borderId="5" xfId="0" applyNumberFormat="1" applyFont="1" applyFill="1" applyBorder="1" applyAlignment="1">
      <alignment horizontal="right"/>
    </xf>
    <xf numFmtId="14" fontId="5" fillId="0" borderId="5" xfId="0" applyNumberFormat="1" applyFont="1" applyBorder="1" applyAlignment="1" applyProtection="1">
      <alignment horizontal="left" wrapText="1"/>
      <protection locked="0"/>
    </xf>
    <xf numFmtId="4" fontId="3" fillId="0" borderId="5" xfId="0" applyNumberFormat="1" applyFont="1" applyBorder="1" applyAlignment="1">
      <alignment horizontal="left" wrapText="1"/>
    </xf>
    <xf numFmtId="0" fontId="5" fillId="3" borderId="0" xfId="0" applyFont="1" applyFill="1" applyBorder="1" applyAlignment="1" applyProtection="1">
      <alignment horizontal="left" wrapText="1" readingOrder="1"/>
      <protection locked="0"/>
    </xf>
    <xf numFmtId="4" fontId="3" fillId="0" borderId="0" xfId="0" applyNumberFormat="1" applyFont="1" applyBorder="1" applyAlignment="1">
      <alignment horizontal="center" wrapText="1"/>
    </xf>
    <xf numFmtId="0" fontId="0" fillId="0" borderId="0" xfId="0" applyFont="1" applyBorder="1" applyAlignment="1">
      <alignment wrapText="1"/>
    </xf>
    <xf numFmtId="164" fontId="15" fillId="0" borderId="0" xfId="0" applyNumberFormat="1" applyFont="1" applyBorder="1" applyAlignment="1" applyProtection="1">
      <alignment horizontal="left" wrapText="1"/>
      <protection locked="0"/>
    </xf>
    <xf numFmtId="0" fontId="16" fillId="0" borderId="0" xfId="0" applyFont="1" applyBorder="1" applyAlignment="1" applyProtection="1">
      <alignment horizontal="left" wrapText="1"/>
      <protection locked="0"/>
    </xf>
    <xf numFmtId="0" fontId="16" fillId="3" borderId="0" xfId="0" applyFont="1" applyFill="1" applyBorder="1" applyAlignment="1" applyProtection="1">
      <alignment horizontal="left" wrapText="1" readingOrder="1"/>
      <protection locked="0"/>
    </xf>
    <xf numFmtId="4" fontId="0" fillId="0" borderId="0" xfId="0" applyNumberFormat="1" applyFont="1" applyBorder="1" applyAlignment="1">
      <alignment horizontal="center" wrapText="1"/>
    </xf>
    <xf numFmtId="166" fontId="16" fillId="0" borderId="0" xfId="0" applyNumberFormat="1" applyFont="1" applyBorder="1" applyAlignment="1" applyProtection="1">
      <alignment horizontal="right" wrapText="1"/>
      <protection locked="0"/>
    </xf>
    <xf numFmtId="4" fontId="0" fillId="0" borderId="0" xfId="0" applyNumberFormat="1" applyFont="1" applyBorder="1" applyAlignment="1">
      <alignment wrapText="1"/>
    </xf>
    <xf numFmtId="0" fontId="3" fillId="0" borderId="0" xfId="0" applyFont="1" applyAlignment="1">
      <alignment wrapText="1"/>
    </xf>
    <xf numFmtId="166" fontId="12" fillId="0" borderId="5" xfId="0" applyNumberFormat="1" applyFont="1" applyBorder="1" applyAlignment="1" applyProtection="1">
      <alignment horizontal="right" wrapText="1"/>
      <protection locked="0"/>
    </xf>
    <xf numFmtId="165" fontId="5" fillId="0" borderId="1" xfId="0" applyNumberFormat="1" applyFont="1" applyBorder="1" applyAlignment="1" applyProtection="1">
      <alignment horizontal="left" wrapText="1"/>
      <protection locked="0"/>
    </xf>
    <xf numFmtId="0" fontId="17" fillId="0" borderId="5" xfId="0" applyFont="1" applyBorder="1" applyAlignment="1">
      <alignment horizontal="left" wrapText="1"/>
    </xf>
    <xf numFmtId="0" fontId="8" fillId="0" borderId="3" xfId="0" applyFont="1" applyBorder="1" applyAlignment="1">
      <alignment vertical="top" wrapText="1"/>
    </xf>
    <xf numFmtId="4" fontId="3" fillId="0" borderId="2" xfId="0" applyNumberFormat="1" applyFont="1" applyBorder="1" applyAlignment="1">
      <alignment horizontal="left"/>
    </xf>
    <xf numFmtId="4" fontId="17" fillId="0" borderId="5" xfId="0" applyNumberFormat="1" applyFont="1" applyBorder="1" applyAlignment="1">
      <alignment horizontal="right"/>
    </xf>
    <xf numFmtId="0" fontId="8" fillId="0" borderId="5" xfId="0" applyFont="1" applyBorder="1" applyAlignment="1">
      <alignment horizontal="left"/>
    </xf>
    <xf numFmtId="0" fontId="8" fillId="0" borderId="3" xfId="0" applyFont="1" applyBorder="1" applyAlignment="1">
      <alignment vertical="top"/>
    </xf>
    <xf numFmtId="165" fontId="5" fillId="0" borderId="5" xfId="0" applyNumberFormat="1" applyFont="1" applyBorder="1" applyAlignment="1" applyProtection="1">
      <alignment horizontal="left" wrapText="1"/>
      <protection locked="0"/>
    </xf>
    <xf numFmtId="0" fontId="8" fillId="0" borderId="5" xfId="0" applyFont="1" applyBorder="1" applyAlignment="1">
      <alignment vertical="top" wrapText="1"/>
    </xf>
    <xf numFmtId="0" fontId="8" fillId="0" borderId="0" xfId="0" applyFont="1" applyBorder="1" applyAlignment="1">
      <alignment vertical="top" wrapText="1"/>
    </xf>
    <xf numFmtId="4" fontId="3" fillId="0" borderId="3" xfId="0" applyNumberFormat="1" applyFont="1" applyBorder="1" applyAlignment="1">
      <alignment horizontal="left"/>
    </xf>
    <xf numFmtId="0" fontId="17" fillId="0" borderId="5" xfId="0" applyFont="1" applyBorder="1" applyAlignment="1">
      <alignment vertical="top" wrapText="1"/>
    </xf>
    <xf numFmtId="0" fontId="3" fillId="0" borderId="3" xfId="0" applyFont="1" applyBorder="1" applyAlignment="1">
      <alignment horizontal="center"/>
    </xf>
    <xf numFmtId="165" fontId="5" fillId="0" borderId="8" xfId="0" applyNumberFormat="1" applyFont="1" applyBorder="1" applyAlignment="1" applyProtection="1">
      <alignment horizontal="left" wrapText="1"/>
      <protection locked="0"/>
    </xf>
    <xf numFmtId="0" fontId="17" fillId="0" borderId="5" xfId="0" applyFont="1" applyBorder="1" applyAlignment="1">
      <alignment horizontal="left"/>
    </xf>
    <xf numFmtId="0" fontId="17" fillId="0" borderId="5" xfId="0" applyFont="1" applyBorder="1" applyAlignment="1">
      <alignment vertical="top"/>
    </xf>
    <xf numFmtId="0" fontId="9" fillId="0" borderId="0" xfId="0" applyFont="1" applyBorder="1" applyAlignment="1"/>
    <xf numFmtId="2" fontId="17" fillId="0" borderId="5" xfId="0" applyNumberFormat="1" applyFont="1" applyBorder="1" applyAlignment="1">
      <alignment horizontal="right"/>
    </xf>
    <xf numFmtId="0" fontId="3" fillId="0" borderId="14" xfId="0" applyFont="1" applyBorder="1" applyAlignment="1">
      <alignment horizontal="center"/>
    </xf>
    <xf numFmtId="4" fontId="17" fillId="0" borderId="0" xfId="0" applyNumberFormat="1" applyFont="1" applyBorder="1" applyAlignment="1">
      <alignment horizontal="right"/>
    </xf>
    <xf numFmtId="0" fontId="3" fillId="0" borderId="5" xfId="0" applyFont="1" applyBorder="1" applyAlignment="1">
      <alignment horizontal="center"/>
    </xf>
    <xf numFmtId="4" fontId="8" fillId="0" borderId="5" xfId="0" applyNumberFormat="1" applyFont="1" applyBorder="1"/>
    <xf numFmtId="165" fontId="5" fillId="0" borderId="0" xfId="0" applyNumberFormat="1" applyFont="1" applyBorder="1" applyAlignment="1" applyProtection="1">
      <alignment horizontal="left" wrapText="1"/>
      <protection locked="0"/>
    </xf>
    <xf numFmtId="0" fontId="8" fillId="0" borderId="0" xfId="0" applyFont="1" applyBorder="1" applyAlignment="1">
      <alignment horizontal="left"/>
    </xf>
    <xf numFmtId="0" fontId="8" fillId="0" borderId="0" xfId="0" applyFont="1" applyBorder="1" applyAlignment="1">
      <alignment vertical="top"/>
    </xf>
    <xf numFmtId="4" fontId="3" fillId="0" borderId="0" xfId="0" applyNumberFormat="1" applyFont="1" applyBorder="1" applyAlignment="1"/>
    <xf numFmtId="0" fontId="17" fillId="0" borderId="0" xfId="0" applyFont="1" applyBorder="1" applyAlignment="1">
      <alignment horizontal="left"/>
    </xf>
    <xf numFmtId="0" fontId="17" fillId="0" borderId="0" xfId="0" applyFont="1" applyBorder="1" applyAlignment="1">
      <alignment vertical="top"/>
    </xf>
    <xf numFmtId="0" fontId="0" fillId="0" borderId="0" xfId="0" applyFont="1" applyAlignment="1">
      <alignment wrapText="1"/>
    </xf>
    <xf numFmtId="165" fontId="5" fillId="0" borderId="1" xfId="0" applyNumberFormat="1" applyFont="1" applyBorder="1" applyAlignment="1" applyProtection="1">
      <alignment horizontal="left" readingOrder="1"/>
      <protection locked="0"/>
    </xf>
    <xf numFmtId="49" fontId="11" fillId="3" borderId="15" xfId="0" applyNumberFormat="1" applyFont="1" applyFill="1" applyBorder="1" applyAlignment="1"/>
    <xf numFmtId="0" fontId="11" fillId="3" borderId="16" xfId="0" applyFont="1" applyFill="1" applyBorder="1" applyAlignment="1">
      <alignment vertical="top" wrapText="1"/>
    </xf>
    <xf numFmtId="0" fontId="3" fillId="0" borderId="5" xfId="0" applyFont="1" applyBorder="1" applyAlignment="1">
      <alignment horizontal="right"/>
    </xf>
    <xf numFmtId="43" fontId="3" fillId="3" borderId="17" xfId="1" applyFont="1" applyFill="1" applyBorder="1" applyAlignment="1">
      <alignment wrapText="1"/>
    </xf>
    <xf numFmtId="43" fontId="3" fillId="3" borderId="18" xfId="1" applyFont="1" applyFill="1" applyBorder="1" applyAlignment="1">
      <alignment wrapText="1"/>
    </xf>
    <xf numFmtId="43" fontId="3" fillId="3" borderId="16" xfId="1" applyFont="1" applyFill="1" applyBorder="1" applyAlignment="1">
      <alignment wrapText="1"/>
    </xf>
    <xf numFmtId="0" fontId="11" fillId="3" borderId="5" xfId="0" applyFont="1" applyFill="1" applyBorder="1" applyAlignment="1">
      <alignment vertical="top" wrapText="1"/>
    </xf>
    <xf numFmtId="0" fontId="3" fillId="3" borderId="5" xfId="0" applyFont="1" applyFill="1" applyBorder="1" applyAlignment="1">
      <alignment vertical="top" wrapText="1"/>
    </xf>
    <xf numFmtId="0" fontId="11" fillId="0" borderId="5" xfId="0" applyFont="1" applyFill="1" applyBorder="1" applyAlignment="1">
      <alignment horizontal="center"/>
    </xf>
    <xf numFmtId="43" fontId="11" fillId="0" borderId="0" xfId="1" applyFont="1" applyFill="1" applyBorder="1"/>
    <xf numFmtId="0" fontId="3" fillId="0" borderId="0" xfId="0" applyFont="1" applyFill="1"/>
    <xf numFmtId="43" fontId="3" fillId="3" borderId="16" xfId="1" applyFont="1" applyFill="1" applyBorder="1" applyAlignment="1">
      <alignment horizontal="right" wrapText="1"/>
    </xf>
    <xf numFmtId="43" fontId="3" fillId="3" borderId="19" xfId="1" applyFont="1" applyFill="1" applyBorder="1" applyAlignment="1">
      <alignment horizontal="right" wrapText="1"/>
    </xf>
    <xf numFmtId="14" fontId="3" fillId="3" borderId="16" xfId="0" applyNumberFormat="1" applyFont="1" applyFill="1" applyBorder="1" applyAlignment="1">
      <alignment horizontal="left"/>
    </xf>
    <xf numFmtId="0" fontId="3" fillId="0" borderId="5" xfId="0" applyFont="1" applyFill="1" applyBorder="1" applyAlignment="1">
      <alignment horizontal="center"/>
    </xf>
    <xf numFmtId="0" fontId="3" fillId="0" borderId="3" xfId="0" applyFont="1" applyFill="1" applyBorder="1"/>
    <xf numFmtId="0" fontId="3" fillId="0" borderId="5" xfId="0" applyFont="1" applyFill="1" applyBorder="1"/>
    <xf numFmtId="0" fontId="3" fillId="0" borderId="3" xfId="0" applyFont="1" applyBorder="1"/>
    <xf numFmtId="0" fontId="3" fillId="0" borderId="5" xfId="0" applyFont="1" applyBorder="1"/>
    <xf numFmtId="0" fontId="3" fillId="0" borderId="4" xfId="0" applyFont="1" applyBorder="1" applyAlignment="1">
      <alignment horizontal="center"/>
    </xf>
    <xf numFmtId="49" fontId="3" fillId="3" borderId="16" xfId="0" applyNumberFormat="1" applyFont="1" applyFill="1" applyBorder="1" applyAlignment="1">
      <alignment horizontal="left" vertical="top" wrapText="1"/>
    </xf>
    <xf numFmtId="14" fontId="3" fillId="3" borderId="18" xfId="0" applyNumberFormat="1" applyFont="1" applyFill="1" applyBorder="1" applyAlignment="1">
      <alignment horizontal="left"/>
    </xf>
    <xf numFmtId="49" fontId="11" fillId="3" borderId="20" xfId="0" applyNumberFormat="1" applyFont="1" applyFill="1" applyBorder="1" applyAlignment="1"/>
    <xf numFmtId="0" fontId="11" fillId="3" borderId="4" xfId="0" applyFont="1" applyFill="1" applyBorder="1" applyAlignment="1">
      <alignment vertical="top" wrapText="1"/>
    </xf>
    <xf numFmtId="43" fontId="3" fillId="3" borderId="21" xfId="1" applyFont="1" applyFill="1" applyBorder="1" applyAlignment="1">
      <alignment horizontal="right" wrapText="1"/>
    </xf>
    <xf numFmtId="164" fontId="16" fillId="0" borderId="0" xfId="0" applyNumberFormat="1" applyFont="1" applyBorder="1" applyAlignment="1" applyProtection="1">
      <alignment horizontal="left" wrapText="1"/>
      <protection locked="0"/>
    </xf>
    <xf numFmtId="0" fontId="0" fillId="0" borderId="0" xfId="0" applyFont="1" applyBorder="1" applyAlignment="1">
      <alignment horizontal="center" wrapText="1"/>
    </xf>
    <xf numFmtId="14" fontId="3" fillId="0" borderId="0" xfId="0" applyNumberFormat="1" applyFont="1" applyBorder="1" applyAlignment="1">
      <alignment horizontal="left"/>
    </xf>
    <xf numFmtId="0" fontId="3" fillId="3" borderId="0" xfId="0" applyFont="1" applyFill="1" applyBorder="1" applyAlignment="1">
      <alignment horizontal="left"/>
    </xf>
    <xf numFmtId="0" fontId="3" fillId="3" borderId="0" xfId="0" applyFont="1" applyFill="1" applyBorder="1" applyAlignment="1">
      <alignment horizontal="left" vertical="center" wrapText="1"/>
    </xf>
    <xf numFmtId="43" fontId="3" fillId="3" borderId="0" xfId="1" applyNumberFormat="1" applyFont="1" applyFill="1" applyBorder="1" applyAlignment="1">
      <alignment horizontal="lef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76200</xdr:rowOff>
    </xdr:from>
    <xdr:to>
      <xdr:col>2</xdr:col>
      <xdr:colOff>62902</xdr:colOff>
      <xdr:row>4</xdr:row>
      <xdr:rowOff>152399</xdr:rowOff>
    </xdr:to>
    <xdr:pic>
      <xdr:nvPicPr>
        <xdr:cNvPr id="2" name="2 Imagen" descr="Resultado de imagen para logo de inap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76200"/>
          <a:ext cx="891577" cy="838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123826</xdr:colOff>
      <xdr:row>433</xdr:row>
      <xdr:rowOff>0</xdr:rowOff>
    </xdr:from>
    <xdr:ext cx="857250" cy="830669"/>
    <xdr:pic>
      <xdr:nvPicPr>
        <xdr:cNvPr id="3" name="2 Imagen" descr="Resultado de imagen para logo de inap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1" y="236429550"/>
          <a:ext cx="857250" cy="8306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200026</xdr:colOff>
      <xdr:row>597</xdr:row>
      <xdr:rowOff>114301</xdr:rowOff>
    </xdr:from>
    <xdr:ext cx="736339" cy="609599"/>
    <xdr:pic>
      <xdr:nvPicPr>
        <xdr:cNvPr id="4" name="2 Imagen" descr="Resultado de imagen para logo de inap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0601" y="274643851"/>
          <a:ext cx="736339" cy="6095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352425</xdr:colOff>
      <xdr:row>614</xdr:row>
      <xdr:rowOff>171451</xdr:rowOff>
    </xdr:from>
    <xdr:ext cx="747845" cy="619124"/>
    <xdr:pic>
      <xdr:nvPicPr>
        <xdr:cNvPr id="5" name="2 Imagen" descr="Resultado de imagen para logo de inapa"/>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00" y="278349076"/>
          <a:ext cx="747845" cy="6191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209551</xdr:colOff>
      <xdr:row>669</xdr:row>
      <xdr:rowOff>142877</xdr:rowOff>
    </xdr:from>
    <xdr:ext cx="800099" cy="662384"/>
    <xdr:pic>
      <xdr:nvPicPr>
        <xdr:cNvPr id="6" name="2 Imagen" descr="Resultado de imagen para logo de inapa"/>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0126" y="292598477"/>
          <a:ext cx="800099" cy="66238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548</xdr:row>
      <xdr:rowOff>38101</xdr:rowOff>
    </xdr:from>
    <xdr:ext cx="697914" cy="676274"/>
    <xdr:pic>
      <xdr:nvPicPr>
        <xdr:cNvPr id="7" name="2 Imagen" descr="Resultado de imagen para logo de inapa"/>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3451" y="264185401"/>
          <a:ext cx="697914"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561</xdr:row>
      <xdr:rowOff>47626</xdr:rowOff>
    </xdr:from>
    <xdr:ext cx="695324" cy="673764"/>
    <xdr:pic>
      <xdr:nvPicPr>
        <xdr:cNvPr id="8" name="2 Imagen" descr="Resultado de imagen para logo de inapa"/>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47751" y="267176251"/>
          <a:ext cx="695324" cy="673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371476</xdr:colOff>
      <xdr:row>581</xdr:row>
      <xdr:rowOff>19051</xdr:rowOff>
    </xdr:from>
    <xdr:ext cx="714374" cy="692223"/>
    <xdr:pic>
      <xdr:nvPicPr>
        <xdr:cNvPr id="9" name="2 Imagen" descr="Resultado de imagen para logo de inapa"/>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62051" y="271272001"/>
          <a:ext cx="714374" cy="6922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366</xdr:row>
      <xdr:rowOff>38101</xdr:rowOff>
    </xdr:from>
    <xdr:ext cx="762000" cy="716380"/>
    <xdr:pic>
      <xdr:nvPicPr>
        <xdr:cNvPr id="10" name="2 Imagen" descr="Resultado de imagen para logo de inapa"/>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47751" y="208664176"/>
          <a:ext cx="762000" cy="71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200025</xdr:colOff>
      <xdr:row>804</xdr:row>
      <xdr:rowOff>114301</xdr:rowOff>
    </xdr:from>
    <xdr:ext cx="816877" cy="676274"/>
    <xdr:pic>
      <xdr:nvPicPr>
        <xdr:cNvPr id="11" name="2 Imagen" descr="Resultado de imagen para logo de inapa"/>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90600" y="334622776"/>
          <a:ext cx="816877"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600075</xdr:colOff>
      <xdr:row>823</xdr:row>
      <xdr:rowOff>76200</xdr:rowOff>
    </xdr:from>
    <xdr:to>
      <xdr:col>4</xdr:col>
      <xdr:colOff>390525</xdr:colOff>
      <xdr:row>832</xdr:row>
      <xdr:rowOff>99559</xdr:rowOff>
    </xdr:to>
    <xdr:pic>
      <xdr:nvPicPr>
        <xdr:cNvPr id="12" name="Imagen 11"/>
        <xdr:cNvPicPr>
          <a:picLocks noChangeAspect="1"/>
        </xdr:cNvPicPr>
      </xdr:nvPicPr>
      <xdr:blipFill>
        <a:blip xmlns:r="http://schemas.openxmlformats.org/officeDocument/2006/relationships" r:embed="rId10"/>
        <a:stretch>
          <a:fillRect/>
        </a:stretch>
      </xdr:blipFill>
      <xdr:spPr>
        <a:xfrm>
          <a:off x="2476500" y="338470875"/>
          <a:ext cx="3267075" cy="130923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38"/>
  <sheetViews>
    <sheetView tabSelected="1" workbookViewId="0">
      <selection activeCell="H9" sqref="H9"/>
    </sheetView>
  </sheetViews>
  <sheetFormatPr baseColWidth="10" defaultRowHeight="11.25" x14ac:dyDescent="0.2"/>
  <cols>
    <col min="1" max="1" width="11.85546875" style="3" customWidth="1"/>
    <col min="2" max="2" width="16.28515625" style="139" customWidth="1"/>
    <col min="3" max="3" width="51.140625" style="3" customWidth="1"/>
    <col min="4" max="4" width="14.7109375" style="69" customWidth="1"/>
    <col min="5" max="5" width="16.85546875" style="140" customWidth="1"/>
    <col min="6" max="6" width="16" style="141" customWidth="1"/>
    <col min="7" max="7" width="11.42578125" style="2"/>
    <col min="8" max="8" width="13" style="2" bestFit="1" customWidth="1"/>
    <col min="9" max="60" width="11.42578125" style="2"/>
    <col min="61" max="16384" width="11.42578125" style="3"/>
  </cols>
  <sheetData>
    <row r="1" spans="1:7" ht="15" x14ac:dyDescent="0.25">
      <c r="A1" s="1" t="s">
        <v>0</v>
      </c>
      <c r="B1" s="1"/>
      <c r="C1" s="1"/>
      <c r="D1" s="1"/>
      <c r="E1" s="1"/>
      <c r="F1" s="1"/>
    </row>
    <row r="2" spans="1:7" ht="15" x14ac:dyDescent="0.25">
      <c r="A2" s="1" t="s">
        <v>1</v>
      </c>
      <c r="B2" s="1"/>
      <c r="C2" s="1"/>
      <c r="D2" s="1"/>
      <c r="E2" s="1"/>
      <c r="F2" s="1"/>
    </row>
    <row r="3" spans="1:7" ht="15" customHeight="1" x14ac:dyDescent="0.25">
      <c r="A3" s="4" t="s">
        <v>2</v>
      </c>
      <c r="B3" s="4"/>
      <c r="C3" s="4"/>
      <c r="D3" s="4"/>
      <c r="E3" s="4"/>
      <c r="F3" s="4"/>
    </row>
    <row r="4" spans="1:7" ht="15" customHeight="1" x14ac:dyDescent="0.25">
      <c r="A4" s="4" t="s">
        <v>3</v>
      </c>
      <c r="B4" s="4"/>
      <c r="C4" s="4"/>
      <c r="D4" s="4"/>
      <c r="E4" s="4"/>
      <c r="F4" s="4"/>
      <c r="G4" s="2" t="s">
        <v>4</v>
      </c>
    </row>
    <row r="5" spans="1:7" ht="15" x14ac:dyDescent="0.25">
      <c r="A5" s="5"/>
      <c r="B5" s="6"/>
      <c r="C5" s="7"/>
      <c r="D5" s="8"/>
      <c r="E5" s="9"/>
      <c r="F5" s="10"/>
    </row>
    <row r="6" spans="1:7" ht="33" customHeight="1" x14ac:dyDescent="0.2">
      <c r="A6" s="11" t="s">
        <v>5</v>
      </c>
      <c r="B6" s="12"/>
      <c r="C6" s="12"/>
      <c r="D6" s="12"/>
      <c r="E6" s="12"/>
      <c r="F6" s="13"/>
    </row>
    <row r="7" spans="1:7" ht="30" customHeight="1" x14ac:dyDescent="0.2">
      <c r="A7" s="11" t="s">
        <v>6</v>
      </c>
      <c r="B7" s="12"/>
      <c r="C7" s="12"/>
      <c r="D7" s="12"/>
      <c r="E7" s="13"/>
      <c r="F7" s="14">
        <v>65699354.060000002</v>
      </c>
    </row>
    <row r="8" spans="1:7" ht="12" x14ac:dyDescent="0.2">
      <c r="A8" s="15" t="s">
        <v>7</v>
      </c>
      <c r="B8" s="15" t="s">
        <v>8</v>
      </c>
      <c r="C8" s="15" t="s">
        <v>9</v>
      </c>
      <c r="D8" s="15" t="s">
        <v>10</v>
      </c>
      <c r="E8" s="15" t="s">
        <v>11</v>
      </c>
      <c r="F8" s="15" t="s">
        <v>12</v>
      </c>
    </row>
    <row r="9" spans="1:7" ht="15" customHeight="1" x14ac:dyDescent="0.2">
      <c r="A9" s="16"/>
      <c r="B9" s="17"/>
      <c r="C9" s="18" t="s">
        <v>13</v>
      </c>
      <c r="D9" s="19">
        <v>55989074.939999998</v>
      </c>
      <c r="E9" s="19"/>
      <c r="F9" s="20">
        <f>F7+D9</f>
        <v>121688429</v>
      </c>
    </row>
    <row r="10" spans="1:7" ht="15" customHeight="1" x14ac:dyDescent="0.2">
      <c r="A10" s="16"/>
      <c r="B10" s="17"/>
      <c r="C10" s="21" t="s">
        <v>14</v>
      </c>
      <c r="D10" s="19">
        <v>160225048.11000001</v>
      </c>
      <c r="E10" s="19"/>
      <c r="F10" s="20">
        <f>F9+D10</f>
        <v>281913477.11000001</v>
      </c>
    </row>
    <row r="11" spans="1:7" ht="15" customHeight="1" x14ac:dyDescent="0.2">
      <c r="A11" s="16"/>
      <c r="B11" s="17"/>
      <c r="C11" s="18" t="s">
        <v>15</v>
      </c>
      <c r="D11" s="22">
        <v>616747800.01999998</v>
      </c>
      <c r="E11" s="19"/>
      <c r="F11" s="20">
        <f>F10+D11</f>
        <v>898661277.13</v>
      </c>
    </row>
    <row r="12" spans="1:7" ht="15" customHeight="1" x14ac:dyDescent="0.2">
      <c r="A12" s="16"/>
      <c r="B12" s="17"/>
      <c r="C12" s="23" t="s">
        <v>16</v>
      </c>
      <c r="D12" s="24">
        <v>485037.13</v>
      </c>
      <c r="E12" s="24"/>
      <c r="F12" s="20">
        <f>F11+D12</f>
        <v>899146314.25999999</v>
      </c>
    </row>
    <row r="13" spans="1:7" ht="15" customHeight="1" x14ac:dyDescent="0.2">
      <c r="A13" s="16"/>
      <c r="B13" s="17"/>
      <c r="C13" s="21" t="s">
        <v>14</v>
      </c>
      <c r="D13" s="25"/>
      <c r="E13" s="19">
        <v>467946592.38999999</v>
      </c>
      <c r="F13" s="20">
        <f>F12-E13</f>
        <v>431199721.87</v>
      </c>
    </row>
    <row r="14" spans="1:7" ht="15" customHeight="1" x14ac:dyDescent="0.2">
      <c r="A14" s="16"/>
      <c r="B14" s="17"/>
      <c r="C14" s="21" t="s">
        <v>17</v>
      </c>
      <c r="D14" s="25"/>
      <c r="E14" s="19">
        <v>8577.5</v>
      </c>
      <c r="F14" s="20">
        <f t="shared" ref="F14:F77" si="0">F13-E14</f>
        <v>431191144.37</v>
      </c>
    </row>
    <row r="15" spans="1:7" ht="15" customHeight="1" x14ac:dyDescent="0.2">
      <c r="A15" s="16"/>
      <c r="B15" s="17"/>
      <c r="C15" s="18" t="s">
        <v>18</v>
      </c>
      <c r="D15" s="25"/>
      <c r="E15" s="26">
        <v>428564.06</v>
      </c>
      <c r="F15" s="20">
        <f t="shared" si="0"/>
        <v>430762580.31</v>
      </c>
    </row>
    <row r="16" spans="1:7" ht="15" customHeight="1" x14ac:dyDescent="0.2">
      <c r="A16" s="16"/>
      <c r="B16" s="17"/>
      <c r="C16" s="27" t="s">
        <v>19</v>
      </c>
      <c r="D16" s="25"/>
      <c r="E16" s="26">
        <v>106368.15</v>
      </c>
      <c r="F16" s="20">
        <f t="shared" si="0"/>
        <v>430656212.16000003</v>
      </c>
    </row>
    <row r="17" spans="1:61" ht="15" customHeight="1" x14ac:dyDescent="0.2">
      <c r="A17" s="16"/>
      <c r="B17" s="17"/>
      <c r="C17" s="27" t="s">
        <v>20</v>
      </c>
      <c r="D17" s="25"/>
      <c r="E17" s="26">
        <v>480</v>
      </c>
      <c r="F17" s="20">
        <f t="shared" si="0"/>
        <v>430655732.16000003</v>
      </c>
    </row>
    <row r="18" spans="1:61" ht="15" customHeight="1" x14ac:dyDescent="0.2">
      <c r="A18" s="16"/>
      <c r="B18" s="17"/>
      <c r="C18" s="18" t="s">
        <v>21</v>
      </c>
      <c r="D18" s="25"/>
      <c r="E18" s="26">
        <v>3000</v>
      </c>
      <c r="F18" s="20">
        <f t="shared" si="0"/>
        <v>430652732.16000003</v>
      </c>
    </row>
    <row r="19" spans="1:61" ht="15" customHeight="1" x14ac:dyDescent="0.2">
      <c r="A19" s="16"/>
      <c r="B19" s="17"/>
      <c r="C19" s="18" t="s">
        <v>22</v>
      </c>
      <c r="D19" s="25"/>
      <c r="E19" s="26">
        <v>350</v>
      </c>
      <c r="F19" s="20">
        <f t="shared" si="0"/>
        <v>430652382.16000003</v>
      </c>
    </row>
    <row r="20" spans="1:61" ht="15" customHeight="1" x14ac:dyDescent="0.2">
      <c r="A20" s="16"/>
      <c r="B20" s="17"/>
      <c r="C20" s="18" t="s">
        <v>23</v>
      </c>
      <c r="D20" s="25"/>
      <c r="E20" s="26">
        <v>175</v>
      </c>
      <c r="F20" s="20">
        <f t="shared" si="0"/>
        <v>430652207.16000003</v>
      </c>
    </row>
    <row r="21" spans="1:61" ht="15" customHeight="1" x14ac:dyDescent="0.2">
      <c r="A21" s="16"/>
      <c r="B21" s="17"/>
      <c r="C21" s="18" t="s">
        <v>24</v>
      </c>
      <c r="D21" s="25"/>
      <c r="E21" s="26">
        <v>4000</v>
      </c>
      <c r="F21" s="20">
        <f t="shared" si="0"/>
        <v>430648207.16000003</v>
      </c>
    </row>
    <row r="22" spans="1:61" ht="15" customHeight="1" x14ac:dyDescent="0.2">
      <c r="A22" s="28"/>
      <c r="B22" s="29"/>
      <c r="C22" s="30" t="s">
        <v>25</v>
      </c>
      <c r="D22" s="31"/>
      <c r="E22" s="32">
        <v>100</v>
      </c>
      <c r="F22" s="20">
        <f t="shared" si="0"/>
        <v>430648107.16000003</v>
      </c>
    </row>
    <row r="23" spans="1:61" ht="15" customHeight="1" x14ac:dyDescent="0.2">
      <c r="A23" s="16"/>
      <c r="B23" s="17"/>
      <c r="C23" s="18" t="s">
        <v>26</v>
      </c>
      <c r="D23" s="25"/>
      <c r="E23" s="26">
        <v>19250</v>
      </c>
      <c r="F23" s="20">
        <f t="shared" si="0"/>
        <v>430628857.16000003</v>
      </c>
    </row>
    <row r="24" spans="1:61" ht="15" customHeight="1" x14ac:dyDescent="0.2">
      <c r="A24" s="16"/>
      <c r="B24" s="17"/>
      <c r="C24" s="18" t="s">
        <v>27</v>
      </c>
      <c r="D24" s="25"/>
      <c r="E24" s="26">
        <v>200000</v>
      </c>
      <c r="F24" s="20">
        <f t="shared" si="0"/>
        <v>430428857.16000003</v>
      </c>
    </row>
    <row r="25" spans="1:61" s="40" customFormat="1" ht="41.25" customHeight="1" x14ac:dyDescent="0.2">
      <c r="A25" s="33">
        <v>44470</v>
      </c>
      <c r="B25" s="34" t="s">
        <v>28</v>
      </c>
      <c r="C25" s="35" t="s">
        <v>29</v>
      </c>
      <c r="D25" s="36"/>
      <c r="E25" s="37">
        <v>3432.59</v>
      </c>
      <c r="F25" s="20">
        <f t="shared" si="0"/>
        <v>430425424.57000005</v>
      </c>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9"/>
    </row>
    <row r="26" spans="1:61" s="38" customFormat="1" ht="38.25" customHeight="1" x14ac:dyDescent="0.2">
      <c r="A26" s="41">
        <v>44470</v>
      </c>
      <c r="B26" s="42" t="s">
        <v>30</v>
      </c>
      <c r="C26" s="43" t="s">
        <v>31</v>
      </c>
      <c r="D26" s="44"/>
      <c r="E26" s="45">
        <v>134187.5</v>
      </c>
      <c r="F26" s="20">
        <f t="shared" si="0"/>
        <v>430291237.07000005</v>
      </c>
    </row>
    <row r="27" spans="1:61" s="38" customFormat="1" ht="42" customHeight="1" x14ac:dyDescent="0.2">
      <c r="A27" s="41">
        <v>44470</v>
      </c>
      <c r="B27" s="42" t="s">
        <v>32</v>
      </c>
      <c r="C27" s="43" t="s">
        <v>33</v>
      </c>
      <c r="D27" s="46"/>
      <c r="E27" s="45">
        <v>750752.19</v>
      </c>
      <c r="F27" s="20">
        <f t="shared" si="0"/>
        <v>429540484.88000005</v>
      </c>
    </row>
    <row r="28" spans="1:61" s="38" customFormat="1" ht="41.25" customHeight="1" x14ac:dyDescent="0.2">
      <c r="A28" s="41">
        <v>44470</v>
      </c>
      <c r="B28" s="42" t="s">
        <v>34</v>
      </c>
      <c r="C28" s="43" t="s">
        <v>35</v>
      </c>
      <c r="D28" s="46"/>
      <c r="E28" s="45">
        <v>58930.11</v>
      </c>
      <c r="F28" s="20">
        <f t="shared" si="0"/>
        <v>429481554.77000004</v>
      </c>
    </row>
    <row r="29" spans="1:61" s="38" customFormat="1" ht="40.5" customHeight="1" x14ac:dyDescent="0.2">
      <c r="A29" s="41">
        <v>44470</v>
      </c>
      <c r="B29" s="42" t="s">
        <v>36</v>
      </c>
      <c r="C29" s="43" t="s">
        <v>37</v>
      </c>
      <c r="D29" s="46"/>
      <c r="E29" s="45">
        <v>5902</v>
      </c>
      <c r="F29" s="20">
        <f t="shared" si="0"/>
        <v>429475652.77000004</v>
      </c>
    </row>
    <row r="30" spans="1:61" s="38" customFormat="1" ht="50.25" customHeight="1" x14ac:dyDescent="0.2">
      <c r="A30" s="41">
        <v>44470</v>
      </c>
      <c r="B30" s="42" t="s">
        <v>38</v>
      </c>
      <c r="C30" s="43" t="s">
        <v>39</v>
      </c>
      <c r="D30" s="46"/>
      <c r="E30" s="45">
        <v>253650</v>
      </c>
      <c r="F30" s="20">
        <f t="shared" si="0"/>
        <v>429222002.77000004</v>
      </c>
    </row>
    <row r="31" spans="1:61" s="38" customFormat="1" ht="54.75" customHeight="1" x14ac:dyDescent="0.2">
      <c r="A31" s="41">
        <v>44470</v>
      </c>
      <c r="B31" s="42" t="s">
        <v>40</v>
      </c>
      <c r="C31" s="43" t="s">
        <v>41</v>
      </c>
      <c r="D31" s="46"/>
      <c r="E31" s="45">
        <v>388930</v>
      </c>
      <c r="F31" s="20">
        <f t="shared" si="0"/>
        <v>428833072.77000004</v>
      </c>
    </row>
    <row r="32" spans="1:61" s="38" customFormat="1" ht="41.25" customHeight="1" x14ac:dyDescent="0.2">
      <c r="A32" s="41">
        <v>44470</v>
      </c>
      <c r="B32" s="42" t="s">
        <v>42</v>
      </c>
      <c r="C32" s="43" t="s">
        <v>43</v>
      </c>
      <c r="D32" s="46"/>
      <c r="E32" s="45">
        <v>50730</v>
      </c>
      <c r="F32" s="20">
        <f t="shared" si="0"/>
        <v>428782342.77000004</v>
      </c>
    </row>
    <row r="33" spans="1:6" s="38" customFormat="1" ht="41.25" customHeight="1" x14ac:dyDescent="0.2">
      <c r="A33" s="41">
        <v>44470</v>
      </c>
      <c r="B33" s="42" t="s">
        <v>44</v>
      </c>
      <c r="C33" s="43" t="s">
        <v>45</v>
      </c>
      <c r="D33" s="46"/>
      <c r="E33" s="45">
        <v>100000</v>
      </c>
      <c r="F33" s="20">
        <f t="shared" si="0"/>
        <v>428682342.77000004</v>
      </c>
    </row>
    <row r="34" spans="1:6" s="38" customFormat="1" ht="54.75" customHeight="1" x14ac:dyDescent="0.2">
      <c r="A34" s="41">
        <v>44470</v>
      </c>
      <c r="B34" s="42" t="s">
        <v>46</v>
      </c>
      <c r="C34" s="43" t="s">
        <v>47</v>
      </c>
      <c r="D34" s="46"/>
      <c r="E34" s="45">
        <v>458500</v>
      </c>
      <c r="F34" s="20">
        <f t="shared" si="0"/>
        <v>428223842.77000004</v>
      </c>
    </row>
    <row r="35" spans="1:6" s="38" customFormat="1" ht="100.5" customHeight="1" x14ac:dyDescent="0.2">
      <c r="A35" s="41">
        <v>44470</v>
      </c>
      <c r="B35" s="42" t="s">
        <v>48</v>
      </c>
      <c r="C35" s="43" t="s">
        <v>49</v>
      </c>
      <c r="D35" s="46"/>
      <c r="E35" s="45">
        <v>19000</v>
      </c>
      <c r="F35" s="20">
        <f t="shared" si="0"/>
        <v>428204842.77000004</v>
      </c>
    </row>
    <row r="36" spans="1:6" s="38" customFormat="1" ht="42" customHeight="1" x14ac:dyDescent="0.2">
      <c r="A36" s="41">
        <v>44470</v>
      </c>
      <c r="B36" s="42" t="s">
        <v>50</v>
      </c>
      <c r="C36" s="43" t="s">
        <v>51</v>
      </c>
      <c r="D36" s="46"/>
      <c r="E36" s="45">
        <v>139354.01</v>
      </c>
      <c r="F36" s="20">
        <f t="shared" si="0"/>
        <v>428065488.76000005</v>
      </c>
    </row>
    <row r="37" spans="1:6" s="38" customFormat="1" ht="94.5" customHeight="1" x14ac:dyDescent="0.2">
      <c r="A37" s="41">
        <v>44470</v>
      </c>
      <c r="B37" s="42" t="s">
        <v>52</v>
      </c>
      <c r="C37" s="43" t="s">
        <v>53</v>
      </c>
      <c r="D37" s="46"/>
      <c r="E37" s="45">
        <v>8510388.1099999994</v>
      </c>
      <c r="F37" s="20">
        <f t="shared" si="0"/>
        <v>419555100.65000004</v>
      </c>
    </row>
    <row r="38" spans="1:6" s="38" customFormat="1" ht="34.5" customHeight="1" x14ac:dyDescent="0.2">
      <c r="A38" s="41">
        <v>44470</v>
      </c>
      <c r="B38" s="42" t="s">
        <v>54</v>
      </c>
      <c r="C38" s="43" t="s">
        <v>55</v>
      </c>
      <c r="D38" s="46"/>
      <c r="E38" s="45">
        <v>1699581.24</v>
      </c>
      <c r="F38" s="20">
        <f t="shared" si="0"/>
        <v>417855519.41000003</v>
      </c>
    </row>
    <row r="39" spans="1:6" s="38" customFormat="1" ht="28.5" customHeight="1" x14ac:dyDescent="0.2">
      <c r="A39" s="41">
        <v>44470</v>
      </c>
      <c r="B39" s="42" t="s">
        <v>56</v>
      </c>
      <c r="C39" s="43" t="s">
        <v>57</v>
      </c>
      <c r="D39" s="46"/>
      <c r="E39" s="45">
        <v>515849.08</v>
      </c>
      <c r="F39" s="20">
        <f t="shared" si="0"/>
        <v>417339670.33000004</v>
      </c>
    </row>
    <row r="40" spans="1:6" s="38" customFormat="1" ht="30" customHeight="1" x14ac:dyDescent="0.2">
      <c r="A40" s="41">
        <v>44470</v>
      </c>
      <c r="B40" s="42" t="s">
        <v>58</v>
      </c>
      <c r="C40" s="43" t="s">
        <v>59</v>
      </c>
      <c r="D40" s="46"/>
      <c r="E40" s="45">
        <v>1835418.43</v>
      </c>
      <c r="F40" s="20">
        <f t="shared" si="0"/>
        <v>415504251.90000004</v>
      </c>
    </row>
    <row r="41" spans="1:6" s="38" customFormat="1" ht="31.5" customHeight="1" x14ac:dyDescent="0.2">
      <c r="A41" s="41">
        <v>44470</v>
      </c>
      <c r="B41" s="42" t="s">
        <v>60</v>
      </c>
      <c r="C41" s="43" t="s">
        <v>61</v>
      </c>
      <c r="D41" s="46"/>
      <c r="E41" s="45">
        <v>953501.88</v>
      </c>
      <c r="F41" s="20">
        <f t="shared" si="0"/>
        <v>414550750.02000004</v>
      </c>
    </row>
    <row r="42" spans="1:6" s="38" customFormat="1" ht="30" customHeight="1" x14ac:dyDescent="0.2">
      <c r="A42" s="41">
        <v>44470</v>
      </c>
      <c r="B42" s="42" t="s">
        <v>62</v>
      </c>
      <c r="C42" s="43" t="s">
        <v>63</v>
      </c>
      <c r="D42" s="46"/>
      <c r="E42" s="45">
        <v>634900.26</v>
      </c>
      <c r="F42" s="20">
        <f t="shared" si="0"/>
        <v>413915849.76000005</v>
      </c>
    </row>
    <row r="43" spans="1:6" s="38" customFormat="1" ht="32.25" customHeight="1" x14ac:dyDescent="0.2">
      <c r="A43" s="41">
        <v>44470</v>
      </c>
      <c r="B43" s="42" t="s">
        <v>64</v>
      </c>
      <c r="C43" s="43" t="s">
        <v>65</v>
      </c>
      <c r="D43" s="46"/>
      <c r="E43" s="45">
        <v>67274.039999999994</v>
      </c>
      <c r="F43" s="20">
        <f t="shared" si="0"/>
        <v>413848575.72000003</v>
      </c>
    </row>
    <row r="44" spans="1:6" s="38" customFormat="1" ht="48.75" customHeight="1" x14ac:dyDescent="0.2">
      <c r="A44" s="41">
        <v>44470</v>
      </c>
      <c r="B44" s="42" t="s">
        <v>66</v>
      </c>
      <c r="C44" s="43" t="s">
        <v>67</v>
      </c>
      <c r="D44" s="46"/>
      <c r="E44" s="45">
        <v>88777.5</v>
      </c>
      <c r="F44" s="20">
        <f t="shared" si="0"/>
        <v>413759798.22000003</v>
      </c>
    </row>
    <row r="45" spans="1:6" s="38" customFormat="1" ht="23.25" customHeight="1" x14ac:dyDescent="0.2">
      <c r="A45" s="41">
        <v>44470</v>
      </c>
      <c r="B45" s="42" t="s">
        <v>68</v>
      </c>
      <c r="C45" s="43" t="s">
        <v>69</v>
      </c>
      <c r="D45" s="46"/>
      <c r="E45" s="45">
        <v>0</v>
      </c>
      <c r="F45" s="20">
        <f t="shared" si="0"/>
        <v>413759798.22000003</v>
      </c>
    </row>
    <row r="46" spans="1:6" s="38" customFormat="1" ht="40.5" customHeight="1" x14ac:dyDescent="0.2">
      <c r="A46" s="41">
        <v>44470</v>
      </c>
      <c r="B46" s="42" t="s">
        <v>70</v>
      </c>
      <c r="C46" s="43" t="s">
        <v>71</v>
      </c>
      <c r="D46" s="46"/>
      <c r="E46" s="45">
        <v>73901925</v>
      </c>
      <c r="F46" s="20">
        <f t="shared" si="0"/>
        <v>339857873.22000003</v>
      </c>
    </row>
    <row r="47" spans="1:6" s="38" customFormat="1" ht="57" customHeight="1" x14ac:dyDescent="0.2">
      <c r="A47" s="41">
        <v>44470</v>
      </c>
      <c r="B47" s="42" t="s">
        <v>72</v>
      </c>
      <c r="C47" s="43" t="s">
        <v>73</v>
      </c>
      <c r="D47" s="46"/>
      <c r="E47" s="45">
        <v>228285</v>
      </c>
      <c r="F47" s="20">
        <f t="shared" si="0"/>
        <v>339629588.22000003</v>
      </c>
    </row>
    <row r="48" spans="1:6" s="38" customFormat="1" ht="51" customHeight="1" x14ac:dyDescent="0.2">
      <c r="A48" s="41">
        <v>44470</v>
      </c>
      <c r="B48" s="42" t="s">
        <v>74</v>
      </c>
      <c r="C48" s="43" t="s">
        <v>75</v>
      </c>
      <c r="D48" s="46"/>
      <c r="E48" s="45">
        <v>18525</v>
      </c>
      <c r="F48" s="20">
        <f t="shared" si="0"/>
        <v>339611063.22000003</v>
      </c>
    </row>
    <row r="49" spans="1:6" s="38" customFormat="1" ht="21.75" customHeight="1" x14ac:dyDescent="0.2">
      <c r="A49" s="41">
        <v>44470</v>
      </c>
      <c r="B49" s="42" t="s">
        <v>76</v>
      </c>
      <c r="C49" s="43" t="s">
        <v>69</v>
      </c>
      <c r="D49" s="46"/>
      <c r="E49" s="45">
        <v>0</v>
      </c>
      <c r="F49" s="20">
        <f t="shared" si="0"/>
        <v>339611063.22000003</v>
      </c>
    </row>
    <row r="50" spans="1:6" s="38" customFormat="1" ht="40.5" customHeight="1" x14ac:dyDescent="0.2">
      <c r="A50" s="41">
        <v>44473</v>
      </c>
      <c r="B50" s="42" t="s">
        <v>77</v>
      </c>
      <c r="C50" s="43" t="s">
        <v>78</v>
      </c>
      <c r="D50" s="46"/>
      <c r="E50" s="45">
        <v>48334.04</v>
      </c>
      <c r="F50" s="20">
        <f t="shared" si="0"/>
        <v>339562729.18000001</v>
      </c>
    </row>
    <row r="51" spans="1:6" s="38" customFormat="1" ht="51.75" customHeight="1" x14ac:dyDescent="0.2">
      <c r="A51" s="41">
        <v>44473</v>
      </c>
      <c r="B51" s="42" t="s">
        <v>79</v>
      </c>
      <c r="C51" s="43" t="s">
        <v>80</v>
      </c>
      <c r="D51" s="46"/>
      <c r="E51" s="45">
        <v>459549.26</v>
      </c>
      <c r="F51" s="20">
        <f t="shared" si="0"/>
        <v>339103179.92000002</v>
      </c>
    </row>
    <row r="52" spans="1:6" s="38" customFormat="1" ht="44.25" customHeight="1" x14ac:dyDescent="0.2">
      <c r="A52" s="41">
        <v>44473</v>
      </c>
      <c r="B52" s="42" t="s">
        <v>81</v>
      </c>
      <c r="C52" s="43" t="s">
        <v>82</v>
      </c>
      <c r="D52" s="46"/>
      <c r="E52" s="45">
        <v>1712</v>
      </c>
      <c r="F52" s="20">
        <f t="shared" si="0"/>
        <v>339101467.92000002</v>
      </c>
    </row>
    <row r="53" spans="1:6" s="38" customFormat="1" ht="76.5" customHeight="1" x14ac:dyDescent="0.2">
      <c r="A53" s="41">
        <v>44473</v>
      </c>
      <c r="B53" s="42" t="s">
        <v>83</v>
      </c>
      <c r="C53" s="43" t="s">
        <v>84</v>
      </c>
      <c r="D53" s="46"/>
      <c r="E53" s="45">
        <v>237949.07</v>
      </c>
      <c r="F53" s="20">
        <f t="shared" si="0"/>
        <v>338863518.85000002</v>
      </c>
    </row>
    <row r="54" spans="1:6" s="38" customFormat="1" ht="44.25" customHeight="1" x14ac:dyDescent="0.2">
      <c r="A54" s="41">
        <v>44473</v>
      </c>
      <c r="B54" s="42" t="s">
        <v>85</v>
      </c>
      <c r="C54" s="43" t="s">
        <v>86</v>
      </c>
      <c r="D54" s="46"/>
      <c r="E54" s="45">
        <v>118618.81</v>
      </c>
      <c r="F54" s="20">
        <f t="shared" si="0"/>
        <v>338744900.04000002</v>
      </c>
    </row>
    <row r="55" spans="1:6" s="38" customFormat="1" ht="74.25" customHeight="1" x14ac:dyDescent="0.2">
      <c r="A55" s="41">
        <v>44473</v>
      </c>
      <c r="B55" s="42" t="s">
        <v>87</v>
      </c>
      <c r="C55" s="43" t="s">
        <v>88</v>
      </c>
      <c r="D55" s="46"/>
      <c r="E55" s="45">
        <v>38081.360000000001</v>
      </c>
      <c r="F55" s="20">
        <f t="shared" si="0"/>
        <v>338706818.68000001</v>
      </c>
    </row>
    <row r="56" spans="1:6" s="38" customFormat="1" ht="49.5" customHeight="1" x14ac:dyDescent="0.2">
      <c r="A56" s="41">
        <v>44473</v>
      </c>
      <c r="B56" s="42" t="s">
        <v>89</v>
      </c>
      <c r="C56" s="43" t="s">
        <v>90</v>
      </c>
      <c r="D56" s="46"/>
      <c r="E56" s="45">
        <v>904270.34</v>
      </c>
      <c r="F56" s="20">
        <f t="shared" si="0"/>
        <v>337802548.34000003</v>
      </c>
    </row>
    <row r="57" spans="1:6" s="38" customFormat="1" ht="85.5" customHeight="1" x14ac:dyDescent="0.2">
      <c r="A57" s="41">
        <v>44473</v>
      </c>
      <c r="B57" s="47" t="s">
        <v>91</v>
      </c>
      <c r="C57" s="43" t="s">
        <v>92</v>
      </c>
      <c r="D57" s="46"/>
      <c r="E57" s="45">
        <v>21047831.91</v>
      </c>
      <c r="F57" s="20">
        <f t="shared" si="0"/>
        <v>316754716.43000001</v>
      </c>
    </row>
    <row r="58" spans="1:6" s="38" customFormat="1" ht="31.5" customHeight="1" x14ac:dyDescent="0.2">
      <c r="A58" s="41">
        <v>44473</v>
      </c>
      <c r="B58" s="47" t="s">
        <v>93</v>
      </c>
      <c r="C58" s="43" t="s">
        <v>94</v>
      </c>
      <c r="D58" s="46"/>
      <c r="E58" s="45">
        <v>63850</v>
      </c>
      <c r="F58" s="20">
        <f t="shared" si="0"/>
        <v>316690866.43000001</v>
      </c>
    </row>
    <row r="59" spans="1:6" s="38" customFormat="1" ht="34.5" customHeight="1" x14ac:dyDescent="0.2">
      <c r="A59" s="41">
        <v>44473</v>
      </c>
      <c r="B59" s="47" t="s">
        <v>95</v>
      </c>
      <c r="C59" s="43" t="s">
        <v>96</v>
      </c>
      <c r="D59" s="46"/>
      <c r="E59" s="45">
        <v>83092.05</v>
      </c>
      <c r="F59" s="20">
        <f t="shared" si="0"/>
        <v>316607774.38</v>
      </c>
    </row>
    <row r="60" spans="1:6" s="38" customFormat="1" ht="55.5" customHeight="1" x14ac:dyDescent="0.2">
      <c r="A60" s="41">
        <v>44473</v>
      </c>
      <c r="B60" s="47" t="s">
        <v>97</v>
      </c>
      <c r="C60" s="43" t="s">
        <v>98</v>
      </c>
      <c r="D60" s="46"/>
      <c r="E60" s="45">
        <v>126825</v>
      </c>
      <c r="F60" s="20">
        <f t="shared" si="0"/>
        <v>316480949.38</v>
      </c>
    </row>
    <row r="61" spans="1:6" s="38" customFormat="1" ht="74.25" customHeight="1" x14ac:dyDescent="0.2">
      <c r="A61" s="41">
        <v>44473</v>
      </c>
      <c r="B61" s="47" t="s">
        <v>99</v>
      </c>
      <c r="C61" s="43" t="s">
        <v>100</v>
      </c>
      <c r="D61" s="46"/>
      <c r="E61" s="45">
        <v>5688639.2300000004</v>
      </c>
      <c r="F61" s="20">
        <f t="shared" si="0"/>
        <v>310792310.14999998</v>
      </c>
    </row>
    <row r="62" spans="1:6" s="38" customFormat="1" ht="50.25" customHeight="1" x14ac:dyDescent="0.2">
      <c r="A62" s="41">
        <v>44473</v>
      </c>
      <c r="B62" s="47" t="s">
        <v>101</v>
      </c>
      <c r="C62" s="43" t="s">
        <v>102</v>
      </c>
      <c r="D62" s="46"/>
      <c r="E62" s="45">
        <v>1432621.11</v>
      </c>
      <c r="F62" s="20">
        <f t="shared" si="0"/>
        <v>309359689.03999996</v>
      </c>
    </row>
    <row r="63" spans="1:6" s="38" customFormat="1" ht="62.25" customHeight="1" x14ac:dyDescent="0.2">
      <c r="A63" s="41">
        <v>44473</v>
      </c>
      <c r="B63" s="47" t="s">
        <v>103</v>
      </c>
      <c r="C63" s="43" t="s">
        <v>104</v>
      </c>
      <c r="D63" s="46"/>
      <c r="E63" s="45">
        <v>3226733.63</v>
      </c>
      <c r="F63" s="20">
        <f t="shared" si="0"/>
        <v>306132955.40999997</v>
      </c>
    </row>
    <row r="64" spans="1:6" s="38" customFormat="1" ht="69" customHeight="1" x14ac:dyDescent="0.2">
      <c r="A64" s="41">
        <v>44473</v>
      </c>
      <c r="B64" s="47" t="s">
        <v>105</v>
      </c>
      <c r="C64" s="43" t="s">
        <v>106</v>
      </c>
      <c r="D64" s="46"/>
      <c r="E64" s="45">
        <v>9000</v>
      </c>
      <c r="F64" s="20">
        <f t="shared" si="0"/>
        <v>306123955.40999997</v>
      </c>
    </row>
    <row r="65" spans="1:6" s="38" customFormat="1" ht="54" customHeight="1" x14ac:dyDescent="0.2">
      <c r="A65" s="41">
        <v>44474</v>
      </c>
      <c r="B65" s="42" t="s">
        <v>107</v>
      </c>
      <c r="C65" s="43" t="s">
        <v>108</v>
      </c>
      <c r="D65" s="46"/>
      <c r="E65" s="45">
        <v>91874.1</v>
      </c>
      <c r="F65" s="20">
        <f t="shared" si="0"/>
        <v>306032081.30999994</v>
      </c>
    </row>
    <row r="66" spans="1:6" s="38" customFormat="1" ht="39" customHeight="1" x14ac:dyDescent="0.2">
      <c r="A66" s="41">
        <v>44474</v>
      </c>
      <c r="B66" s="42" t="s">
        <v>109</v>
      </c>
      <c r="C66" s="43" t="s">
        <v>110</v>
      </c>
      <c r="D66" s="46"/>
      <c r="E66" s="45">
        <v>2999.49</v>
      </c>
      <c r="F66" s="20">
        <f t="shared" si="0"/>
        <v>306029081.81999993</v>
      </c>
    </row>
    <row r="67" spans="1:6" s="38" customFormat="1" ht="39" customHeight="1" x14ac:dyDescent="0.2">
      <c r="A67" s="41">
        <v>44474</v>
      </c>
      <c r="B67" s="42" t="s">
        <v>111</v>
      </c>
      <c r="C67" s="43" t="s">
        <v>112</v>
      </c>
      <c r="D67" s="46"/>
      <c r="E67" s="45">
        <v>180000</v>
      </c>
      <c r="F67" s="20">
        <f t="shared" si="0"/>
        <v>305849081.81999993</v>
      </c>
    </row>
    <row r="68" spans="1:6" s="38" customFormat="1" ht="49.5" customHeight="1" x14ac:dyDescent="0.2">
      <c r="A68" s="41">
        <v>44474</v>
      </c>
      <c r="B68" s="42" t="s">
        <v>113</v>
      </c>
      <c r="C68" s="43" t="s">
        <v>114</v>
      </c>
      <c r="D68" s="46"/>
      <c r="E68" s="45">
        <v>76095</v>
      </c>
      <c r="F68" s="20">
        <f t="shared" si="0"/>
        <v>305772986.81999993</v>
      </c>
    </row>
    <row r="69" spans="1:6" s="38" customFormat="1" ht="41.25" customHeight="1" x14ac:dyDescent="0.2">
      <c r="A69" s="41">
        <v>44475</v>
      </c>
      <c r="B69" s="42" t="s">
        <v>115</v>
      </c>
      <c r="C69" s="43" t="s">
        <v>116</v>
      </c>
      <c r="D69" s="46"/>
      <c r="E69" s="45">
        <v>20700</v>
      </c>
      <c r="F69" s="20">
        <f t="shared" si="0"/>
        <v>305752286.81999993</v>
      </c>
    </row>
    <row r="70" spans="1:6" s="38" customFormat="1" ht="45" customHeight="1" x14ac:dyDescent="0.2">
      <c r="A70" s="41">
        <v>44475</v>
      </c>
      <c r="B70" s="42" t="s">
        <v>117</v>
      </c>
      <c r="C70" s="43" t="s">
        <v>118</v>
      </c>
      <c r="D70" s="46"/>
      <c r="E70" s="45">
        <v>4500</v>
      </c>
      <c r="F70" s="20">
        <f t="shared" si="0"/>
        <v>305747786.81999993</v>
      </c>
    </row>
    <row r="71" spans="1:6" s="38" customFormat="1" ht="45" customHeight="1" x14ac:dyDescent="0.2">
      <c r="A71" s="41">
        <v>44475</v>
      </c>
      <c r="B71" s="42" t="s">
        <v>119</v>
      </c>
      <c r="C71" s="43" t="s">
        <v>120</v>
      </c>
      <c r="D71" s="46"/>
      <c r="E71" s="45">
        <v>10800</v>
      </c>
      <c r="F71" s="20">
        <f t="shared" si="0"/>
        <v>305736986.81999993</v>
      </c>
    </row>
    <row r="72" spans="1:6" s="38" customFormat="1" ht="42" customHeight="1" x14ac:dyDescent="0.2">
      <c r="A72" s="41">
        <v>44475</v>
      </c>
      <c r="B72" s="42" t="s">
        <v>121</v>
      </c>
      <c r="C72" s="43" t="s">
        <v>122</v>
      </c>
      <c r="D72" s="46"/>
      <c r="E72" s="45">
        <v>13500</v>
      </c>
      <c r="F72" s="20">
        <f t="shared" si="0"/>
        <v>305723486.81999993</v>
      </c>
    </row>
    <row r="73" spans="1:6" s="38" customFormat="1" ht="31.5" customHeight="1" x14ac:dyDescent="0.2">
      <c r="A73" s="41">
        <v>44475</v>
      </c>
      <c r="B73" s="42" t="s">
        <v>123</v>
      </c>
      <c r="C73" s="43" t="s">
        <v>124</v>
      </c>
      <c r="D73" s="46"/>
      <c r="E73" s="45">
        <v>5400</v>
      </c>
      <c r="F73" s="20">
        <f t="shared" si="0"/>
        <v>305718086.81999993</v>
      </c>
    </row>
    <row r="74" spans="1:6" s="38" customFormat="1" ht="53.25" customHeight="1" x14ac:dyDescent="0.2">
      <c r="A74" s="41">
        <v>44475</v>
      </c>
      <c r="B74" s="42" t="s">
        <v>125</v>
      </c>
      <c r="C74" s="43" t="s">
        <v>126</v>
      </c>
      <c r="D74" s="46"/>
      <c r="E74" s="45">
        <v>105687.5</v>
      </c>
      <c r="F74" s="20">
        <f t="shared" si="0"/>
        <v>305612399.31999993</v>
      </c>
    </row>
    <row r="75" spans="1:6" s="38" customFormat="1" ht="54" customHeight="1" x14ac:dyDescent="0.2">
      <c r="A75" s="41">
        <v>44475</v>
      </c>
      <c r="B75" s="42" t="s">
        <v>127</v>
      </c>
      <c r="C75" s="43" t="s">
        <v>128</v>
      </c>
      <c r="D75" s="46"/>
      <c r="E75" s="45">
        <v>240893.8</v>
      </c>
      <c r="F75" s="20">
        <f t="shared" si="0"/>
        <v>305371505.51999992</v>
      </c>
    </row>
    <row r="76" spans="1:6" s="38" customFormat="1" ht="51" customHeight="1" x14ac:dyDescent="0.2">
      <c r="A76" s="41">
        <v>44475</v>
      </c>
      <c r="B76" s="42" t="s">
        <v>129</v>
      </c>
      <c r="C76" s="43" t="s">
        <v>130</v>
      </c>
      <c r="D76" s="46"/>
      <c r="E76" s="45">
        <v>67500</v>
      </c>
      <c r="F76" s="20">
        <f t="shared" si="0"/>
        <v>305304005.51999992</v>
      </c>
    </row>
    <row r="77" spans="1:6" s="38" customFormat="1" ht="41.25" customHeight="1" x14ac:dyDescent="0.2">
      <c r="A77" s="41">
        <v>44475</v>
      </c>
      <c r="B77" s="42" t="s">
        <v>131</v>
      </c>
      <c r="C77" s="43" t="s">
        <v>132</v>
      </c>
      <c r="D77" s="46"/>
      <c r="E77" s="45">
        <v>10890</v>
      </c>
      <c r="F77" s="20">
        <f t="shared" si="0"/>
        <v>305293115.51999992</v>
      </c>
    </row>
    <row r="78" spans="1:6" s="38" customFormat="1" ht="44.25" customHeight="1" x14ac:dyDescent="0.2">
      <c r="A78" s="41">
        <v>44475</v>
      </c>
      <c r="B78" s="42" t="s">
        <v>133</v>
      </c>
      <c r="C78" s="43" t="s">
        <v>134</v>
      </c>
      <c r="D78" s="46"/>
      <c r="E78" s="45">
        <v>7200</v>
      </c>
      <c r="F78" s="20">
        <f t="shared" ref="F78:F141" si="1">F77-E78</f>
        <v>305285915.51999992</v>
      </c>
    </row>
    <row r="79" spans="1:6" s="38" customFormat="1" ht="42.75" customHeight="1" x14ac:dyDescent="0.2">
      <c r="A79" s="41">
        <v>44475</v>
      </c>
      <c r="B79" s="42" t="s">
        <v>135</v>
      </c>
      <c r="C79" s="43" t="s">
        <v>136</v>
      </c>
      <c r="D79" s="46"/>
      <c r="E79" s="45">
        <v>54000</v>
      </c>
      <c r="F79" s="20">
        <f t="shared" si="1"/>
        <v>305231915.51999992</v>
      </c>
    </row>
    <row r="80" spans="1:6" s="38" customFormat="1" ht="44.25" customHeight="1" x14ac:dyDescent="0.2">
      <c r="A80" s="41">
        <v>44475</v>
      </c>
      <c r="B80" s="42" t="s">
        <v>137</v>
      </c>
      <c r="C80" s="43" t="s">
        <v>138</v>
      </c>
      <c r="D80" s="46"/>
      <c r="E80" s="45">
        <v>13500</v>
      </c>
      <c r="F80" s="20">
        <f t="shared" si="1"/>
        <v>305218415.51999992</v>
      </c>
    </row>
    <row r="81" spans="1:6" s="38" customFormat="1" ht="55.5" customHeight="1" x14ac:dyDescent="0.2">
      <c r="A81" s="41">
        <v>44475</v>
      </c>
      <c r="B81" s="42" t="s">
        <v>139</v>
      </c>
      <c r="C81" s="43" t="s">
        <v>140</v>
      </c>
      <c r="D81" s="46"/>
      <c r="E81" s="45">
        <v>101460</v>
      </c>
      <c r="F81" s="20">
        <f t="shared" si="1"/>
        <v>305116955.51999992</v>
      </c>
    </row>
    <row r="82" spans="1:6" s="38" customFormat="1" ht="69" customHeight="1" x14ac:dyDescent="0.2">
      <c r="A82" s="41">
        <v>44475</v>
      </c>
      <c r="B82" s="42" t="s">
        <v>141</v>
      </c>
      <c r="C82" s="43" t="s">
        <v>142</v>
      </c>
      <c r="D82" s="46"/>
      <c r="E82" s="45">
        <v>410067.5</v>
      </c>
      <c r="F82" s="20">
        <f t="shared" si="1"/>
        <v>304706888.01999992</v>
      </c>
    </row>
    <row r="83" spans="1:6" s="38" customFormat="1" ht="57" customHeight="1" x14ac:dyDescent="0.2">
      <c r="A83" s="41">
        <v>44475</v>
      </c>
      <c r="B83" s="42" t="s">
        <v>143</v>
      </c>
      <c r="C83" s="43" t="s">
        <v>144</v>
      </c>
      <c r="D83" s="46"/>
      <c r="E83" s="45">
        <v>126825</v>
      </c>
      <c r="F83" s="20">
        <f t="shared" si="1"/>
        <v>304580063.01999992</v>
      </c>
    </row>
    <row r="84" spans="1:6" s="38" customFormat="1" ht="48" customHeight="1" x14ac:dyDescent="0.2">
      <c r="A84" s="41">
        <v>44476</v>
      </c>
      <c r="B84" s="42" t="s">
        <v>145</v>
      </c>
      <c r="C84" s="43" t="s">
        <v>146</v>
      </c>
      <c r="D84" s="46"/>
      <c r="E84" s="45">
        <v>116865.91</v>
      </c>
      <c r="F84" s="20">
        <f t="shared" si="1"/>
        <v>304463197.1099999</v>
      </c>
    </row>
    <row r="85" spans="1:6" s="38" customFormat="1" ht="54" customHeight="1" x14ac:dyDescent="0.2">
      <c r="A85" s="41">
        <v>44476</v>
      </c>
      <c r="B85" s="42" t="s">
        <v>147</v>
      </c>
      <c r="C85" s="43" t="s">
        <v>148</v>
      </c>
      <c r="D85" s="46"/>
      <c r="E85" s="45">
        <v>131052.5</v>
      </c>
      <c r="F85" s="20">
        <f t="shared" si="1"/>
        <v>304332144.6099999</v>
      </c>
    </row>
    <row r="86" spans="1:6" s="38" customFormat="1" ht="45" customHeight="1" x14ac:dyDescent="0.2">
      <c r="A86" s="41">
        <v>44476</v>
      </c>
      <c r="B86" s="42" t="s">
        <v>149</v>
      </c>
      <c r="C86" s="43" t="s">
        <v>150</v>
      </c>
      <c r="D86" s="48"/>
      <c r="E86" s="45">
        <v>1365161.7</v>
      </c>
      <c r="F86" s="20">
        <f t="shared" si="1"/>
        <v>302966982.90999991</v>
      </c>
    </row>
    <row r="87" spans="1:6" s="38" customFormat="1" ht="39.75" customHeight="1" x14ac:dyDescent="0.2">
      <c r="A87" s="41">
        <v>44476</v>
      </c>
      <c r="B87" s="42" t="s">
        <v>151</v>
      </c>
      <c r="C87" s="43" t="s">
        <v>152</v>
      </c>
      <c r="D87" s="46"/>
      <c r="E87" s="45">
        <v>71757.600000000006</v>
      </c>
      <c r="F87" s="20">
        <f t="shared" si="1"/>
        <v>302895225.30999988</v>
      </c>
    </row>
    <row r="88" spans="1:6" s="38" customFormat="1" ht="45" customHeight="1" x14ac:dyDescent="0.2">
      <c r="A88" s="41">
        <v>44477</v>
      </c>
      <c r="B88" s="42" t="s">
        <v>153</v>
      </c>
      <c r="C88" s="43" t="s">
        <v>154</v>
      </c>
      <c r="D88" s="46"/>
      <c r="E88" s="45">
        <v>289511.33</v>
      </c>
      <c r="F88" s="20">
        <f t="shared" si="1"/>
        <v>302605713.9799999</v>
      </c>
    </row>
    <row r="89" spans="1:6" s="38" customFormat="1" ht="39" customHeight="1" x14ac:dyDescent="0.2">
      <c r="A89" s="41">
        <v>44477</v>
      </c>
      <c r="B89" s="42" t="s">
        <v>155</v>
      </c>
      <c r="C89" s="43" t="s">
        <v>156</v>
      </c>
      <c r="D89" s="46"/>
      <c r="E89" s="45">
        <v>220400.26</v>
      </c>
      <c r="F89" s="20">
        <f t="shared" si="1"/>
        <v>302385313.71999991</v>
      </c>
    </row>
    <row r="90" spans="1:6" s="38" customFormat="1" ht="54" customHeight="1" x14ac:dyDescent="0.2">
      <c r="A90" s="41">
        <v>44477</v>
      </c>
      <c r="B90" s="42" t="s">
        <v>157</v>
      </c>
      <c r="C90" s="43" t="s">
        <v>158</v>
      </c>
      <c r="D90" s="46"/>
      <c r="E90" s="45">
        <v>90588.09</v>
      </c>
      <c r="F90" s="20">
        <f t="shared" si="1"/>
        <v>302294725.62999994</v>
      </c>
    </row>
    <row r="91" spans="1:6" s="38" customFormat="1" ht="45.75" customHeight="1" x14ac:dyDescent="0.2">
      <c r="A91" s="41">
        <v>44477</v>
      </c>
      <c r="B91" s="42" t="s">
        <v>159</v>
      </c>
      <c r="C91" s="43" t="s">
        <v>160</v>
      </c>
      <c r="D91" s="46"/>
      <c r="E91" s="45">
        <v>7870.61</v>
      </c>
      <c r="F91" s="20">
        <f t="shared" si="1"/>
        <v>302286855.01999992</v>
      </c>
    </row>
    <row r="92" spans="1:6" s="38" customFormat="1" ht="46.5" customHeight="1" x14ac:dyDescent="0.2">
      <c r="A92" s="41">
        <v>44477</v>
      </c>
      <c r="B92" s="42" t="s">
        <v>161</v>
      </c>
      <c r="C92" s="43" t="s">
        <v>162</v>
      </c>
      <c r="D92" s="46"/>
      <c r="E92" s="45">
        <v>416511.77</v>
      </c>
      <c r="F92" s="20">
        <f t="shared" si="1"/>
        <v>301870343.24999994</v>
      </c>
    </row>
    <row r="93" spans="1:6" s="38" customFormat="1" ht="42.75" customHeight="1" x14ac:dyDescent="0.2">
      <c r="A93" s="41">
        <v>44477</v>
      </c>
      <c r="B93" s="42" t="s">
        <v>163</v>
      </c>
      <c r="C93" s="43" t="s">
        <v>164</v>
      </c>
      <c r="D93" s="46"/>
      <c r="E93" s="45">
        <v>122854.87</v>
      </c>
      <c r="F93" s="20">
        <f t="shared" si="1"/>
        <v>301747488.37999994</v>
      </c>
    </row>
    <row r="94" spans="1:6" s="38" customFormat="1" ht="43.5" customHeight="1" x14ac:dyDescent="0.2">
      <c r="A94" s="41">
        <v>44477</v>
      </c>
      <c r="B94" s="42" t="s">
        <v>165</v>
      </c>
      <c r="C94" s="43" t="s">
        <v>166</v>
      </c>
      <c r="D94" s="46"/>
      <c r="E94" s="45">
        <v>80364.12</v>
      </c>
      <c r="F94" s="20">
        <f t="shared" si="1"/>
        <v>301667124.25999993</v>
      </c>
    </row>
    <row r="95" spans="1:6" s="38" customFormat="1" ht="42.75" customHeight="1" x14ac:dyDescent="0.2">
      <c r="A95" s="41">
        <v>44477</v>
      </c>
      <c r="B95" s="42" t="s">
        <v>167</v>
      </c>
      <c r="C95" s="43" t="s">
        <v>168</v>
      </c>
      <c r="D95" s="46"/>
      <c r="E95" s="45">
        <v>82709.25</v>
      </c>
      <c r="F95" s="20">
        <f t="shared" si="1"/>
        <v>301584415.00999993</v>
      </c>
    </row>
    <row r="96" spans="1:6" s="38" customFormat="1" ht="40.5" customHeight="1" x14ac:dyDescent="0.2">
      <c r="A96" s="41">
        <v>44477</v>
      </c>
      <c r="B96" s="42" t="s">
        <v>169</v>
      </c>
      <c r="C96" s="43" t="s">
        <v>170</v>
      </c>
      <c r="D96" s="46"/>
      <c r="E96" s="45">
        <v>274290.12</v>
      </c>
      <c r="F96" s="20">
        <f t="shared" si="1"/>
        <v>301310124.88999993</v>
      </c>
    </row>
    <row r="97" spans="1:6" s="38" customFormat="1" ht="43.5" customHeight="1" x14ac:dyDescent="0.2">
      <c r="A97" s="41">
        <v>44477</v>
      </c>
      <c r="B97" s="42" t="s">
        <v>171</v>
      </c>
      <c r="C97" s="43" t="s">
        <v>172</v>
      </c>
      <c r="D97" s="46"/>
      <c r="E97" s="45">
        <v>251032.43</v>
      </c>
      <c r="F97" s="20">
        <f t="shared" si="1"/>
        <v>301059092.45999992</v>
      </c>
    </row>
    <row r="98" spans="1:6" s="38" customFormat="1" ht="44.25" customHeight="1" x14ac:dyDescent="0.2">
      <c r="A98" s="41">
        <v>44477</v>
      </c>
      <c r="B98" s="42" t="s">
        <v>173</v>
      </c>
      <c r="C98" s="43" t="s">
        <v>174</v>
      </c>
      <c r="D98" s="46"/>
      <c r="E98" s="45">
        <v>2700</v>
      </c>
      <c r="F98" s="20">
        <f t="shared" si="1"/>
        <v>301056392.45999992</v>
      </c>
    </row>
    <row r="99" spans="1:6" s="38" customFormat="1" ht="42.75" customHeight="1" x14ac:dyDescent="0.2">
      <c r="A99" s="41">
        <v>44477</v>
      </c>
      <c r="B99" s="42" t="s">
        <v>175</v>
      </c>
      <c r="C99" s="43" t="s">
        <v>176</v>
      </c>
      <c r="D99" s="46"/>
      <c r="E99" s="45">
        <v>887697.6</v>
      </c>
      <c r="F99" s="20">
        <f t="shared" si="1"/>
        <v>300168694.8599999</v>
      </c>
    </row>
    <row r="100" spans="1:6" s="38" customFormat="1" ht="42.75" customHeight="1" x14ac:dyDescent="0.2">
      <c r="A100" s="41">
        <v>44477</v>
      </c>
      <c r="B100" s="42" t="s">
        <v>177</v>
      </c>
      <c r="C100" s="43" t="s">
        <v>178</v>
      </c>
      <c r="D100" s="46"/>
      <c r="E100" s="45">
        <v>11585</v>
      </c>
      <c r="F100" s="20">
        <f t="shared" si="1"/>
        <v>300157109.8599999</v>
      </c>
    </row>
    <row r="101" spans="1:6" s="38" customFormat="1" ht="41.25" customHeight="1" x14ac:dyDescent="0.2">
      <c r="A101" s="41">
        <v>44477</v>
      </c>
      <c r="B101" s="42" t="s">
        <v>179</v>
      </c>
      <c r="C101" s="43" t="s">
        <v>180</v>
      </c>
      <c r="D101" s="46"/>
      <c r="E101" s="45">
        <v>46559.9</v>
      </c>
      <c r="F101" s="20">
        <f t="shared" si="1"/>
        <v>300110549.95999992</v>
      </c>
    </row>
    <row r="102" spans="1:6" s="38" customFormat="1" ht="42.75" customHeight="1" x14ac:dyDescent="0.2">
      <c r="A102" s="41">
        <v>44477</v>
      </c>
      <c r="B102" s="42" t="s">
        <v>181</v>
      </c>
      <c r="C102" s="43" t="s">
        <v>182</v>
      </c>
      <c r="D102" s="46"/>
      <c r="E102" s="45">
        <v>4050</v>
      </c>
      <c r="F102" s="20">
        <f t="shared" si="1"/>
        <v>300106499.95999992</v>
      </c>
    </row>
    <row r="103" spans="1:6" s="38" customFormat="1" ht="42" customHeight="1" x14ac:dyDescent="0.2">
      <c r="A103" s="41">
        <v>44477</v>
      </c>
      <c r="B103" s="42" t="s">
        <v>183</v>
      </c>
      <c r="C103" s="43" t="s">
        <v>184</v>
      </c>
      <c r="D103" s="46"/>
      <c r="E103" s="45">
        <v>5400</v>
      </c>
      <c r="F103" s="20">
        <f t="shared" si="1"/>
        <v>300101099.95999992</v>
      </c>
    </row>
    <row r="104" spans="1:6" s="38" customFormat="1" ht="45.75" customHeight="1" x14ac:dyDescent="0.2">
      <c r="A104" s="41">
        <v>44477</v>
      </c>
      <c r="B104" s="42" t="s">
        <v>185</v>
      </c>
      <c r="C104" s="43" t="s">
        <v>186</v>
      </c>
      <c r="D104" s="46"/>
      <c r="E104" s="45">
        <v>9000</v>
      </c>
      <c r="F104" s="20">
        <f t="shared" si="1"/>
        <v>300092099.95999992</v>
      </c>
    </row>
    <row r="105" spans="1:6" s="38" customFormat="1" ht="48" customHeight="1" x14ac:dyDescent="0.2">
      <c r="A105" s="41">
        <v>44477</v>
      </c>
      <c r="B105" s="42" t="s">
        <v>187</v>
      </c>
      <c r="C105" s="43" t="s">
        <v>188</v>
      </c>
      <c r="D105" s="46"/>
      <c r="E105" s="45">
        <v>18000</v>
      </c>
      <c r="F105" s="20">
        <f t="shared" si="1"/>
        <v>300074099.95999992</v>
      </c>
    </row>
    <row r="106" spans="1:6" s="50" customFormat="1" ht="40.5" customHeight="1" x14ac:dyDescent="0.2">
      <c r="A106" s="41">
        <v>44477</v>
      </c>
      <c r="B106" s="42" t="s">
        <v>189</v>
      </c>
      <c r="C106" s="43" t="s">
        <v>190</v>
      </c>
      <c r="D106" s="49"/>
      <c r="E106" s="45">
        <v>5400</v>
      </c>
      <c r="F106" s="20">
        <f t="shared" si="1"/>
        <v>300068699.95999992</v>
      </c>
    </row>
    <row r="107" spans="1:6" s="38" customFormat="1" ht="41.25" customHeight="1" x14ac:dyDescent="0.2">
      <c r="A107" s="41">
        <v>44477</v>
      </c>
      <c r="B107" s="42" t="s">
        <v>191</v>
      </c>
      <c r="C107" s="43" t="s">
        <v>192</v>
      </c>
      <c r="D107" s="46"/>
      <c r="E107" s="45">
        <v>3150</v>
      </c>
      <c r="F107" s="20">
        <f t="shared" si="1"/>
        <v>300065549.95999992</v>
      </c>
    </row>
    <row r="108" spans="1:6" s="38" customFormat="1" ht="64.5" customHeight="1" x14ac:dyDescent="0.2">
      <c r="A108" s="41">
        <v>44477</v>
      </c>
      <c r="B108" s="42" t="s">
        <v>193</v>
      </c>
      <c r="C108" s="43" t="s">
        <v>194</v>
      </c>
      <c r="D108" s="46"/>
      <c r="E108" s="45">
        <v>339000</v>
      </c>
      <c r="F108" s="20">
        <f t="shared" si="1"/>
        <v>299726549.95999992</v>
      </c>
    </row>
    <row r="109" spans="1:6" s="38" customFormat="1" ht="55.5" customHeight="1" x14ac:dyDescent="0.2">
      <c r="A109" s="41">
        <v>44477</v>
      </c>
      <c r="B109" s="42" t="s">
        <v>195</v>
      </c>
      <c r="C109" s="43" t="s">
        <v>196</v>
      </c>
      <c r="D109" s="46"/>
      <c r="E109" s="45">
        <v>27540</v>
      </c>
      <c r="F109" s="20">
        <f t="shared" si="1"/>
        <v>299699009.95999992</v>
      </c>
    </row>
    <row r="110" spans="1:6" s="38" customFormat="1" ht="43.5" customHeight="1" x14ac:dyDescent="0.2">
      <c r="A110" s="41">
        <v>44477</v>
      </c>
      <c r="B110" s="42" t="s">
        <v>197</v>
      </c>
      <c r="C110" s="43" t="s">
        <v>198</v>
      </c>
      <c r="D110" s="46"/>
      <c r="E110" s="45">
        <v>24750</v>
      </c>
      <c r="F110" s="20">
        <f t="shared" si="1"/>
        <v>299674259.95999992</v>
      </c>
    </row>
    <row r="111" spans="1:6" s="38" customFormat="1" ht="39" customHeight="1" x14ac:dyDescent="0.2">
      <c r="A111" s="41">
        <v>44477</v>
      </c>
      <c r="B111" s="42" t="s">
        <v>199</v>
      </c>
      <c r="C111" s="43" t="s">
        <v>200</v>
      </c>
      <c r="D111" s="46"/>
      <c r="E111" s="45">
        <v>53100</v>
      </c>
      <c r="F111" s="20">
        <f t="shared" si="1"/>
        <v>299621159.95999992</v>
      </c>
    </row>
    <row r="112" spans="1:6" s="38" customFormat="1" ht="42.75" customHeight="1" x14ac:dyDescent="0.2">
      <c r="A112" s="41">
        <v>44477</v>
      </c>
      <c r="B112" s="42" t="s">
        <v>201</v>
      </c>
      <c r="C112" s="43" t="s">
        <v>202</v>
      </c>
      <c r="D112" s="46"/>
      <c r="E112" s="45">
        <v>5400</v>
      </c>
      <c r="F112" s="20">
        <f t="shared" si="1"/>
        <v>299615759.95999992</v>
      </c>
    </row>
    <row r="113" spans="1:6" s="38" customFormat="1" ht="42.75" customHeight="1" x14ac:dyDescent="0.2">
      <c r="A113" s="41">
        <v>44477</v>
      </c>
      <c r="B113" s="42" t="s">
        <v>203</v>
      </c>
      <c r="C113" s="43" t="s">
        <v>204</v>
      </c>
      <c r="D113" s="46"/>
      <c r="E113" s="45">
        <v>15930</v>
      </c>
      <c r="F113" s="20">
        <f t="shared" si="1"/>
        <v>299599829.95999992</v>
      </c>
    </row>
    <row r="114" spans="1:6" s="38" customFormat="1" ht="41.25" customHeight="1" x14ac:dyDescent="0.2">
      <c r="A114" s="41">
        <v>44477</v>
      </c>
      <c r="B114" s="42" t="s">
        <v>205</v>
      </c>
      <c r="C114" s="43" t="s">
        <v>206</v>
      </c>
      <c r="D114" s="46"/>
      <c r="E114" s="45">
        <v>15930</v>
      </c>
      <c r="F114" s="20">
        <f t="shared" si="1"/>
        <v>299583899.95999992</v>
      </c>
    </row>
    <row r="115" spans="1:6" s="38" customFormat="1" ht="38.25" customHeight="1" x14ac:dyDescent="0.2">
      <c r="A115" s="41">
        <v>44477</v>
      </c>
      <c r="B115" s="42" t="s">
        <v>207</v>
      </c>
      <c r="C115" s="43" t="s">
        <v>208</v>
      </c>
      <c r="D115" s="46"/>
      <c r="E115" s="45">
        <v>2700</v>
      </c>
      <c r="F115" s="20">
        <f t="shared" si="1"/>
        <v>299581199.95999992</v>
      </c>
    </row>
    <row r="116" spans="1:6" s="38" customFormat="1" ht="41.25" customHeight="1" x14ac:dyDescent="0.2">
      <c r="A116" s="41">
        <v>44477</v>
      </c>
      <c r="B116" s="42" t="s">
        <v>209</v>
      </c>
      <c r="C116" s="43" t="s">
        <v>210</v>
      </c>
      <c r="D116" s="46"/>
      <c r="E116" s="45">
        <v>28800</v>
      </c>
      <c r="F116" s="20">
        <f t="shared" si="1"/>
        <v>299552399.95999992</v>
      </c>
    </row>
    <row r="117" spans="1:6" s="38" customFormat="1" ht="42.75" customHeight="1" x14ac:dyDescent="0.2">
      <c r="A117" s="41">
        <v>44477</v>
      </c>
      <c r="B117" s="42" t="s">
        <v>211</v>
      </c>
      <c r="C117" s="43" t="s">
        <v>212</v>
      </c>
      <c r="D117" s="46"/>
      <c r="E117" s="45">
        <v>13500</v>
      </c>
      <c r="F117" s="20">
        <f t="shared" si="1"/>
        <v>299538899.95999992</v>
      </c>
    </row>
    <row r="118" spans="1:6" s="38" customFormat="1" ht="36.75" customHeight="1" x14ac:dyDescent="0.2">
      <c r="A118" s="41">
        <v>44477</v>
      </c>
      <c r="B118" s="42" t="s">
        <v>213</v>
      </c>
      <c r="C118" s="43" t="s">
        <v>214</v>
      </c>
      <c r="D118" s="46"/>
      <c r="E118" s="45">
        <v>76406.2</v>
      </c>
      <c r="F118" s="20">
        <f t="shared" si="1"/>
        <v>299462493.75999993</v>
      </c>
    </row>
    <row r="119" spans="1:6" s="38" customFormat="1" ht="41.25" customHeight="1" x14ac:dyDescent="0.2">
      <c r="A119" s="41">
        <v>44477</v>
      </c>
      <c r="B119" s="42" t="s">
        <v>215</v>
      </c>
      <c r="C119" s="43" t="s">
        <v>216</v>
      </c>
      <c r="D119" s="46"/>
      <c r="E119" s="45">
        <v>217338.54</v>
      </c>
      <c r="F119" s="20">
        <f t="shared" si="1"/>
        <v>299245155.21999991</v>
      </c>
    </row>
    <row r="120" spans="1:6" s="38" customFormat="1" ht="41.25" customHeight="1" x14ac:dyDescent="0.2">
      <c r="A120" s="41">
        <v>44477</v>
      </c>
      <c r="B120" s="42" t="s">
        <v>217</v>
      </c>
      <c r="C120" s="43" t="s">
        <v>218</v>
      </c>
      <c r="D120" s="46"/>
      <c r="E120" s="45">
        <v>108846.74</v>
      </c>
      <c r="F120" s="20">
        <f t="shared" si="1"/>
        <v>299136308.4799999</v>
      </c>
    </row>
    <row r="121" spans="1:6" s="38" customFormat="1" ht="41.25" customHeight="1" x14ac:dyDescent="0.2">
      <c r="A121" s="41">
        <v>44477</v>
      </c>
      <c r="B121" s="42" t="s">
        <v>219</v>
      </c>
      <c r="C121" s="43" t="s">
        <v>220</v>
      </c>
      <c r="D121" s="46"/>
      <c r="E121" s="45">
        <v>296436.38</v>
      </c>
      <c r="F121" s="20">
        <f t="shared" si="1"/>
        <v>298839872.0999999</v>
      </c>
    </row>
    <row r="122" spans="1:6" s="38" customFormat="1" ht="44.25" customHeight="1" x14ac:dyDescent="0.2">
      <c r="A122" s="41">
        <v>44477</v>
      </c>
      <c r="B122" s="42" t="s">
        <v>221</v>
      </c>
      <c r="C122" s="43" t="s">
        <v>222</v>
      </c>
      <c r="D122" s="46"/>
      <c r="E122" s="45">
        <v>92244.84</v>
      </c>
      <c r="F122" s="20">
        <f t="shared" si="1"/>
        <v>298747627.25999993</v>
      </c>
    </row>
    <row r="123" spans="1:6" s="38" customFormat="1" ht="45" customHeight="1" x14ac:dyDescent="0.2">
      <c r="A123" s="41">
        <v>44477</v>
      </c>
      <c r="B123" s="42" t="s">
        <v>223</v>
      </c>
      <c r="C123" s="43" t="s">
        <v>224</v>
      </c>
      <c r="D123" s="46"/>
      <c r="E123" s="45">
        <v>1441.18</v>
      </c>
      <c r="F123" s="20">
        <f t="shared" si="1"/>
        <v>298746186.07999992</v>
      </c>
    </row>
    <row r="124" spans="1:6" s="38" customFormat="1" ht="43.5" customHeight="1" x14ac:dyDescent="0.2">
      <c r="A124" s="41">
        <v>44477</v>
      </c>
      <c r="B124" s="42" t="s">
        <v>225</v>
      </c>
      <c r="C124" s="43" t="s">
        <v>226</v>
      </c>
      <c r="D124" s="46"/>
      <c r="E124" s="45">
        <v>6750</v>
      </c>
      <c r="F124" s="20">
        <f t="shared" si="1"/>
        <v>298739436.07999992</v>
      </c>
    </row>
    <row r="125" spans="1:6" s="38" customFormat="1" ht="42.75" customHeight="1" x14ac:dyDescent="0.2">
      <c r="A125" s="41">
        <v>44477</v>
      </c>
      <c r="B125" s="42" t="s">
        <v>227</v>
      </c>
      <c r="C125" s="43" t="s">
        <v>228</v>
      </c>
      <c r="D125" s="46"/>
      <c r="E125" s="45">
        <v>12150</v>
      </c>
      <c r="F125" s="20">
        <f t="shared" si="1"/>
        <v>298727286.07999992</v>
      </c>
    </row>
    <row r="126" spans="1:6" s="38" customFormat="1" ht="41.25" customHeight="1" x14ac:dyDescent="0.2">
      <c r="A126" s="41">
        <v>44477</v>
      </c>
      <c r="B126" s="42" t="s">
        <v>229</v>
      </c>
      <c r="C126" s="43" t="s">
        <v>230</v>
      </c>
      <c r="D126" s="46"/>
      <c r="E126" s="45">
        <v>33300</v>
      </c>
      <c r="F126" s="20">
        <f t="shared" si="1"/>
        <v>298693986.07999992</v>
      </c>
    </row>
    <row r="127" spans="1:6" s="38" customFormat="1" ht="41.25" customHeight="1" x14ac:dyDescent="0.2">
      <c r="A127" s="41">
        <v>44477</v>
      </c>
      <c r="B127" s="42" t="s">
        <v>231</v>
      </c>
      <c r="C127" s="43" t="s">
        <v>232</v>
      </c>
      <c r="D127" s="46"/>
      <c r="E127" s="45">
        <v>5850</v>
      </c>
      <c r="F127" s="20">
        <f t="shared" si="1"/>
        <v>298688136.07999992</v>
      </c>
    </row>
    <row r="128" spans="1:6" s="38" customFormat="1" ht="41.25" customHeight="1" x14ac:dyDescent="0.2">
      <c r="A128" s="41">
        <v>44477</v>
      </c>
      <c r="B128" s="42" t="s">
        <v>233</v>
      </c>
      <c r="C128" s="43" t="s">
        <v>234</v>
      </c>
      <c r="D128" s="46"/>
      <c r="E128" s="45">
        <v>1800</v>
      </c>
      <c r="F128" s="20">
        <f t="shared" si="1"/>
        <v>298686336.07999992</v>
      </c>
    </row>
    <row r="129" spans="1:6" s="38" customFormat="1" ht="46.5" customHeight="1" x14ac:dyDescent="0.2">
      <c r="A129" s="41">
        <v>44477</v>
      </c>
      <c r="B129" s="42" t="s">
        <v>235</v>
      </c>
      <c r="C129" s="43" t="s">
        <v>236</v>
      </c>
      <c r="D129" s="46"/>
      <c r="E129" s="45">
        <v>27000</v>
      </c>
      <c r="F129" s="20">
        <f t="shared" si="1"/>
        <v>298659336.07999992</v>
      </c>
    </row>
    <row r="130" spans="1:6" s="38" customFormat="1" ht="55.5" customHeight="1" x14ac:dyDescent="0.2">
      <c r="A130" s="41">
        <v>44477</v>
      </c>
      <c r="B130" s="42" t="s">
        <v>237</v>
      </c>
      <c r="C130" s="43" t="s">
        <v>238</v>
      </c>
      <c r="D130" s="46"/>
      <c r="E130" s="45">
        <v>18000</v>
      </c>
      <c r="F130" s="20">
        <f t="shared" si="1"/>
        <v>298641336.07999992</v>
      </c>
    </row>
    <row r="131" spans="1:6" s="38" customFormat="1" ht="48" customHeight="1" x14ac:dyDescent="0.2">
      <c r="A131" s="41">
        <v>44477</v>
      </c>
      <c r="B131" s="42" t="s">
        <v>239</v>
      </c>
      <c r="C131" s="43" t="s">
        <v>240</v>
      </c>
      <c r="D131" s="46"/>
      <c r="E131" s="45">
        <v>43309</v>
      </c>
      <c r="F131" s="20">
        <f t="shared" si="1"/>
        <v>298598027.07999992</v>
      </c>
    </row>
    <row r="132" spans="1:6" s="38" customFormat="1" ht="39" customHeight="1" x14ac:dyDescent="0.2">
      <c r="A132" s="41">
        <v>44477</v>
      </c>
      <c r="B132" s="42" t="s">
        <v>241</v>
      </c>
      <c r="C132" s="43" t="s">
        <v>242</v>
      </c>
      <c r="D132" s="46"/>
      <c r="E132" s="45">
        <v>39600</v>
      </c>
      <c r="F132" s="20">
        <f t="shared" si="1"/>
        <v>298558427.07999992</v>
      </c>
    </row>
    <row r="133" spans="1:6" s="38" customFormat="1" ht="44.25" customHeight="1" x14ac:dyDescent="0.2">
      <c r="A133" s="41">
        <v>44477</v>
      </c>
      <c r="B133" s="42" t="s">
        <v>243</v>
      </c>
      <c r="C133" s="43" t="s">
        <v>244</v>
      </c>
      <c r="D133" s="46"/>
      <c r="E133" s="45">
        <v>25200</v>
      </c>
      <c r="F133" s="20">
        <f t="shared" si="1"/>
        <v>298533227.07999992</v>
      </c>
    </row>
    <row r="134" spans="1:6" s="38" customFormat="1" ht="43.5" customHeight="1" x14ac:dyDescent="0.2">
      <c r="A134" s="41">
        <v>44477</v>
      </c>
      <c r="B134" s="42" t="s">
        <v>245</v>
      </c>
      <c r="C134" s="43" t="s">
        <v>246</v>
      </c>
      <c r="D134" s="46"/>
      <c r="E134" s="45">
        <v>4822.2299999999996</v>
      </c>
      <c r="F134" s="20">
        <f t="shared" si="1"/>
        <v>298528404.8499999</v>
      </c>
    </row>
    <row r="135" spans="1:6" s="38" customFormat="1" ht="43.5" customHeight="1" x14ac:dyDescent="0.2">
      <c r="A135" s="41">
        <v>44480</v>
      </c>
      <c r="B135" s="42" t="s">
        <v>247</v>
      </c>
      <c r="C135" s="43" t="s">
        <v>248</v>
      </c>
      <c r="D135" s="46"/>
      <c r="E135" s="45">
        <v>6300</v>
      </c>
      <c r="F135" s="20">
        <f t="shared" si="1"/>
        <v>298522104.8499999</v>
      </c>
    </row>
    <row r="136" spans="1:6" s="38" customFormat="1" ht="43.5" customHeight="1" x14ac:dyDescent="0.2">
      <c r="A136" s="41">
        <v>44480</v>
      </c>
      <c r="B136" s="42" t="s">
        <v>249</v>
      </c>
      <c r="C136" s="43" t="s">
        <v>250</v>
      </c>
      <c r="D136" s="46"/>
      <c r="E136" s="45">
        <v>3600</v>
      </c>
      <c r="F136" s="20">
        <f t="shared" si="1"/>
        <v>298518504.8499999</v>
      </c>
    </row>
    <row r="137" spans="1:6" s="38" customFormat="1" ht="43.5" customHeight="1" x14ac:dyDescent="0.2">
      <c r="A137" s="41">
        <v>44480</v>
      </c>
      <c r="B137" s="42" t="s">
        <v>251</v>
      </c>
      <c r="C137" s="43" t="s">
        <v>252</v>
      </c>
      <c r="D137" s="46"/>
      <c r="E137" s="45">
        <v>9000</v>
      </c>
      <c r="F137" s="20">
        <f t="shared" si="1"/>
        <v>298509504.8499999</v>
      </c>
    </row>
    <row r="138" spans="1:6" s="38" customFormat="1" ht="45.75" customHeight="1" x14ac:dyDescent="0.2">
      <c r="A138" s="41">
        <v>44480</v>
      </c>
      <c r="B138" s="42" t="s">
        <v>253</v>
      </c>
      <c r="C138" s="43" t="s">
        <v>254</v>
      </c>
      <c r="D138" s="46"/>
      <c r="E138" s="45">
        <v>89902.31</v>
      </c>
      <c r="F138" s="20">
        <f t="shared" si="1"/>
        <v>298419602.5399999</v>
      </c>
    </row>
    <row r="139" spans="1:6" s="38" customFormat="1" ht="41.25" customHeight="1" x14ac:dyDescent="0.2">
      <c r="A139" s="41">
        <v>44480</v>
      </c>
      <c r="B139" s="42" t="s">
        <v>255</v>
      </c>
      <c r="C139" s="43" t="s">
        <v>256</v>
      </c>
      <c r="D139" s="46"/>
      <c r="E139" s="45">
        <v>17565.2</v>
      </c>
      <c r="F139" s="20">
        <f t="shared" si="1"/>
        <v>298402037.33999991</v>
      </c>
    </row>
    <row r="140" spans="1:6" s="52" customFormat="1" ht="52.5" customHeight="1" x14ac:dyDescent="0.2">
      <c r="A140" s="41">
        <v>44480</v>
      </c>
      <c r="B140" s="42" t="s">
        <v>257</v>
      </c>
      <c r="C140" s="43" t="s">
        <v>258</v>
      </c>
      <c r="D140" s="51"/>
      <c r="E140" s="45">
        <v>6300</v>
      </c>
      <c r="F140" s="20">
        <f t="shared" si="1"/>
        <v>298395737.33999991</v>
      </c>
    </row>
    <row r="141" spans="1:6" s="52" customFormat="1" ht="33.75" customHeight="1" x14ac:dyDescent="0.2">
      <c r="A141" s="41">
        <v>44480</v>
      </c>
      <c r="B141" s="42" t="s">
        <v>259</v>
      </c>
      <c r="C141" s="43" t="s">
        <v>260</v>
      </c>
      <c r="D141" s="51"/>
      <c r="E141" s="45">
        <v>4500</v>
      </c>
      <c r="F141" s="20">
        <f t="shared" si="1"/>
        <v>298391237.33999991</v>
      </c>
    </row>
    <row r="142" spans="1:6" s="52" customFormat="1" ht="24" customHeight="1" x14ac:dyDescent="0.2">
      <c r="A142" s="41">
        <v>44480</v>
      </c>
      <c r="B142" s="42" t="s">
        <v>261</v>
      </c>
      <c r="C142" s="43" t="s">
        <v>69</v>
      </c>
      <c r="D142" s="51"/>
      <c r="E142" s="45">
        <v>0</v>
      </c>
      <c r="F142" s="20">
        <f t="shared" ref="F142:F205" si="2">F141-E142</f>
        <v>298391237.33999991</v>
      </c>
    </row>
    <row r="143" spans="1:6" s="52" customFormat="1" ht="72" customHeight="1" x14ac:dyDescent="0.2">
      <c r="A143" s="41">
        <v>44480</v>
      </c>
      <c r="B143" s="42" t="s">
        <v>262</v>
      </c>
      <c r="C143" s="43" t="s">
        <v>263</v>
      </c>
      <c r="D143" s="51"/>
      <c r="E143" s="45">
        <v>439660</v>
      </c>
      <c r="F143" s="20">
        <f t="shared" si="2"/>
        <v>297951577.33999991</v>
      </c>
    </row>
    <row r="144" spans="1:6" s="52" customFormat="1" ht="45.75" customHeight="1" x14ac:dyDescent="0.2">
      <c r="A144" s="41">
        <v>44480</v>
      </c>
      <c r="B144" s="42" t="s">
        <v>264</v>
      </c>
      <c r="C144" s="43" t="s">
        <v>265</v>
      </c>
      <c r="D144" s="51"/>
      <c r="E144" s="45">
        <v>9000</v>
      </c>
      <c r="F144" s="20">
        <f t="shared" si="2"/>
        <v>297942577.33999991</v>
      </c>
    </row>
    <row r="145" spans="1:6" s="52" customFormat="1" ht="47.25" customHeight="1" x14ac:dyDescent="0.2">
      <c r="A145" s="41">
        <v>44480</v>
      </c>
      <c r="B145" s="42" t="s">
        <v>266</v>
      </c>
      <c r="C145" s="43" t="s">
        <v>267</v>
      </c>
      <c r="D145" s="51"/>
      <c r="E145" s="45">
        <v>118636.94</v>
      </c>
      <c r="F145" s="20">
        <f t="shared" si="2"/>
        <v>297823940.39999992</v>
      </c>
    </row>
    <row r="146" spans="1:6" s="52" customFormat="1" ht="69" customHeight="1" x14ac:dyDescent="0.2">
      <c r="A146" s="41">
        <v>44480</v>
      </c>
      <c r="B146" s="42" t="s">
        <v>268</v>
      </c>
      <c r="C146" s="43" t="s">
        <v>269</v>
      </c>
      <c r="D146" s="51"/>
      <c r="E146" s="45">
        <v>553802.5</v>
      </c>
      <c r="F146" s="20">
        <f t="shared" si="2"/>
        <v>297270137.89999992</v>
      </c>
    </row>
    <row r="147" spans="1:6" s="52" customFormat="1" ht="24" customHeight="1" x14ac:dyDescent="0.2">
      <c r="A147" s="41">
        <v>44480</v>
      </c>
      <c r="B147" s="42" t="s">
        <v>270</v>
      </c>
      <c r="C147" s="43" t="s">
        <v>69</v>
      </c>
      <c r="D147" s="51"/>
      <c r="E147" s="45">
        <v>0</v>
      </c>
      <c r="F147" s="20">
        <f t="shared" si="2"/>
        <v>297270137.89999992</v>
      </c>
    </row>
    <row r="148" spans="1:6" s="52" customFormat="1" ht="15" customHeight="1" x14ac:dyDescent="0.2">
      <c r="A148" s="41">
        <v>44480</v>
      </c>
      <c r="B148" s="42" t="s">
        <v>271</v>
      </c>
      <c r="C148" s="43" t="s">
        <v>69</v>
      </c>
      <c r="D148" s="51"/>
      <c r="E148" s="45">
        <v>0</v>
      </c>
      <c r="F148" s="20">
        <f t="shared" si="2"/>
        <v>297270137.89999992</v>
      </c>
    </row>
    <row r="149" spans="1:6" s="52" customFormat="1" ht="67.5" customHeight="1" x14ac:dyDescent="0.2">
      <c r="A149" s="41">
        <v>44480</v>
      </c>
      <c r="B149" s="42" t="s">
        <v>272</v>
      </c>
      <c r="C149" s="43" t="s">
        <v>273</v>
      </c>
      <c r="D149" s="51"/>
      <c r="E149" s="45">
        <v>9000</v>
      </c>
      <c r="F149" s="20">
        <f t="shared" si="2"/>
        <v>297261137.89999992</v>
      </c>
    </row>
    <row r="150" spans="1:6" s="52" customFormat="1" ht="64.5" customHeight="1" x14ac:dyDescent="0.2">
      <c r="A150" s="41">
        <v>44480</v>
      </c>
      <c r="B150" s="42" t="s">
        <v>274</v>
      </c>
      <c r="C150" s="43" t="s">
        <v>275</v>
      </c>
      <c r="D150" s="51"/>
      <c r="E150" s="45">
        <v>9000</v>
      </c>
      <c r="F150" s="20">
        <f t="shared" si="2"/>
        <v>297252137.89999992</v>
      </c>
    </row>
    <row r="151" spans="1:6" s="52" customFormat="1" ht="54.75" customHeight="1" x14ac:dyDescent="0.2">
      <c r="A151" s="41">
        <v>44480</v>
      </c>
      <c r="B151" s="42" t="s">
        <v>276</v>
      </c>
      <c r="C151" s="43" t="s">
        <v>277</v>
      </c>
      <c r="D151" s="51"/>
      <c r="E151" s="45">
        <v>232512.5</v>
      </c>
      <c r="F151" s="20">
        <f t="shared" si="2"/>
        <v>297019625.39999992</v>
      </c>
    </row>
    <row r="152" spans="1:6" s="52" customFormat="1" ht="51.75" customHeight="1" x14ac:dyDescent="0.2">
      <c r="A152" s="41">
        <v>44480</v>
      </c>
      <c r="B152" s="42" t="s">
        <v>278</v>
      </c>
      <c r="C152" s="43" t="s">
        <v>279</v>
      </c>
      <c r="D152" s="51"/>
      <c r="E152" s="45">
        <v>14400</v>
      </c>
      <c r="F152" s="20">
        <f t="shared" si="2"/>
        <v>297005225.39999992</v>
      </c>
    </row>
    <row r="153" spans="1:6" s="52" customFormat="1" ht="50.25" customHeight="1" x14ac:dyDescent="0.2">
      <c r="A153" s="41">
        <v>44480</v>
      </c>
      <c r="B153" s="42" t="s">
        <v>280</v>
      </c>
      <c r="C153" s="43" t="s">
        <v>281</v>
      </c>
      <c r="D153" s="51"/>
      <c r="E153" s="45">
        <v>5400</v>
      </c>
      <c r="F153" s="20">
        <f t="shared" si="2"/>
        <v>296999825.39999992</v>
      </c>
    </row>
    <row r="154" spans="1:6" s="52" customFormat="1" ht="45.75" customHeight="1" x14ac:dyDescent="0.2">
      <c r="A154" s="41">
        <v>44480</v>
      </c>
      <c r="B154" s="42" t="s">
        <v>282</v>
      </c>
      <c r="C154" s="43" t="s">
        <v>283</v>
      </c>
      <c r="D154" s="51"/>
      <c r="E154" s="45">
        <v>5850</v>
      </c>
      <c r="F154" s="20">
        <f t="shared" si="2"/>
        <v>296993975.39999992</v>
      </c>
    </row>
    <row r="155" spans="1:6" s="52" customFormat="1" ht="43.5" customHeight="1" x14ac:dyDescent="0.2">
      <c r="A155" s="41">
        <v>44480</v>
      </c>
      <c r="B155" s="42" t="s">
        <v>284</v>
      </c>
      <c r="C155" s="43" t="s">
        <v>285</v>
      </c>
      <c r="D155" s="51"/>
      <c r="E155" s="45">
        <v>6750</v>
      </c>
      <c r="F155" s="20">
        <f t="shared" si="2"/>
        <v>296987225.39999992</v>
      </c>
    </row>
    <row r="156" spans="1:6" s="52" customFormat="1" ht="43.5" customHeight="1" x14ac:dyDescent="0.2">
      <c r="A156" s="41">
        <v>44480</v>
      </c>
      <c r="B156" s="42" t="s">
        <v>286</v>
      </c>
      <c r="C156" s="43" t="s">
        <v>287</v>
      </c>
      <c r="D156" s="51"/>
      <c r="E156" s="45">
        <v>5940</v>
      </c>
      <c r="F156" s="20">
        <f t="shared" si="2"/>
        <v>296981285.39999992</v>
      </c>
    </row>
    <row r="157" spans="1:6" s="52" customFormat="1" ht="72.75" customHeight="1" x14ac:dyDescent="0.2">
      <c r="A157" s="41">
        <v>44480</v>
      </c>
      <c r="B157" s="42" t="s">
        <v>288</v>
      </c>
      <c r="C157" s="43" t="s">
        <v>289</v>
      </c>
      <c r="D157" s="51"/>
      <c r="E157" s="45">
        <v>9000</v>
      </c>
      <c r="F157" s="20">
        <f t="shared" si="2"/>
        <v>296972285.39999992</v>
      </c>
    </row>
    <row r="158" spans="1:6" s="52" customFormat="1" ht="81.75" customHeight="1" x14ac:dyDescent="0.2">
      <c r="A158" s="41">
        <v>44480</v>
      </c>
      <c r="B158" s="42" t="s">
        <v>290</v>
      </c>
      <c r="C158" s="43" t="s">
        <v>291</v>
      </c>
      <c r="D158" s="51"/>
      <c r="E158" s="45">
        <v>9000</v>
      </c>
      <c r="F158" s="20">
        <f t="shared" si="2"/>
        <v>296963285.39999992</v>
      </c>
    </row>
    <row r="159" spans="1:6" s="52" customFormat="1" ht="48.75" customHeight="1" x14ac:dyDescent="0.2">
      <c r="A159" s="41">
        <v>44480</v>
      </c>
      <c r="B159" s="42" t="s">
        <v>292</v>
      </c>
      <c r="C159" s="43" t="s">
        <v>293</v>
      </c>
      <c r="D159" s="51"/>
      <c r="E159" s="45">
        <v>643.74</v>
      </c>
      <c r="F159" s="20">
        <f t="shared" si="2"/>
        <v>296962641.65999991</v>
      </c>
    </row>
    <row r="160" spans="1:6" s="52" customFormat="1" ht="44.25" customHeight="1" x14ac:dyDescent="0.2">
      <c r="A160" s="41">
        <v>44480</v>
      </c>
      <c r="B160" s="42" t="s">
        <v>294</v>
      </c>
      <c r="C160" s="43" t="s">
        <v>295</v>
      </c>
      <c r="D160" s="51"/>
      <c r="E160" s="45">
        <v>595757.01</v>
      </c>
      <c r="F160" s="20">
        <f t="shared" si="2"/>
        <v>296366884.64999992</v>
      </c>
    </row>
    <row r="161" spans="1:6" s="52" customFormat="1" ht="89.25" customHeight="1" x14ac:dyDescent="0.2">
      <c r="A161" s="41">
        <v>44480</v>
      </c>
      <c r="B161" s="42" t="s">
        <v>296</v>
      </c>
      <c r="C161" s="43" t="s">
        <v>297</v>
      </c>
      <c r="D161" s="51"/>
      <c r="E161" s="45">
        <v>96943.01</v>
      </c>
      <c r="F161" s="20">
        <f t="shared" si="2"/>
        <v>296269941.63999993</v>
      </c>
    </row>
    <row r="162" spans="1:6" s="52" customFormat="1" ht="32.25" customHeight="1" x14ac:dyDescent="0.2">
      <c r="A162" s="41">
        <v>44480</v>
      </c>
      <c r="B162" s="42" t="s">
        <v>298</v>
      </c>
      <c r="C162" s="43" t="s">
        <v>299</v>
      </c>
      <c r="D162" s="51"/>
      <c r="E162" s="45">
        <v>50737.97</v>
      </c>
      <c r="F162" s="20">
        <f t="shared" si="2"/>
        <v>296219203.6699999</v>
      </c>
    </row>
    <row r="163" spans="1:6" s="52" customFormat="1" ht="54.75" customHeight="1" x14ac:dyDescent="0.2">
      <c r="A163" s="41">
        <v>44480</v>
      </c>
      <c r="B163" s="42" t="s">
        <v>300</v>
      </c>
      <c r="C163" s="43" t="s">
        <v>301</v>
      </c>
      <c r="D163" s="51"/>
      <c r="E163" s="45">
        <v>75583.62</v>
      </c>
      <c r="F163" s="20">
        <f t="shared" si="2"/>
        <v>296143620.04999989</v>
      </c>
    </row>
    <row r="164" spans="1:6" s="52" customFormat="1" ht="46.5" customHeight="1" x14ac:dyDescent="0.2">
      <c r="A164" s="41">
        <v>44480</v>
      </c>
      <c r="B164" s="42" t="s">
        <v>302</v>
      </c>
      <c r="C164" s="43" t="s">
        <v>303</v>
      </c>
      <c r="D164" s="51"/>
      <c r="E164" s="45">
        <v>7202.15</v>
      </c>
      <c r="F164" s="20">
        <f t="shared" si="2"/>
        <v>296136417.89999992</v>
      </c>
    </row>
    <row r="165" spans="1:6" s="52" customFormat="1" ht="45.75" customHeight="1" x14ac:dyDescent="0.2">
      <c r="A165" s="41">
        <v>44480</v>
      </c>
      <c r="B165" s="42" t="s">
        <v>304</v>
      </c>
      <c r="C165" s="43" t="s">
        <v>305</v>
      </c>
      <c r="D165" s="51"/>
      <c r="E165" s="45">
        <v>24976.31</v>
      </c>
      <c r="F165" s="20">
        <f t="shared" si="2"/>
        <v>296111441.58999991</v>
      </c>
    </row>
    <row r="166" spans="1:6" s="52" customFormat="1" ht="42.75" customHeight="1" x14ac:dyDescent="0.2">
      <c r="A166" s="41">
        <v>44480</v>
      </c>
      <c r="B166" s="42" t="s">
        <v>306</v>
      </c>
      <c r="C166" s="43" t="s">
        <v>307</v>
      </c>
      <c r="D166" s="51"/>
      <c r="E166" s="45">
        <v>9000</v>
      </c>
      <c r="F166" s="20">
        <f t="shared" si="2"/>
        <v>296102441.58999991</v>
      </c>
    </row>
    <row r="167" spans="1:6" s="52" customFormat="1" ht="55.5" customHeight="1" x14ac:dyDescent="0.2">
      <c r="A167" s="41">
        <v>44480</v>
      </c>
      <c r="B167" s="53" t="s">
        <v>308</v>
      </c>
      <c r="C167" s="43" t="s">
        <v>309</v>
      </c>
      <c r="D167" s="51"/>
      <c r="E167" s="45">
        <v>249422.5</v>
      </c>
      <c r="F167" s="20">
        <f t="shared" si="2"/>
        <v>295853019.08999991</v>
      </c>
    </row>
    <row r="168" spans="1:6" s="52" customFormat="1" ht="38.25" customHeight="1" x14ac:dyDescent="0.2">
      <c r="A168" s="41">
        <v>44481</v>
      </c>
      <c r="B168" s="42" t="s">
        <v>310</v>
      </c>
      <c r="C168" s="43" t="s">
        <v>311</v>
      </c>
      <c r="D168" s="51"/>
      <c r="E168" s="45">
        <v>230000</v>
      </c>
      <c r="F168" s="20">
        <f t="shared" si="2"/>
        <v>295623019.08999991</v>
      </c>
    </row>
    <row r="169" spans="1:6" s="52" customFormat="1" ht="23.25" customHeight="1" x14ac:dyDescent="0.2">
      <c r="A169" s="41">
        <v>44481</v>
      </c>
      <c r="B169" s="42" t="s">
        <v>312</v>
      </c>
      <c r="C169" s="43" t="s">
        <v>69</v>
      </c>
      <c r="D169" s="51"/>
      <c r="E169" s="45">
        <v>0</v>
      </c>
      <c r="F169" s="20">
        <f t="shared" si="2"/>
        <v>295623019.08999991</v>
      </c>
    </row>
    <row r="170" spans="1:6" s="52" customFormat="1" ht="39" customHeight="1" x14ac:dyDescent="0.2">
      <c r="A170" s="41">
        <v>44481</v>
      </c>
      <c r="B170" s="42" t="s">
        <v>313</v>
      </c>
      <c r="C170" s="43" t="s">
        <v>314</v>
      </c>
      <c r="D170" s="51"/>
      <c r="E170" s="45">
        <v>21520</v>
      </c>
      <c r="F170" s="20">
        <f t="shared" si="2"/>
        <v>295601499.08999991</v>
      </c>
    </row>
    <row r="171" spans="1:6" s="52" customFormat="1" ht="39.75" customHeight="1" x14ac:dyDescent="0.2">
      <c r="A171" s="41">
        <v>44481</v>
      </c>
      <c r="B171" s="42" t="s">
        <v>315</v>
      </c>
      <c r="C171" s="43" t="s">
        <v>316</v>
      </c>
      <c r="D171" s="51"/>
      <c r="E171" s="45">
        <v>605756.80000000005</v>
      </c>
      <c r="F171" s="20">
        <f t="shared" si="2"/>
        <v>294995742.2899999</v>
      </c>
    </row>
    <row r="172" spans="1:6" s="52" customFormat="1" ht="39.75" customHeight="1" x14ac:dyDescent="0.2">
      <c r="A172" s="41">
        <v>44481</v>
      </c>
      <c r="B172" s="42" t="s">
        <v>317</v>
      </c>
      <c r="C172" s="43" t="s">
        <v>318</v>
      </c>
      <c r="D172" s="51"/>
      <c r="E172" s="45">
        <v>42527.82</v>
      </c>
      <c r="F172" s="20">
        <f t="shared" si="2"/>
        <v>294953214.46999991</v>
      </c>
    </row>
    <row r="173" spans="1:6" s="52" customFormat="1" ht="39.75" customHeight="1" x14ac:dyDescent="0.2">
      <c r="A173" s="41">
        <v>44481</v>
      </c>
      <c r="B173" s="42" t="s">
        <v>319</v>
      </c>
      <c r="C173" s="43" t="s">
        <v>320</v>
      </c>
      <c r="D173" s="51"/>
      <c r="E173" s="45">
        <v>4085.01</v>
      </c>
      <c r="F173" s="20">
        <f t="shared" si="2"/>
        <v>294949129.45999992</v>
      </c>
    </row>
    <row r="174" spans="1:6" s="52" customFormat="1" ht="39" customHeight="1" x14ac:dyDescent="0.2">
      <c r="A174" s="41">
        <v>44481</v>
      </c>
      <c r="B174" s="42" t="s">
        <v>321</v>
      </c>
      <c r="C174" s="43" t="s">
        <v>322</v>
      </c>
      <c r="D174" s="51"/>
      <c r="E174" s="45">
        <v>111904.67</v>
      </c>
      <c r="F174" s="20">
        <f t="shared" si="2"/>
        <v>294837224.7899999</v>
      </c>
    </row>
    <row r="175" spans="1:6" s="52" customFormat="1" ht="41.25" customHeight="1" x14ac:dyDescent="0.2">
      <c r="A175" s="41">
        <v>44481</v>
      </c>
      <c r="B175" s="42" t="s">
        <v>323</v>
      </c>
      <c r="C175" s="43" t="s">
        <v>324</v>
      </c>
      <c r="D175" s="51"/>
      <c r="E175" s="45">
        <v>65529.34</v>
      </c>
      <c r="F175" s="20">
        <f t="shared" si="2"/>
        <v>294771695.44999993</v>
      </c>
    </row>
    <row r="176" spans="1:6" s="52" customFormat="1" ht="29.25" customHeight="1" x14ac:dyDescent="0.2">
      <c r="A176" s="41">
        <v>44481</v>
      </c>
      <c r="B176" s="42" t="s">
        <v>325</v>
      </c>
      <c r="C176" s="43" t="s">
        <v>326</v>
      </c>
      <c r="D176" s="51"/>
      <c r="E176" s="45">
        <v>499815.28</v>
      </c>
      <c r="F176" s="20">
        <f t="shared" si="2"/>
        <v>294271880.16999996</v>
      </c>
    </row>
    <row r="177" spans="1:6" s="52" customFormat="1" ht="35.25" customHeight="1" x14ac:dyDescent="0.2">
      <c r="A177" s="41">
        <v>44481</v>
      </c>
      <c r="B177" s="42" t="s">
        <v>327</v>
      </c>
      <c r="C177" s="43" t="s">
        <v>328</v>
      </c>
      <c r="D177" s="51"/>
      <c r="E177" s="45">
        <v>32696.49</v>
      </c>
      <c r="F177" s="20">
        <f t="shared" si="2"/>
        <v>294239183.67999995</v>
      </c>
    </row>
    <row r="178" spans="1:6" s="52" customFormat="1" ht="42" customHeight="1" x14ac:dyDescent="0.2">
      <c r="A178" s="41">
        <v>44481</v>
      </c>
      <c r="B178" s="42" t="s">
        <v>329</v>
      </c>
      <c r="C178" s="43" t="s">
        <v>330</v>
      </c>
      <c r="D178" s="51"/>
      <c r="E178" s="45">
        <v>339781.66</v>
      </c>
      <c r="F178" s="20">
        <f t="shared" si="2"/>
        <v>293899402.01999992</v>
      </c>
    </row>
    <row r="179" spans="1:6" s="52" customFormat="1" ht="41.25" customHeight="1" x14ac:dyDescent="0.2">
      <c r="A179" s="41">
        <v>44481</v>
      </c>
      <c r="B179" s="42" t="s">
        <v>331</v>
      </c>
      <c r="C179" s="43" t="s">
        <v>332</v>
      </c>
      <c r="D179" s="51"/>
      <c r="E179" s="45">
        <v>150977.45000000001</v>
      </c>
      <c r="F179" s="20">
        <f t="shared" si="2"/>
        <v>293748424.56999993</v>
      </c>
    </row>
    <row r="180" spans="1:6" s="52" customFormat="1" ht="66" customHeight="1" x14ac:dyDescent="0.2">
      <c r="A180" s="41">
        <v>44481</v>
      </c>
      <c r="B180" s="42" t="s">
        <v>333</v>
      </c>
      <c r="C180" s="43" t="s">
        <v>334</v>
      </c>
      <c r="D180" s="51"/>
      <c r="E180" s="45">
        <v>121500</v>
      </c>
      <c r="F180" s="20">
        <f t="shared" si="2"/>
        <v>293626924.56999993</v>
      </c>
    </row>
    <row r="181" spans="1:6" s="52" customFormat="1" ht="86.25" customHeight="1" x14ac:dyDescent="0.2">
      <c r="A181" s="41">
        <v>44481</v>
      </c>
      <c r="B181" s="42" t="s">
        <v>335</v>
      </c>
      <c r="C181" s="43" t="s">
        <v>336</v>
      </c>
      <c r="D181" s="51"/>
      <c r="E181" s="45">
        <v>339000</v>
      </c>
      <c r="F181" s="20">
        <f t="shared" si="2"/>
        <v>293287924.56999993</v>
      </c>
    </row>
    <row r="182" spans="1:6" s="52" customFormat="1" ht="54.75" customHeight="1" x14ac:dyDescent="0.2">
      <c r="A182" s="41">
        <v>44481</v>
      </c>
      <c r="B182" s="42" t="s">
        <v>337</v>
      </c>
      <c r="C182" s="43" t="s">
        <v>338</v>
      </c>
      <c r="D182" s="51"/>
      <c r="E182" s="45">
        <v>25650</v>
      </c>
      <c r="F182" s="20">
        <f t="shared" si="2"/>
        <v>293262274.56999993</v>
      </c>
    </row>
    <row r="183" spans="1:6" s="52" customFormat="1" ht="21.75" customHeight="1" x14ac:dyDescent="0.2">
      <c r="A183" s="41">
        <v>44481</v>
      </c>
      <c r="B183" s="42" t="s">
        <v>339</v>
      </c>
      <c r="C183" s="43" t="s">
        <v>69</v>
      </c>
      <c r="D183" s="51"/>
      <c r="E183" s="45">
        <v>0</v>
      </c>
      <c r="F183" s="20">
        <f t="shared" si="2"/>
        <v>293262274.56999993</v>
      </c>
    </row>
    <row r="184" spans="1:6" s="52" customFormat="1" ht="54" customHeight="1" x14ac:dyDescent="0.2">
      <c r="A184" s="41">
        <v>44481</v>
      </c>
      <c r="B184" s="42" t="s">
        <v>340</v>
      </c>
      <c r="C184" s="43" t="s">
        <v>341</v>
      </c>
      <c r="D184" s="51"/>
      <c r="E184" s="45">
        <v>105687.5</v>
      </c>
      <c r="F184" s="20">
        <f t="shared" si="2"/>
        <v>293156587.06999993</v>
      </c>
    </row>
    <row r="185" spans="1:6" s="52" customFormat="1" ht="41.25" customHeight="1" x14ac:dyDescent="0.2">
      <c r="A185" s="41">
        <v>44481</v>
      </c>
      <c r="B185" s="42" t="s">
        <v>342</v>
      </c>
      <c r="C185" s="43" t="s">
        <v>343</v>
      </c>
      <c r="D185" s="51"/>
      <c r="E185" s="45">
        <v>88777.5</v>
      </c>
      <c r="F185" s="20">
        <f t="shared" si="2"/>
        <v>293067809.56999993</v>
      </c>
    </row>
    <row r="186" spans="1:6" s="52" customFormat="1" ht="55.5" customHeight="1" x14ac:dyDescent="0.2">
      <c r="A186" s="41">
        <v>44481</v>
      </c>
      <c r="B186" s="42" t="s">
        <v>344</v>
      </c>
      <c r="C186" s="43" t="s">
        <v>345</v>
      </c>
      <c r="D186" s="51"/>
      <c r="E186" s="45">
        <v>20471</v>
      </c>
      <c r="F186" s="20">
        <f t="shared" si="2"/>
        <v>293047338.56999993</v>
      </c>
    </row>
    <row r="187" spans="1:6" s="52" customFormat="1" ht="68.25" customHeight="1" x14ac:dyDescent="0.2">
      <c r="A187" s="41">
        <v>44481</v>
      </c>
      <c r="B187" s="42" t="s">
        <v>346</v>
      </c>
      <c r="C187" s="43" t="s">
        <v>347</v>
      </c>
      <c r="D187" s="51"/>
      <c r="E187" s="45">
        <v>9000</v>
      </c>
      <c r="F187" s="20">
        <f t="shared" si="2"/>
        <v>293038338.56999993</v>
      </c>
    </row>
    <row r="188" spans="1:6" s="52" customFormat="1" ht="50.25" customHeight="1" x14ac:dyDescent="0.2">
      <c r="A188" s="41">
        <v>44481</v>
      </c>
      <c r="B188" s="42" t="s">
        <v>348</v>
      </c>
      <c r="C188" s="43" t="s">
        <v>349</v>
      </c>
      <c r="D188" s="51"/>
      <c r="E188" s="45">
        <v>114142.5</v>
      </c>
      <c r="F188" s="20">
        <f t="shared" si="2"/>
        <v>292924196.06999993</v>
      </c>
    </row>
    <row r="189" spans="1:6" s="52" customFormat="1" ht="44.25" customHeight="1" x14ac:dyDescent="0.2">
      <c r="A189" s="41">
        <v>44482</v>
      </c>
      <c r="B189" s="42" t="s">
        <v>350</v>
      </c>
      <c r="C189" s="43" t="s">
        <v>351</v>
      </c>
      <c r="D189" s="51"/>
      <c r="E189" s="45">
        <v>183412.9</v>
      </c>
      <c r="F189" s="20">
        <f t="shared" si="2"/>
        <v>292740783.16999996</v>
      </c>
    </row>
    <row r="190" spans="1:6" s="52" customFormat="1" ht="39" customHeight="1" x14ac:dyDescent="0.2">
      <c r="A190" s="41">
        <v>44482</v>
      </c>
      <c r="B190" s="42" t="s">
        <v>352</v>
      </c>
      <c r="C190" s="43" t="s">
        <v>353</v>
      </c>
      <c r="D190" s="51"/>
      <c r="E190" s="45">
        <v>204354.61</v>
      </c>
      <c r="F190" s="20">
        <f t="shared" si="2"/>
        <v>292536428.55999994</v>
      </c>
    </row>
    <row r="191" spans="1:6" s="52" customFormat="1" ht="42" customHeight="1" x14ac:dyDescent="0.2">
      <c r="A191" s="41">
        <v>44482</v>
      </c>
      <c r="B191" s="42" t="s">
        <v>354</v>
      </c>
      <c r="C191" s="43" t="s">
        <v>355</v>
      </c>
      <c r="D191" s="51"/>
      <c r="E191" s="45">
        <v>240600.09</v>
      </c>
      <c r="F191" s="20">
        <f t="shared" si="2"/>
        <v>292295828.46999997</v>
      </c>
    </row>
    <row r="192" spans="1:6" s="52" customFormat="1" ht="47.25" customHeight="1" x14ac:dyDescent="0.2">
      <c r="A192" s="41">
        <v>44482</v>
      </c>
      <c r="B192" s="42" t="s">
        <v>356</v>
      </c>
      <c r="C192" s="43" t="s">
        <v>357</v>
      </c>
      <c r="D192" s="51"/>
      <c r="E192" s="45">
        <v>84062.35</v>
      </c>
      <c r="F192" s="20">
        <f t="shared" si="2"/>
        <v>292211766.11999995</v>
      </c>
    </row>
    <row r="193" spans="1:6" s="52" customFormat="1" ht="40.5" customHeight="1" x14ac:dyDescent="0.2">
      <c r="A193" s="41">
        <v>44482</v>
      </c>
      <c r="B193" s="42" t="s">
        <v>358</v>
      </c>
      <c r="C193" s="43" t="s">
        <v>359</v>
      </c>
      <c r="D193" s="51"/>
      <c r="E193" s="45">
        <v>409558.18</v>
      </c>
      <c r="F193" s="20">
        <f t="shared" si="2"/>
        <v>291802207.93999994</v>
      </c>
    </row>
    <row r="194" spans="1:6" s="52" customFormat="1" ht="43.5" customHeight="1" x14ac:dyDescent="0.2">
      <c r="A194" s="41">
        <v>44482</v>
      </c>
      <c r="B194" s="42" t="s">
        <v>360</v>
      </c>
      <c r="C194" s="43" t="s">
        <v>361</v>
      </c>
      <c r="D194" s="51"/>
      <c r="E194" s="45">
        <v>398837.11</v>
      </c>
      <c r="F194" s="20">
        <f t="shared" si="2"/>
        <v>291403370.82999992</v>
      </c>
    </row>
    <row r="195" spans="1:6" s="52" customFormat="1" ht="41.25" customHeight="1" x14ac:dyDescent="0.2">
      <c r="A195" s="41">
        <v>44482</v>
      </c>
      <c r="B195" s="42" t="s">
        <v>362</v>
      </c>
      <c r="C195" s="43" t="s">
        <v>363</v>
      </c>
      <c r="D195" s="51"/>
      <c r="E195" s="45">
        <v>367992.63</v>
      </c>
      <c r="F195" s="20">
        <f t="shared" si="2"/>
        <v>291035378.19999993</v>
      </c>
    </row>
    <row r="196" spans="1:6" s="52" customFormat="1" ht="85.5" customHeight="1" x14ac:dyDescent="0.2">
      <c r="A196" s="41">
        <v>44482</v>
      </c>
      <c r="B196" s="42" t="s">
        <v>364</v>
      </c>
      <c r="C196" s="43" t="s">
        <v>365</v>
      </c>
      <c r="D196" s="51"/>
      <c r="E196" s="45">
        <v>113000</v>
      </c>
      <c r="F196" s="20">
        <f t="shared" si="2"/>
        <v>290922378.19999993</v>
      </c>
    </row>
    <row r="197" spans="1:6" s="52" customFormat="1" ht="51.75" customHeight="1" x14ac:dyDescent="0.2">
      <c r="A197" s="41">
        <v>44482</v>
      </c>
      <c r="B197" s="42" t="s">
        <v>366</v>
      </c>
      <c r="C197" s="43" t="s">
        <v>367</v>
      </c>
      <c r="D197" s="51"/>
      <c r="E197" s="45">
        <v>126825</v>
      </c>
      <c r="F197" s="20">
        <f t="shared" si="2"/>
        <v>290795553.19999993</v>
      </c>
    </row>
    <row r="198" spans="1:6" s="52" customFormat="1" ht="54" customHeight="1" x14ac:dyDescent="0.2">
      <c r="A198" s="41">
        <v>44482</v>
      </c>
      <c r="B198" s="42" t="s">
        <v>368</v>
      </c>
      <c r="C198" s="43" t="s">
        <v>369</v>
      </c>
      <c r="D198" s="51"/>
      <c r="E198" s="45">
        <v>131052.5</v>
      </c>
      <c r="F198" s="20">
        <f t="shared" si="2"/>
        <v>290664500.69999993</v>
      </c>
    </row>
    <row r="199" spans="1:6" s="52" customFormat="1" ht="66.75" customHeight="1" x14ac:dyDescent="0.2">
      <c r="A199" s="41">
        <v>44482</v>
      </c>
      <c r="B199" s="42" t="s">
        <v>370</v>
      </c>
      <c r="C199" s="43" t="s">
        <v>371</v>
      </c>
      <c r="D199" s="51"/>
      <c r="E199" s="45">
        <v>511527.5</v>
      </c>
      <c r="F199" s="20">
        <f t="shared" si="2"/>
        <v>290152973.19999993</v>
      </c>
    </row>
    <row r="200" spans="1:6" s="52" customFormat="1" ht="57" customHeight="1" x14ac:dyDescent="0.2">
      <c r="A200" s="41">
        <v>44482</v>
      </c>
      <c r="B200" s="42" t="s">
        <v>372</v>
      </c>
      <c r="C200" s="43" t="s">
        <v>373</v>
      </c>
      <c r="D200" s="51"/>
      <c r="E200" s="45">
        <v>126825</v>
      </c>
      <c r="F200" s="20">
        <f t="shared" si="2"/>
        <v>290026148.19999993</v>
      </c>
    </row>
    <row r="201" spans="1:6" s="52" customFormat="1" ht="56.25" customHeight="1" x14ac:dyDescent="0.2">
      <c r="A201" s="41">
        <v>44482</v>
      </c>
      <c r="B201" s="42" t="s">
        <v>374</v>
      </c>
      <c r="C201" s="43" t="s">
        <v>375</v>
      </c>
      <c r="D201" s="51"/>
      <c r="E201" s="45">
        <v>249422.5</v>
      </c>
      <c r="F201" s="20">
        <f t="shared" si="2"/>
        <v>289776725.69999993</v>
      </c>
    </row>
    <row r="202" spans="1:6" s="52" customFormat="1" ht="54.75" customHeight="1" x14ac:dyDescent="0.2">
      <c r="A202" s="41">
        <v>44482</v>
      </c>
      <c r="B202" s="42" t="s">
        <v>376</v>
      </c>
      <c r="C202" s="43" t="s">
        <v>377</v>
      </c>
      <c r="D202" s="51"/>
      <c r="E202" s="45">
        <v>20471</v>
      </c>
      <c r="F202" s="20">
        <f t="shared" si="2"/>
        <v>289756254.69999993</v>
      </c>
    </row>
    <row r="203" spans="1:6" s="52" customFormat="1" ht="67.5" customHeight="1" x14ac:dyDescent="0.2">
      <c r="A203" s="41">
        <v>44482</v>
      </c>
      <c r="B203" s="42" t="s">
        <v>378</v>
      </c>
      <c r="C203" s="43" t="s">
        <v>379</v>
      </c>
      <c r="D203" s="51"/>
      <c r="E203" s="45">
        <v>9500</v>
      </c>
      <c r="F203" s="20">
        <f t="shared" si="2"/>
        <v>289746754.69999993</v>
      </c>
    </row>
    <row r="204" spans="1:6" s="52" customFormat="1" ht="57.75" customHeight="1" x14ac:dyDescent="0.2">
      <c r="A204" s="41">
        <v>44483</v>
      </c>
      <c r="B204" s="42" t="s">
        <v>380</v>
      </c>
      <c r="C204" s="43" t="s">
        <v>381</v>
      </c>
      <c r="D204" s="51"/>
      <c r="E204" s="45">
        <v>77967.62</v>
      </c>
      <c r="F204" s="20">
        <f t="shared" si="2"/>
        <v>289668787.07999992</v>
      </c>
    </row>
    <row r="205" spans="1:6" s="52" customFormat="1" ht="54" customHeight="1" x14ac:dyDescent="0.2">
      <c r="A205" s="41">
        <v>44483</v>
      </c>
      <c r="B205" s="42" t="s">
        <v>382</v>
      </c>
      <c r="C205" s="43" t="s">
        <v>383</v>
      </c>
      <c r="D205" s="51"/>
      <c r="E205" s="45">
        <v>236740</v>
      </c>
      <c r="F205" s="20">
        <f t="shared" si="2"/>
        <v>289432047.07999992</v>
      </c>
    </row>
    <row r="206" spans="1:6" s="52" customFormat="1" ht="51" customHeight="1" x14ac:dyDescent="0.2">
      <c r="A206" s="41">
        <v>44483</v>
      </c>
      <c r="B206" s="42" t="s">
        <v>384</v>
      </c>
      <c r="C206" s="43" t="s">
        <v>385</v>
      </c>
      <c r="D206" s="51"/>
      <c r="E206" s="45">
        <v>215602.5</v>
      </c>
      <c r="F206" s="20">
        <f t="shared" ref="F206:F269" si="3">F205-E206</f>
        <v>289216444.57999992</v>
      </c>
    </row>
    <row r="207" spans="1:6" s="52" customFormat="1" ht="41.25" customHeight="1" x14ac:dyDescent="0.2">
      <c r="A207" s="41">
        <v>44483</v>
      </c>
      <c r="B207" s="42" t="s">
        <v>386</v>
      </c>
      <c r="C207" s="43" t="s">
        <v>387</v>
      </c>
      <c r="D207" s="51"/>
      <c r="E207" s="45">
        <v>59672.17</v>
      </c>
      <c r="F207" s="20">
        <f t="shared" si="3"/>
        <v>289156772.40999991</v>
      </c>
    </row>
    <row r="208" spans="1:6" s="52" customFormat="1" ht="45.75" customHeight="1" x14ac:dyDescent="0.2">
      <c r="A208" s="41">
        <v>44483</v>
      </c>
      <c r="B208" s="42" t="s">
        <v>388</v>
      </c>
      <c r="C208" s="43" t="s">
        <v>389</v>
      </c>
      <c r="D208" s="51"/>
      <c r="E208" s="45">
        <v>178976.06</v>
      </c>
      <c r="F208" s="20">
        <f t="shared" si="3"/>
        <v>288977796.3499999</v>
      </c>
    </row>
    <row r="209" spans="1:6" s="52" customFormat="1" ht="63.75" customHeight="1" x14ac:dyDescent="0.2">
      <c r="A209" s="41">
        <v>44483</v>
      </c>
      <c r="B209" s="42" t="s">
        <v>390</v>
      </c>
      <c r="C209" s="43" t="s">
        <v>391</v>
      </c>
      <c r="D209" s="51"/>
      <c r="E209" s="45">
        <v>591850</v>
      </c>
      <c r="F209" s="20">
        <f t="shared" si="3"/>
        <v>288385946.3499999</v>
      </c>
    </row>
    <row r="210" spans="1:6" s="52" customFormat="1" ht="44.25" customHeight="1" x14ac:dyDescent="0.2">
      <c r="A210" s="41">
        <v>44483</v>
      </c>
      <c r="B210" s="42" t="s">
        <v>392</v>
      </c>
      <c r="C210" s="43" t="s">
        <v>393</v>
      </c>
      <c r="D210" s="51"/>
      <c r="E210" s="45">
        <v>651898.53</v>
      </c>
      <c r="F210" s="20">
        <f t="shared" si="3"/>
        <v>287734047.81999993</v>
      </c>
    </row>
    <row r="211" spans="1:6" s="52" customFormat="1" ht="44.25" customHeight="1" x14ac:dyDescent="0.2">
      <c r="A211" s="41">
        <v>44483</v>
      </c>
      <c r="B211" s="42" t="s">
        <v>394</v>
      </c>
      <c r="C211" s="43" t="s">
        <v>395</v>
      </c>
      <c r="D211" s="51"/>
      <c r="E211" s="45">
        <v>126825</v>
      </c>
      <c r="F211" s="20">
        <f t="shared" si="3"/>
        <v>287607222.81999993</v>
      </c>
    </row>
    <row r="212" spans="1:6" s="52" customFormat="1" ht="41.25" customHeight="1" x14ac:dyDescent="0.2">
      <c r="A212" s="41">
        <v>44484</v>
      </c>
      <c r="B212" s="42" t="s">
        <v>396</v>
      </c>
      <c r="C212" s="43" t="s">
        <v>397</v>
      </c>
      <c r="D212" s="51"/>
      <c r="E212" s="45">
        <v>1926236.72</v>
      </c>
      <c r="F212" s="20">
        <f t="shared" si="3"/>
        <v>285680986.0999999</v>
      </c>
    </row>
    <row r="213" spans="1:6" s="52" customFormat="1" ht="48.75" customHeight="1" x14ac:dyDescent="0.2">
      <c r="A213" s="41">
        <v>44484</v>
      </c>
      <c r="B213" s="42" t="s">
        <v>398</v>
      </c>
      <c r="C213" s="43" t="s">
        <v>399</v>
      </c>
      <c r="D213" s="51"/>
      <c r="E213" s="45">
        <v>439866.6</v>
      </c>
      <c r="F213" s="20">
        <f t="shared" si="3"/>
        <v>285241119.49999988</v>
      </c>
    </row>
    <row r="214" spans="1:6" s="52" customFormat="1" ht="45" customHeight="1" x14ac:dyDescent="0.2">
      <c r="A214" s="41">
        <v>44484</v>
      </c>
      <c r="B214" s="42" t="s">
        <v>400</v>
      </c>
      <c r="C214" s="43" t="s">
        <v>401</v>
      </c>
      <c r="D214" s="51"/>
      <c r="E214" s="45">
        <v>11300</v>
      </c>
      <c r="F214" s="20">
        <f t="shared" si="3"/>
        <v>285229819.49999988</v>
      </c>
    </row>
    <row r="215" spans="1:6" s="52" customFormat="1" ht="60" customHeight="1" x14ac:dyDescent="0.2">
      <c r="A215" s="41">
        <v>44484</v>
      </c>
      <c r="B215" s="42" t="s">
        <v>402</v>
      </c>
      <c r="C215" s="43" t="s">
        <v>403</v>
      </c>
      <c r="D215" s="51"/>
      <c r="E215" s="45">
        <v>27176.5</v>
      </c>
      <c r="F215" s="20">
        <f t="shared" si="3"/>
        <v>285202642.99999988</v>
      </c>
    </row>
    <row r="216" spans="1:6" s="52" customFormat="1" ht="77.25" customHeight="1" x14ac:dyDescent="0.2">
      <c r="A216" s="41">
        <v>44484</v>
      </c>
      <c r="B216" s="42" t="s">
        <v>404</v>
      </c>
      <c r="C216" s="43" t="s">
        <v>405</v>
      </c>
      <c r="D216" s="51"/>
      <c r="E216" s="45">
        <v>113000</v>
      </c>
      <c r="F216" s="20">
        <f t="shared" si="3"/>
        <v>285089642.99999988</v>
      </c>
    </row>
    <row r="217" spans="1:6" s="52" customFormat="1" ht="51.75" customHeight="1" x14ac:dyDescent="0.2">
      <c r="A217" s="41">
        <v>44484</v>
      </c>
      <c r="B217" s="42" t="s">
        <v>406</v>
      </c>
      <c r="C217" s="43" t="s">
        <v>407</v>
      </c>
      <c r="D217" s="51"/>
      <c r="E217" s="45">
        <v>27976</v>
      </c>
      <c r="F217" s="20">
        <f t="shared" si="3"/>
        <v>285061666.99999988</v>
      </c>
    </row>
    <row r="218" spans="1:6" s="52" customFormat="1" ht="43.5" customHeight="1" x14ac:dyDescent="0.2">
      <c r="A218" s="41">
        <v>44484</v>
      </c>
      <c r="B218" s="42" t="s">
        <v>408</v>
      </c>
      <c r="C218" s="43" t="s">
        <v>409</v>
      </c>
      <c r="D218" s="51"/>
      <c r="E218" s="45">
        <v>27000</v>
      </c>
      <c r="F218" s="20">
        <f t="shared" si="3"/>
        <v>285034666.99999988</v>
      </c>
    </row>
    <row r="219" spans="1:6" s="52" customFormat="1" ht="38.25" customHeight="1" x14ac:dyDescent="0.2">
      <c r="A219" s="41">
        <v>44484</v>
      </c>
      <c r="B219" s="42" t="s">
        <v>410</v>
      </c>
      <c r="C219" s="43" t="s">
        <v>411</v>
      </c>
      <c r="D219" s="51"/>
      <c r="E219" s="45">
        <v>133383.32</v>
      </c>
      <c r="F219" s="20">
        <f t="shared" si="3"/>
        <v>284901283.67999989</v>
      </c>
    </row>
    <row r="220" spans="1:6" s="52" customFormat="1" ht="41.25" customHeight="1" x14ac:dyDescent="0.2">
      <c r="A220" s="41">
        <v>44484</v>
      </c>
      <c r="B220" s="42" t="s">
        <v>412</v>
      </c>
      <c r="C220" s="43" t="s">
        <v>413</v>
      </c>
      <c r="D220" s="51"/>
      <c r="E220" s="45">
        <v>117609.42</v>
      </c>
      <c r="F220" s="20">
        <f t="shared" si="3"/>
        <v>284783674.25999987</v>
      </c>
    </row>
    <row r="221" spans="1:6" s="52" customFormat="1" ht="42" customHeight="1" x14ac:dyDescent="0.2">
      <c r="A221" s="41">
        <v>44484</v>
      </c>
      <c r="B221" s="42" t="s">
        <v>414</v>
      </c>
      <c r="C221" s="43" t="s">
        <v>415</v>
      </c>
      <c r="D221" s="51"/>
      <c r="E221" s="45">
        <v>851568</v>
      </c>
      <c r="F221" s="20">
        <f t="shared" si="3"/>
        <v>283932106.25999987</v>
      </c>
    </row>
    <row r="222" spans="1:6" s="52" customFormat="1" ht="42" customHeight="1" x14ac:dyDescent="0.2">
      <c r="A222" s="41">
        <v>44484</v>
      </c>
      <c r="B222" s="42" t="s">
        <v>416</v>
      </c>
      <c r="C222" s="43" t="s">
        <v>417</v>
      </c>
      <c r="D222" s="51"/>
      <c r="E222" s="45">
        <v>257018.5</v>
      </c>
      <c r="F222" s="20">
        <f t="shared" si="3"/>
        <v>283675087.75999987</v>
      </c>
    </row>
    <row r="223" spans="1:6" s="52" customFormat="1" ht="42.75" customHeight="1" x14ac:dyDescent="0.2">
      <c r="A223" s="41">
        <v>44484</v>
      </c>
      <c r="B223" s="42" t="s">
        <v>418</v>
      </c>
      <c r="C223" s="43" t="s">
        <v>419</v>
      </c>
      <c r="D223" s="51"/>
      <c r="E223" s="45">
        <v>277763.07</v>
      </c>
      <c r="F223" s="20">
        <f t="shared" si="3"/>
        <v>283397324.68999988</v>
      </c>
    </row>
    <row r="224" spans="1:6" s="52" customFormat="1" ht="28.5" customHeight="1" x14ac:dyDescent="0.2">
      <c r="A224" s="41">
        <v>44484</v>
      </c>
      <c r="B224" s="42" t="s">
        <v>420</v>
      </c>
      <c r="C224" s="43" t="s">
        <v>421</v>
      </c>
      <c r="D224" s="51"/>
      <c r="E224" s="45">
        <v>102072.44</v>
      </c>
      <c r="F224" s="20">
        <f t="shared" si="3"/>
        <v>283295252.24999988</v>
      </c>
    </row>
    <row r="225" spans="1:6" s="52" customFormat="1" ht="23.25" customHeight="1" x14ac:dyDescent="0.2">
      <c r="A225" s="41">
        <v>44484</v>
      </c>
      <c r="B225" s="42" t="s">
        <v>422</v>
      </c>
      <c r="C225" s="43" t="s">
        <v>69</v>
      </c>
      <c r="D225" s="51"/>
      <c r="E225" s="45">
        <v>0</v>
      </c>
      <c r="F225" s="20">
        <f t="shared" si="3"/>
        <v>283295252.24999988</v>
      </c>
    </row>
    <row r="226" spans="1:6" s="52" customFormat="1" ht="44.25" customHeight="1" x14ac:dyDescent="0.2">
      <c r="A226" s="41">
        <v>44484</v>
      </c>
      <c r="B226" s="42" t="s">
        <v>423</v>
      </c>
      <c r="C226" s="43" t="s">
        <v>424</v>
      </c>
      <c r="D226" s="51"/>
      <c r="E226" s="45">
        <v>200000</v>
      </c>
      <c r="F226" s="20">
        <f t="shared" si="3"/>
        <v>283095252.24999988</v>
      </c>
    </row>
    <row r="227" spans="1:6" s="52" customFormat="1" ht="58.5" customHeight="1" x14ac:dyDescent="0.2">
      <c r="A227" s="41">
        <v>44484</v>
      </c>
      <c r="B227" s="42" t="s">
        <v>425</v>
      </c>
      <c r="C227" s="43" t="s">
        <v>426</v>
      </c>
      <c r="D227" s="51"/>
      <c r="E227" s="45">
        <v>144345.4</v>
      </c>
      <c r="F227" s="20">
        <f t="shared" si="3"/>
        <v>282950906.8499999</v>
      </c>
    </row>
    <row r="228" spans="1:6" s="52" customFormat="1" ht="42.75" customHeight="1" x14ac:dyDescent="0.2">
      <c r="A228" s="41">
        <v>44484</v>
      </c>
      <c r="B228" s="42" t="s">
        <v>427</v>
      </c>
      <c r="C228" s="43" t="s">
        <v>428</v>
      </c>
      <c r="D228" s="51"/>
      <c r="E228" s="45">
        <v>118650</v>
      </c>
      <c r="F228" s="20">
        <f t="shared" si="3"/>
        <v>282832256.8499999</v>
      </c>
    </row>
    <row r="229" spans="1:6" s="52" customFormat="1" ht="52.5" customHeight="1" x14ac:dyDescent="0.2">
      <c r="A229" s="41">
        <v>44484</v>
      </c>
      <c r="B229" s="42" t="s">
        <v>429</v>
      </c>
      <c r="C229" s="43" t="s">
        <v>430</v>
      </c>
      <c r="D229" s="51"/>
      <c r="E229" s="45">
        <v>99000</v>
      </c>
      <c r="F229" s="20">
        <f t="shared" si="3"/>
        <v>282733256.8499999</v>
      </c>
    </row>
    <row r="230" spans="1:6" s="52" customFormat="1" ht="47.25" customHeight="1" x14ac:dyDescent="0.2">
      <c r="A230" s="41">
        <v>44484</v>
      </c>
      <c r="B230" s="42" t="s">
        <v>431</v>
      </c>
      <c r="C230" s="43" t="s">
        <v>432</v>
      </c>
      <c r="D230" s="51"/>
      <c r="E230" s="45">
        <v>131052.5</v>
      </c>
      <c r="F230" s="20">
        <f t="shared" si="3"/>
        <v>282602204.3499999</v>
      </c>
    </row>
    <row r="231" spans="1:6" s="52" customFormat="1" ht="64.5" customHeight="1" x14ac:dyDescent="0.2">
      <c r="A231" s="41">
        <v>44484</v>
      </c>
      <c r="B231" s="42" t="s">
        <v>433</v>
      </c>
      <c r="C231" s="43" t="s">
        <v>434</v>
      </c>
      <c r="D231" s="51"/>
      <c r="E231" s="45">
        <v>18000</v>
      </c>
      <c r="F231" s="20">
        <f t="shared" si="3"/>
        <v>282584204.3499999</v>
      </c>
    </row>
    <row r="232" spans="1:6" s="52" customFormat="1" ht="45" customHeight="1" x14ac:dyDescent="0.2">
      <c r="A232" s="41">
        <v>44484</v>
      </c>
      <c r="B232" s="42" t="s">
        <v>435</v>
      </c>
      <c r="C232" s="43" t="s">
        <v>436</v>
      </c>
      <c r="D232" s="51"/>
      <c r="E232" s="45">
        <v>114142.5</v>
      </c>
      <c r="F232" s="20">
        <f t="shared" si="3"/>
        <v>282470061.8499999</v>
      </c>
    </row>
    <row r="233" spans="1:6" s="52" customFormat="1" ht="46.5" customHeight="1" x14ac:dyDescent="0.2">
      <c r="A233" s="41">
        <v>44484</v>
      </c>
      <c r="B233" s="42" t="s">
        <v>437</v>
      </c>
      <c r="C233" s="43" t="s">
        <v>438</v>
      </c>
      <c r="D233" s="51"/>
      <c r="E233" s="45">
        <v>4737243.33</v>
      </c>
      <c r="F233" s="20">
        <f t="shared" si="3"/>
        <v>277732818.51999992</v>
      </c>
    </row>
    <row r="234" spans="1:6" s="52" customFormat="1" ht="32.25" customHeight="1" x14ac:dyDescent="0.2">
      <c r="A234" s="41">
        <v>44484</v>
      </c>
      <c r="B234" s="42" t="s">
        <v>439</v>
      </c>
      <c r="C234" s="43" t="s">
        <v>440</v>
      </c>
      <c r="D234" s="51"/>
      <c r="E234" s="45">
        <v>19329376.559999999</v>
      </c>
      <c r="F234" s="20">
        <f t="shared" si="3"/>
        <v>258403441.95999992</v>
      </c>
    </row>
    <row r="235" spans="1:6" s="52" customFormat="1" ht="63" customHeight="1" x14ac:dyDescent="0.2">
      <c r="A235" s="41">
        <v>44487</v>
      </c>
      <c r="B235" s="42" t="s">
        <v>441</v>
      </c>
      <c r="C235" s="43" t="s">
        <v>442</v>
      </c>
      <c r="D235" s="51"/>
      <c r="E235" s="45">
        <v>279015</v>
      </c>
      <c r="F235" s="20">
        <f t="shared" si="3"/>
        <v>258124426.95999992</v>
      </c>
    </row>
    <row r="236" spans="1:6" s="52" customFormat="1" ht="40.5" customHeight="1" x14ac:dyDescent="0.2">
      <c r="A236" s="41">
        <v>44487</v>
      </c>
      <c r="B236" s="42" t="s">
        <v>443</v>
      </c>
      <c r="C236" s="43" t="s">
        <v>444</v>
      </c>
      <c r="D236" s="51"/>
      <c r="E236" s="45">
        <v>8977.5</v>
      </c>
      <c r="F236" s="20">
        <f t="shared" si="3"/>
        <v>258115449.45999992</v>
      </c>
    </row>
    <row r="237" spans="1:6" s="52" customFormat="1" ht="75" customHeight="1" x14ac:dyDescent="0.2">
      <c r="A237" s="41">
        <v>44487</v>
      </c>
      <c r="B237" s="47" t="s">
        <v>445</v>
      </c>
      <c r="C237" s="43" t="s">
        <v>446</v>
      </c>
      <c r="D237" s="51"/>
      <c r="E237" s="45">
        <v>9000</v>
      </c>
      <c r="F237" s="20">
        <f t="shared" si="3"/>
        <v>258106449.45999992</v>
      </c>
    </row>
    <row r="238" spans="1:6" s="52" customFormat="1" ht="51" customHeight="1" x14ac:dyDescent="0.2">
      <c r="A238" s="41">
        <v>44487</v>
      </c>
      <c r="B238" s="47" t="s">
        <v>447</v>
      </c>
      <c r="C238" s="43" t="s">
        <v>448</v>
      </c>
      <c r="D238" s="51"/>
      <c r="E238" s="45">
        <v>831318.4</v>
      </c>
      <c r="F238" s="20">
        <f t="shared" si="3"/>
        <v>257275131.05999991</v>
      </c>
    </row>
    <row r="239" spans="1:6" s="52" customFormat="1" ht="54.75" customHeight="1" x14ac:dyDescent="0.2">
      <c r="A239" s="41">
        <v>44487</v>
      </c>
      <c r="B239" s="47" t="s">
        <v>449</v>
      </c>
      <c r="C239" s="43" t="s">
        <v>450</v>
      </c>
      <c r="D239" s="51"/>
      <c r="E239" s="45">
        <v>59185</v>
      </c>
      <c r="F239" s="20">
        <f t="shared" si="3"/>
        <v>257215946.05999991</v>
      </c>
    </row>
    <row r="240" spans="1:6" s="52" customFormat="1" ht="49.5" customHeight="1" x14ac:dyDescent="0.2">
      <c r="A240" s="41">
        <v>44487</v>
      </c>
      <c r="B240" s="47" t="s">
        <v>451</v>
      </c>
      <c r="C240" s="43" t="s">
        <v>452</v>
      </c>
      <c r="D240" s="51"/>
      <c r="E240" s="45">
        <v>131052.5</v>
      </c>
      <c r="F240" s="20">
        <f t="shared" si="3"/>
        <v>257084893.55999991</v>
      </c>
    </row>
    <row r="241" spans="1:6" s="52" customFormat="1" ht="30" customHeight="1" x14ac:dyDescent="0.2">
      <c r="A241" s="41">
        <v>44487</v>
      </c>
      <c r="B241" s="47" t="s">
        <v>453</v>
      </c>
      <c r="C241" s="43" t="s">
        <v>454</v>
      </c>
      <c r="D241" s="51"/>
      <c r="E241" s="45">
        <v>39989346.789999999</v>
      </c>
      <c r="F241" s="20">
        <f t="shared" si="3"/>
        <v>217095546.76999992</v>
      </c>
    </row>
    <row r="242" spans="1:6" s="52" customFormat="1" ht="44.25" customHeight="1" x14ac:dyDescent="0.2">
      <c r="A242" s="41">
        <v>44487</v>
      </c>
      <c r="B242" s="47" t="s">
        <v>455</v>
      </c>
      <c r="C242" s="43" t="s">
        <v>456</v>
      </c>
      <c r="D242" s="51"/>
      <c r="E242" s="45">
        <v>126825</v>
      </c>
      <c r="F242" s="20">
        <f t="shared" si="3"/>
        <v>216968721.76999992</v>
      </c>
    </row>
    <row r="243" spans="1:6" s="52" customFormat="1" ht="42" customHeight="1" x14ac:dyDescent="0.2">
      <c r="A243" s="41">
        <v>44487</v>
      </c>
      <c r="B243" s="47" t="s">
        <v>457</v>
      </c>
      <c r="C243" s="43" t="s">
        <v>458</v>
      </c>
      <c r="D243" s="51"/>
      <c r="E243" s="45">
        <v>57149.75</v>
      </c>
      <c r="F243" s="20">
        <f t="shared" si="3"/>
        <v>216911572.01999992</v>
      </c>
    </row>
    <row r="244" spans="1:6" s="52" customFormat="1" ht="48" customHeight="1" x14ac:dyDescent="0.2">
      <c r="A244" s="41">
        <v>44487</v>
      </c>
      <c r="B244" s="47" t="s">
        <v>459</v>
      </c>
      <c r="C244" s="43" t="s">
        <v>460</v>
      </c>
      <c r="D244" s="51"/>
      <c r="E244" s="45">
        <v>16416</v>
      </c>
      <c r="F244" s="20">
        <f t="shared" si="3"/>
        <v>216895156.01999992</v>
      </c>
    </row>
    <row r="245" spans="1:6" s="52" customFormat="1" ht="57.75" customHeight="1" x14ac:dyDescent="0.2">
      <c r="A245" s="41">
        <v>44487</v>
      </c>
      <c r="B245" s="47" t="s">
        <v>461</v>
      </c>
      <c r="C245" s="43" t="s">
        <v>462</v>
      </c>
      <c r="D245" s="51"/>
      <c r="E245" s="45">
        <v>700101</v>
      </c>
      <c r="F245" s="20">
        <f t="shared" si="3"/>
        <v>216195055.01999992</v>
      </c>
    </row>
    <row r="246" spans="1:6" s="52" customFormat="1" ht="45" customHeight="1" x14ac:dyDescent="0.2">
      <c r="A246" s="41">
        <v>44488</v>
      </c>
      <c r="B246" s="42" t="s">
        <v>463</v>
      </c>
      <c r="C246" s="43" t="s">
        <v>464</v>
      </c>
      <c r="D246" s="51"/>
      <c r="E246" s="45">
        <v>116782.79</v>
      </c>
      <c r="F246" s="20">
        <f t="shared" si="3"/>
        <v>216078272.22999993</v>
      </c>
    </row>
    <row r="247" spans="1:6" s="52" customFormat="1" ht="45.75" customHeight="1" x14ac:dyDescent="0.2">
      <c r="A247" s="41">
        <v>44488</v>
      </c>
      <c r="B247" s="47" t="s">
        <v>465</v>
      </c>
      <c r="C247" s="43" t="s">
        <v>466</v>
      </c>
      <c r="D247" s="51"/>
      <c r="E247" s="45">
        <v>5940</v>
      </c>
      <c r="F247" s="20">
        <f t="shared" si="3"/>
        <v>216072332.22999993</v>
      </c>
    </row>
    <row r="248" spans="1:6" s="52" customFormat="1" ht="118.5" customHeight="1" x14ac:dyDescent="0.2">
      <c r="A248" s="41">
        <v>44488</v>
      </c>
      <c r="B248" s="47" t="s">
        <v>467</v>
      </c>
      <c r="C248" s="43" t="s">
        <v>468</v>
      </c>
      <c r="D248" s="51"/>
      <c r="E248" s="45">
        <v>309454.09000000003</v>
      </c>
      <c r="F248" s="20">
        <f t="shared" si="3"/>
        <v>215762878.13999993</v>
      </c>
    </row>
    <row r="249" spans="1:6" s="52" customFormat="1" ht="31.5" customHeight="1" x14ac:dyDescent="0.2">
      <c r="A249" s="41">
        <v>44488</v>
      </c>
      <c r="B249" s="47" t="s">
        <v>469</v>
      </c>
      <c r="C249" s="43" t="s">
        <v>470</v>
      </c>
      <c r="D249" s="51"/>
      <c r="E249" s="45">
        <v>65150</v>
      </c>
      <c r="F249" s="20">
        <f t="shared" si="3"/>
        <v>215697728.13999993</v>
      </c>
    </row>
    <row r="250" spans="1:6" s="52" customFormat="1" ht="31.5" customHeight="1" x14ac:dyDescent="0.2">
      <c r="A250" s="41">
        <v>44488</v>
      </c>
      <c r="B250" s="47" t="s">
        <v>471</v>
      </c>
      <c r="C250" s="43" t="s">
        <v>472</v>
      </c>
      <c r="D250" s="51"/>
      <c r="E250" s="45">
        <v>1114640</v>
      </c>
      <c r="F250" s="20">
        <f t="shared" si="3"/>
        <v>214583088.13999993</v>
      </c>
    </row>
    <row r="251" spans="1:6" s="52" customFormat="1" ht="32.25" customHeight="1" x14ac:dyDescent="0.2">
      <c r="A251" s="41">
        <v>44488</v>
      </c>
      <c r="B251" s="47" t="s">
        <v>473</v>
      </c>
      <c r="C251" s="43" t="s">
        <v>474</v>
      </c>
      <c r="D251" s="51"/>
      <c r="E251" s="45">
        <v>9400</v>
      </c>
      <c r="F251" s="20">
        <f t="shared" si="3"/>
        <v>214573688.13999993</v>
      </c>
    </row>
    <row r="252" spans="1:6" s="52" customFormat="1" ht="32.25" customHeight="1" x14ac:dyDescent="0.2">
      <c r="A252" s="41">
        <v>44488</v>
      </c>
      <c r="B252" s="47" t="s">
        <v>475</v>
      </c>
      <c r="C252" s="43" t="s">
        <v>476</v>
      </c>
      <c r="D252" s="51"/>
      <c r="E252" s="45">
        <v>1042656.6</v>
      </c>
      <c r="F252" s="20">
        <f t="shared" si="3"/>
        <v>213531031.53999993</v>
      </c>
    </row>
    <row r="253" spans="1:6" s="52" customFormat="1" ht="38.25" customHeight="1" x14ac:dyDescent="0.2">
      <c r="A253" s="41">
        <v>44489</v>
      </c>
      <c r="B253" s="47" t="s">
        <v>477</v>
      </c>
      <c r="C253" s="43" t="s">
        <v>478</v>
      </c>
      <c r="D253" s="51"/>
      <c r="E253" s="45">
        <v>11694.54</v>
      </c>
      <c r="F253" s="20">
        <f t="shared" si="3"/>
        <v>213519336.99999994</v>
      </c>
    </row>
    <row r="254" spans="1:6" s="52" customFormat="1" ht="44.25" customHeight="1" x14ac:dyDescent="0.2">
      <c r="A254" s="41">
        <v>44489</v>
      </c>
      <c r="B254" s="47" t="s">
        <v>479</v>
      </c>
      <c r="C254" s="43" t="s">
        <v>480</v>
      </c>
      <c r="D254" s="51"/>
      <c r="E254" s="45">
        <v>126454.86</v>
      </c>
      <c r="F254" s="20">
        <f t="shared" si="3"/>
        <v>213392882.13999993</v>
      </c>
    </row>
    <row r="255" spans="1:6" s="52" customFormat="1" ht="43.5" customHeight="1" x14ac:dyDescent="0.2">
      <c r="A255" s="41">
        <v>44489</v>
      </c>
      <c r="B255" s="47" t="s">
        <v>481</v>
      </c>
      <c r="C255" s="43" t="s">
        <v>482</v>
      </c>
      <c r="D255" s="51"/>
      <c r="E255" s="45">
        <v>227694.33</v>
      </c>
      <c r="F255" s="20">
        <f t="shared" si="3"/>
        <v>213165187.80999991</v>
      </c>
    </row>
    <row r="256" spans="1:6" s="52" customFormat="1" ht="40.5" customHeight="1" x14ac:dyDescent="0.2">
      <c r="A256" s="41">
        <v>44489</v>
      </c>
      <c r="B256" s="47" t="s">
        <v>483</v>
      </c>
      <c r="C256" s="43" t="s">
        <v>484</v>
      </c>
      <c r="D256" s="51"/>
      <c r="E256" s="45">
        <v>8151.19</v>
      </c>
      <c r="F256" s="20">
        <f t="shared" si="3"/>
        <v>213157036.61999992</v>
      </c>
    </row>
    <row r="257" spans="1:6" s="52" customFormat="1" ht="57" customHeight="1" x14ac:dyDescent="0.2">
      <c r="A257" s="41">
        <v>44489</v>
      </c>
      <c r="B257" s="47" t="s">
        <v>485</v>
      </c>
      <c r="C257" s="43" t="s">
        <v>486</v>
      </c>
      <c r="D257" s="51"/>
      <c r="E257" s="45">
        <v>172786.04</v>
      </c>
      <c r="F257" s="20">
        <f t="shared" si="3"/>
        <v>212984250.57999992</v>
      </c>
    </row>
    <row r="258" spans="1:6" s="52" customFormat="1" ht="53.25" customHeight="1" x14ac:dyDescent="0.2">
      <c r="A258" s="41">
        <v>44489</v>
      </c>
      <c r="B258" s="47" t="s">
        <v>487</v>
      </c>
      <c r="C258" s="43" t="s">
        <v>488</v>
      </c>
      <c r="D258" s="51"/>
      <c r="E258" s="45">
        <v>54180</v>
      </c>
      <c r="F258" s="20">
        <f t="shared" si="3"/>
        <v>212930070.57999992</v>
      </c>
    </row>
    <row r="259" spans="1:6" s="52" customFormat="1" ht="42" customHeight="1" x14ac:dyDescent="0.2">
      <c r="A259" s="41">
        <v>44489</v>
      </c>
      <c r="B259" s="47" t="s">
        <v>489</v>
      </c>
      <c r="C259" s="43" t="s">
        <v>490</v>
      </c>
      <c r="D259" s="51"/>
      <c r="E259" s="45">
        <v>54126.92</v>
      </c>
      <c r="F259" s="20">
        <f t="shared" si="3"/>
        <v>212875943.65999994</v>
      </c>
    </row>
    <row r="260" spans="1:6" s="52" customFormat="1" ht="41.25" customHeight="1" x14ac:dyDescent="0.2">
      <c r="A260" s="41">
        <v>44489</v>
      </c>
      <c r="B260" s="47" t="s">
        <v>491</v>
      </c>
      <c r="C260" s="43" t="s">
        <v>492</v>
      </c>
      <c r="D260" s="51"/>
      <c r="E260" s="45">
        <v>477479.06</v>
      </c>
      <c r="F260" s="20">
        <f t="shared" si="3"/>
        <v>212398464.59999993</v>
      </c>
    </row>
    <row r="261" spans="1:6" s="52" customFormat="1" ht="41.25" customHeight="1" x14ac:dyDescent="0.2">
      <c r="A261" s="41">
        <v>44489</v>
      </c>
      <c r="B261" s="47" t="s">
        <v>493</v>
      </c>
      <c r="C261" s="43" t="s">
        <v>494</v>
      </c>
      <c r="D261" s="51"/>
      <c r="E261" s="45">
        <v>15000</v>
      </c>
      <c r="F261" s="20">
        <f t="shared" si="3"/>
        <v>212383464.59999993</v>
      </c>
    </row>
    <row r="262" spans="1:6" s="52" customFormat="1" ht="41.25" customHeight="1" x14ac:dyDescent="0.2">
      <c r="A262" s="41">
        <v>44489</v>
      </c>
      <c r="B262" s="47" t="s">
        <v>495</v>
      </c>
      <c r="C262" s="43" t="s">
        <v>496</v>
      </c>
      <c r="D262" s="51"/>
      <c r="E262" s="45">
        <v>16000</v>
      </c>
      <c r="F262" s="20">
        <f t="shared" si="3"/>
        <v>212367464.59999993</v>
      </c>
    </row>
    <row r="263" spans="1:6" s="52" customFormat="1" ht="50.25" customHeight="1" x14ac:dyDescent="0.2">
      <c r="A263" s="41">
        <v>44489</v>
      </c>
      <c r="B263" s="47" t="s">
        <v>497</v>
      </c>
      <c r="C263" s="43" t="s">
        <v>498</v>
      </c>
      <c r="D263" s="51"/>
      <c r="E263" s="45">
        <v>15000</v>
      </c>
      <c r="F263" s="20">
        <f t="shared" si="3"/>
        <v>212352464.59999993</v>
      </c>
    </row>
    <row r="264" spans="1:6" s="52" customFormat="1" ht="39" customHeight="1" x14ac:dyDescent="0.2">
      <c r="A264" s="41">
        <v>44489</v>
      </c>
      <c r="B264" s="47" t="s">
        <v>499</v>
      </c>
      <c r="C264" s="43" t="s">
        <v>500</v>
      </c>
      <c r="D264" s="51"/>
      <c r="E264" s="45">
        <v>102596.51</v>
      </c>
      <c r="F264" s="20">
        <f t="shared" si="3"/>
        <v>212249868.08999994</v>
      </c>
    </row>
    <row r="265" spans="1:6" s="52" customFormat="1" ht="70.5" customHeight="1" x14ac:dyDescent="0.2">
      <c r="A265" s="41">
        <v>44489</v>
      </c>
      <c r="B265" s="47" t="s">
        <v>501</v>
      </c>
      <c r="C265" s="43" t="s">
        <v>502</v>
      </c>
      <c r="D265" s="51"/>
      <c r="E265" s="45">
        <v>339000</v>
      </c>
      <c r="F265" s="20">
        <f t="shared" si="3"/>
        <v>211910868.08999994</v>
      </c>
    </row>
    <row r="266" spans="1:6" s="52" customFormat="1" ht="58.5" customHeight="1" x14ac:dyDescent="0.2">
      <c r="A266" s="41">
        <v>44489</v>
      </c>
      <c r="B266" s="47" t="s">
        <v>503</v>
      </c>
      <c r="C266" s="43" t="s">
        <v>504</v>
      </c>
      <c r="D266" s="51"/>
      <c r="E266" s="45">
        <v>22500</v>
      </c>
      <c r="F266" s="20">
        <f t="shared" si="3"/>
        <v>211888368.08999994</v>
      </c>
    </row>
    <row r="267" spans="1:6" s="52" customFormat="1" ht="54.75" customHeight="1" x14ac:dyDescent="0.2">
      <c r="A267" s="41">
        <v>44489</v>
      </c>
      <c r="B267" s="42" t="s">
        <v>505</v>
      </c>
      <c r="C267" s="43" t="s">
        <v>506</v>
      </c>
      <c r="D267" s="51"/>
      <c r="E267" s="45">
        <v>1455738.96</v>
      </c>
      <c r="F267" s="20">
        <f t="shared" si="3"/>
        <v>210432629.12999994</v>
      </c>
    </row>
    <row r="268" spans="1:6" s="52" customFormat="1" ht="57.75" customHeight="1" x14ac:dyDescent="0.2">
      <c r="A268" s="41">
        <v>44489</v>
      </c>
      <c r="B268" s="42" t="s">
        <v>507</v>
      </c>
      <c r="C268" s="43" t="s">
        <v>508</v>
      </c>
      <c r="D268" s="51"/>
      <c r="E268" s="45">
        <v>126825</v>
      </c>
      <c r="F268" s="20">
        <f t="shared" si="3"/>
        <v>210305804.12999994</v>
      </c>
    </row>
    <row r="269" spans="1:6" s="52" customFormat="1" ht="63.75" customHeight="1" x14ac:dyDescent="0.2">
      <c r="A269" s="41">
        <v>44489</v>
      </c>
      <c r="B269" s="42" t="s">
        <v>509</v>
      </c>
      <c r="C269" s="43" t="s">
        <v>510</v>
      </c>
      <c r="D269" s="51"/>
      <c r="E269" s="45">
        <v>646807.5</v>
      </c>
      <c r="F269" s="20">
        <f t="shared" si="3"/>
        <v>209658996.62999994</v>
      </c>
    </row>
    <row r="270" spans="1:6" s="52" customFormat="1" ht="30.75" customHeight="1" x14ac:dyDescent="0.2">
      <c r="A270" s="41">
        <v>44489</v>
      </c>
      <c r="B270" s="42" t="s">
        <v>511</v>
      </c>
      <c r="C270" s="43" t="s">
        <v>512</v>
      </c>
      <c r="D270" s="51"/>
      <c r="E270" s="45">
        <v>50400</v>
      </c>
      <c r="F270" s="20">
        <f t="shared" ref="F270:F333" si="4">F269-E270</f>
        <v>209608596.62999994</v>
      </c>
    </row>
    <row r="271" spans="1:6" s="52" customFormat="1" ht="52.5" customHeight="1" x14ac:dyDescent="0.2">
      <c r="A271" s="41">
        <v>44489</v>
      </c>
      <c r="B271" s="42" t="s">
        <v>513</v>
      </c>
      <c r="C271" s="43" t="s">
        <v>514</v>
      </c>
      <c r="D271" s="51"/>
      <c r="E271" s="45">
        <v>4255.0600000000004</v>
      </c>
      <c r="F271" s="20">
        <f t="shared" si="4"/>
        <v>209604341.56999993</v>
      </c>
    </row>
    <row r="272" spans="1:6" s="52" customFormat="1" ht="41.25" customHeight="1" x14ac:dyDescent="0.2">
      <c r="A272" s="41">
        <v>44489</v>
      </c>
      <c r="B272" s="42" t="s">
        <v>515</v>
      </c>
      <c r="C272" s="43" t="s">
        <v>516</v>
      </c>
      <c r="D272" s="51"/>
      <c r="E272" s="45">
        <v>31860</v>
      </c>
      <c r="F272" s="20">
        <f t="shared" si="4"/>
        <v>209572481.56999993</v>
      </c>
    </row>
    <row r="273" spans="1:6" s="52" customFormat="1" ht="40.5" customHeight="1" x14ac:dyDescent="0.2">
      <c r="A273" s="41">
        <v>44489</v>
      </c>
      <c r="B273" s="42" t="s">
        <v>517</v>
      </c>
      <c r="C273" s="43" t="s">
        <v>518</v>
      </c>
      <c r="D273" s="51"/>
      <c r="E273" s="45">
        <v>281925.63</v>
      </c>
      <c r="F273" s="20">
        <f t="shared" si="4"/>
        <v>209290555.93999994</v>
      </c>
    </row>
    <row r="274" spans="1:6" s="52" customFormat="1" ht="40.5" customHeight="1" x14ac:dyDescent="0.2">
      <c r="A274" s="41">
        <v>44490</v>
      </c>
      <c r="B274" s="42" t="s">
        <v>519</v>
      </c>
      <c r="C274" s="43" t="s">
        <v>520</v>
      </c>
      <c r="D274" s="51"/>
      <c r="E274" s="45">
        <v>731680</v>
      </c>
      <c r="F274" s="20">
        <f t="shared" si="4"/>
        <v>208558875.93999994</v>
      </c>
    </row>
    <row r="275" spans="1:6" s="52" customFormat="1" ht="41.25" customHeight="1" x14ac:dyDescent="0.2">
      <c r="A275" s="41">
        <v>44490</v>
      </c>
      <c r="B275" s="42" t="s">
        <v>521</v>
      </c>
      <c r="C275" s="43" t="s">
        <v>522</v>
      </c>
      <c r="D275" s="51"/>
      <c r="E275" s="45">
        <v>334480</v>
      </c>
      <c r="F275" s="20">
        <f t="shared" si="4"/>
        <v>208224395.93999994</v>
      </c>
    </row>
    <row r="276" spans="1:6" s="52" customFormat="1" ht="37.5" customHeight="1" x14ac:dyDescent="0.2">
      <c r="A276" s="41">
        <v>44490</v>
      </c>
      <c r="B276" s="42" t="s">
        <v>523</v>
      </c>
      <c r="C276" s="43" t="s">
        <v>524</v>
      </c>
      <c r="D276" s="51"/>
      <c r="E276" s="45">
        <v>163911.9</v>
      </c>
      <c r="F276" s="20">
        <f t="shared" si="4"/>
        <v>208060484.03999993</v>
      </c>
    </row>
    <row r="277" spans="1:6" s="52" customFormat="1" ht="42" customHeight="1" x14ac:dyDescent="0.2">
      <c r="A277" s="41">
        <v>44490</v>
      </c>
      <c r="B277" s="42" t="s">
        <v>525</v>
      </c>
      <c r="C277" s="43" t="s">
        <v>526</v>
      </c>
      <c r="D277" s="51"/>
      <c r="E277" s="45">
        <v>168540</v>
      </c>
      <c r="F277" s="20">
        <f t="shared" si="4"/>
        <v>207891944.03999993</v>
      </c>
    </row>
    <row r="278" spans="1:6" s="52" customFormat="1" ht="43.5" customHeight="1" x14ac:dyDescent="0.2">
      <c r="A278" s="41">
        <v>44490</v>
      </c>
      <c r="B278" s="42" t="s">
        <v>527</v>
      </c>
      <c r="C278" s="43" t="s">
        <v>528</v>
      </c>
      <c r="D278" s="51"/>
      <c r="E278" s="45">
        <v>255466.04</v>
      </c>
      <c r="F278" s="20">
        <f t="shared" si="4"/>
        <v>207636477.99999994</v>
      </c>
    </row>
    <row r="279" spans="1:6" s="52" customFormat="1" ht="43.5" customHeight="1" x14ac:dyDescent="0.2">
      <c r="A279" s="41">
        <v>44490</v>
      </c>
      <c r="B279" s="42" t="s">
        <v>529</v>
      </c>
      <c r="C279" s="43" t="s">
        <v>530</v>
      </c>
      <c r="D279" s="51"/>
      <c r="E279" s="45">
        <v>119264.53</v>
      </c>
      <c r="F279" s="20">
        <f t="shared" si="4"/>
        <v>207517213.46999994</v>
      </c>
    </row>
    <row r="280" spans="1:6" s="52" customFormat="1" ht="42" customHeight="1" x14ac:dyDescent="0.2">
      <c r="A280" s="41">
        <v>44490</v>
      </c>
      <c r="B280" s="42" t="s">
        <v>531</v>
      </c>
      <c r="C280" s="43" t="s">
        <v>530</v>
      </c>
      <c r="D280" s="51"/>
      <c r="E280" s="45">
        <v>9275.6200000000008</v>
      </c>
      <c r="F280" s="20">
        <f t="shared" si="4"/>
        <v>207507937.84999993</v>
      </c>
    </row>
    <row r="281" spans="1:6" s="52" customFormat="1" ht="54" customHeight="1" x14ac:dyDescent="0.2">
      <c r="A281" s="41">
        <v>44490</v>
      </c>
      <c r="B281" s="42" t="s">
        <v>532</v>
      </c>
      <c r="C281" s="43" t="s">
        <v>533</v>
      </c>
      <c r="D281" s="51"/>
      <c r="E281" s="45">
        <v>32996</v>
      </c>
      <c r="F281" s="20">
        <f t="shared" si="4"/>
        <v>207474941.84999993</v>
      </c>
    </row>
    <row r="282" spans="1:6" s="52" customFormat="1" ht="27.75" customHeight="1" x14ac:dyDescent="0.2">
      <c r="A282" s="41">
        <v>44490</v>
      </c>
      <c r="B282" s="42" t="s">
        <v>534</v>
      </c>
      <c r="C282" s="43" t="s">
        <v>535</v>
      </c>
      <c r="D282" s="51"/>
      <c r="E282" s="45">
        <v>1638183</v>
      </c>
      <c r="F282" s="20">
        <f t="shared" si="4"/>
        <v>205836758.84999993</v>
      </c>
    </row>
    <row r="283" spans="1:6" s="52" customFormat="1" ht="50.25" customHeight="1" x14ac:dyDescent="0.2">
      <c r="A283" s="41">
        <v>44490</v>
      </c>
      <c r="B283" s="42" t="s">
        <v>536</v>
      </c>
      <c r="C283" s="43" t="s">
        <v>537</v>
      </c>
      <c r="D283" s="51"/>
      <c r="E283" s="45">
        <v>3053604</v>
      </c>
      <c r="F283" s="20">
        <f t="shared" si="4"/>
        <v>202783154.84999993</v>
      </c>
    </row>
    <row r="284" spans="1:6" s="52" customFormat="1" ht="29.25" customHeight="1" x14ac:dyDescent="0.2">
      <c r="A284" s="41">
        <v>44490</v>
      </c>
      <c r="B284" s="42" t="s">
        <v>538</v>
      </c>
      <c r="C284" s="43" t="s">
        <v>539</v>
      </c>
      <c r="D284" s="51"/>
      <c r="E284" s="45">
        <v>470182.39</v>
      </c>
      <c r="F284" s="20">
        <f t="shared" si="4"/>
        <v>202312972.45999995</v>
      </c>
    </row>
    <row r="285" spans="1:6" s="52" customFormat="1" ht="37.5" customHeight="1" x14ac:dyDescent="0.2">
      <c r="A285" s="41">
        <v>44490</v>
      </c>
      <c r="B285" s="42" t="s">
        <v>540</v>
      </c>
      <c r="C285" s="43" t="s">
        <v>541</v>
      </c>
      <c r="D285" s="51"/>
      <c r="E285" s="45">
        <v>9730381.1899999995</v>
      </c>
      <c r="F285" s="20">
        <f t="shared" si="4"/>
        <v>192582591.26999995</v>
      </c>
    </row>
    <row r="286" spans="1:6" s="52" customFormat="1" ht="42" customHeight="1" x14ac:dyDescent="0.2">
      <c r="A286" s="41">
        <v>44490</v>
      </c>
      <c r="B286" s="42" t="s">
        <v>542</v>
      </c>
      <c r="C286" s="43" t="s">
        <v>543</v>
      </c>
      <c r="D286" s="51"/>
      <c r="E286" s="45">
        <v>100000</v>
      </c>
      <c r="F286" s="20">
        <f t="shared" si="4"/>
        <v>192482591.26999995</v>
      </c>
    </row>
    <row r="287" spans="1:6" s="52" customFormat="1" ht="51" customHeight="1" x14ac:dyDescent="0.2">
      <c r="A287" s="41">
        <v>44490</v>
      </c>
      <c r="B287" s="42" t="s">
        <v>544</v>
      </c>
      <c r="C287" s="43" t="s">
        <v>545</v>
      </c>
      <c r="D287" s="51"/>
      <c r="E287" s="45">
        <v>45200</v>
      </c>
      <c r="F287" s="20">
        <f t="shared" si="4"/>
        <v>192437391.26999995</v>
      </c>
    </row>
    <row r="288" spans="1:6" s="52" customFormat="1" ht="41.25" customHeight="1" x14ac:dyDescent="0.2">
      <c r="A288" s="41">
        <v>44490</v>
      </c>
      <c r="B288" s="42" t="s">
        <v>546</v>
      </c>
      <c r="C288" s="43" t="s">
        <v>547</v>
      </c>
      <c r="D288" s="51"/>
      <c r="E288" s="45">
        <v>5139.07</v>
      </c>
      <c r="F288" s="20">
        <f t="shared" si="4"/>
        <v>192432252.19999996</v>
      </c>
    </row>
    <row r="289" spans="1:6" s="52" customFormat="1" ht="33" customHeight="1" x14ac:dyDescent="0.2">
      <c r="A289" s="41">
        <v>44490</v>
      </c>
      <c r="B289" s="47" t="s">
        <v>548</v>
      </c>
      <c r="C289" s="43" t="s">
        <v>549</v>
      </c>
      <c r="D289" s="51"/>
      <c r="E289" s="45">
        <v>568876.39</v>
      </c>
      <c r="F289" s="20">
        <f t="shared" si="4"/>
        <v>191863375.80999997</v>
      </c>
    </row>
    <row r="290" spans="1:6" s="52" customFormat="1" ht="31.5" customHeight="1" x14ac:dyDescent="0.2">
      <c r="A290" s="41">
        <v>44490</v>
      </c>
      <c r="B290" s="47" t="s">
        <v>550</v>
      </c>
      <c r="C290" s="43" t="s">
        <v>551</v>
      </c>
      <c r="D290" s="51"/>
      <c r="E290" s="45">
        <v>386021.51</v>
      </c>
      <c r="F290" s="20">
        <f t="shared" si="4"/>
        <v>191477354.29999998</v>
      </c>
    </row>
    <row r="291" spans="1:6" s="52" customFormat="1" ht="49.5" customHeight="1" x14ac:dyDescent="0.2">
      <c r="A291" s="41">
        <v>44490</v>
      </c>
      <c r="B291" s="47" t="s">
        <v>552</v>
      </c>
      <c r="C291" s="43" t="s">
        <v>553</v>
      </c>
      <c r="D291" s="51"/>
      <c r="E291" s="45">
        <v>8703493.7200000007</v>
      </c>
      <c r="F291" s="20">
        <f t="shared" si="4"/>
        <v>182773860.57999998</v>
      </c>
    </row>
    <row r="292" spans="1:6" s="52" customFormat="1" ht="50.25" customHeight="1" x14ac:dyDescent="0.2">
      <c r="A292" s="41">
        <v>44490</v>
      </c>
      <c r="B292" s="47" t="s">
        <v>554</v>
      </c>
      <c r="C292" s="43" t="s">
        <v>555</v>
      </c>
      <c r="D292" s="51"/>
      <c r="E292" s="45">
        <v>245195</v>
      </c>
      <c r="F292" s="20">
        <f t="shared" si="4"/>
        <v>182528665.57999998</v>
      </c>
    </row>
    <row r="293" spans="1:6" s="52" customFormat="1" ht="49.5" customHeight="1" x14ac:dyDescent="0.2">
      <c r="A293" s="41">
        <v>44490</v>
      </c>
      <c r="B293" s="47" t="s">
        <v>556</v>
      </c>
      <c r="C293" s="43" t="s">
        <v>557</v>
      </c>
      <c r="D293" s="51"/>
      <c r="E293" s="45">
        <v>253650</v>
      </c>
      <c r="F293" s="20">
        <f t="shared" si="4"/>
        <v>182275015.57999998</v>
      </c>
    </row>
    <row r="294" spans="1:6" s="52" customFormat="1" ht="30.75" customHeight="1" x14ac:dyDescent="0.2">
      <c r="A294" s="41">
        <v>44490</v>
      </c>
      <c r="B294" s="47" t="s">
        <v>558</v>
      </c>
      <c r="C294" s="43" t="s">
        <v>559</v>
      </c>
      <c r="D294" s="51"/>
      <c r="E294" s="45">
        <v>40154969.890000001</v>
      </c>
      <c r="F294" s="20">
        <f t="shared" si="4"/>
        <v>142120045.69</v>
      </c>
    </row>
    <row r="295" spans="1:6" s="52" customFormat="1" ht="50.25" customHeight="1" x14ac:dyDescent="0.2">
      <c r="A295" s="41">
        <v>44490</v>
      </c>
      <c r="B295" s="47" t="s">
        <v>560</v>
      </c>
      <c r="C295" s="43" t="s">
        <v>561</v>
      </c>
      <c r="D295" s="51"/>
      <c r="E295" s="45">
        <v>3761.32</v>
      </c>
      <c r="F295" s="20">
        <f t="shared" si="4"/>
        <v>142116284.37</v>
      </c>
    </row>
    <row r="296" spans="1:6" s="52" customFormat="1" ht="58.5" customHeight="1" x14ac:dyDescent="0.2">
      <c r="A296" s="41">
        <v>44490</v>
      </c>
      <c r="B296" s="47" t="s">
        <v>562</v>
      </c>
      <c r="C296" s="43" t="s">
        <v>563</v>
      </c>
      <c r="D296" s="51"/>
      <c r="E296" s="45">
        <v>4877073.7300000004</v>
      </c>
      <c r="F296" s="20">
        <f t="shared" si="4"/>
        <v>137239210.64000002</v>
      </c>
    </row>
    <row r="297" spans="1:6" s="52" customFormat="1" ht="58.5" customHeight="1" x14ac:dyDescent="0.2">
      <c r="A297" s="41">
        <v>44490</v>
      </c>
      <c r="B297" s="47" t="s">
        <v>564</v>
      </c>
      <c r="C297" s="43" t="s">
        <v>565</v>
      </c>
      <c r="D297" s="51"/>
      <c r="E297" s="45">
        <v>5206565.99</v>
      </c>
      <c r="F297" s="20">
        <f t="shared" si="4"/>
        <v>132032644.65000002</v>
      </c>
    </row>
    <row r="298" spans="1:6" s="52" customFormat="1" ht="42" customHeight="1" x14ac:dyDescent="0.2">
      <c r="A298" s="41">
        <v>44490</v>
      </c>
      <c r="B298" s="47" t="s">
        <v>566</v>
      </c>
      <c r="C298" s="43" t="s">
        <v>567</v>
      </c>
      <c r="D298" s="51"/>
      <c r="E298" s="45">
        <v>182777.5</v>
      </c>
      <c r="F298" s="20">
        <f t="shared" si="4"/>
        <v>131849867.15000002</v>
      </c>
    </row>
    <row r="299" spans="1:6" s="52" customFormat="1" ht="63" customHeight="1" x14ac:dyDescent="0.2">
      <c r="A299" s="41">
        <v>44490</v>
      </c>
      <c r="B299" s="47" t="s">
        <v>568</v>
      </c>
      <c r="C299" s="43" t="s">
        <v>569</v>
      </c>
      <c r="D299" s="51"/>
      <c r="E299" s="45">
        <v>1878.89</v>
      </c>
      <c r="F299" s="20">
        <f t="shared" si="4"/>
        <v>131847988.26000002</v>
      </c>
    </row>
    <row r="300" spans="1:6" s="52" customFormat="1" ht="67.5" customHeight="1" x14ac:dyDescent="0.2">
      <c r="A300" s="41">
        <v>44490</v>
      </c>
      <c r="B300" s="47" t="s">
        <v>570</v>
      </c>
      <c r="C300" s="43" t="s">
        <v>571</v>
      </c>
      <c r="D300" s="51"/>
      <c r="E300" s="45">
        <v>9000</v>
      </c>
      <c r="F300" s="20">
        <f t="shared" si="4"/>
        <v>131838988.26000002</v>
      </c>
    </row>
    <row r="301" spans="1:6" s="52" customFormat="1" ht="43.5" customHeight="1" x14ac:dyDescent="0.2">
      <c r="A301" s="41">
        <v>44491</v>
      </c>
      <c r="B301" s="42" t="s">
        <v>572</v>
      </c>
      <c r="C301" s="43" t="s">
        <v>573</v>
      </c>
      <c r="D301" s="51"/>
      <c r="E301" s="45">
        <v>120874.88</v>
      </c>
      <c r="F301" s="20">
        <f t="shared" si="4"/>
        <v>131718113.38000003</v>
      </c>
    </row>
    <row r="302" spans="1:6" s="52" customFormat="1" ht="41.25" customHeight="1" x14ac:dyDescent="0.2">
      <c r="A302" s="41">
        <v>44491</v>
      </c>
      <c r="B302" s="42" t="s">
        <v>574</v>
      </c>
      <c r="C302" s="43" t="s">
        <v>575</v>
      </c>
      <c r="D302" s="51"/>
      <c r="E302" s="45">
        <v>101400.77</v>
      </c>
      <c r="F302" s="20">
        <f t="shared" si="4"/>
        <v>131616712.61000003</v>
      </c>
    </row>
    <row r="303" spans="1:6" s="52" customFormat="1" ht="57.75" customHeight="1" x14ac:dyDescent="0.2">
      <c r="A303" s="41">
        <v>44491</v>
      </c>
      <c r="B303" s="42" t="s">
        <v>576</v>
      </c>
      <c r="C303" s="43" t="s">
        <v>577</v>
      </c>
      <c r="D303" s="51"/>
      <c r="E303" s="45">
        <v>709750.73</v>
      </c>
      <c r="F303" s="20">
        <f t="shared" si="4"/>
        <v>130906961.88000003</v>
      </c>
    </row>
    <row r="304" spans="1:6" s="52" customFormat="1" ht="52.5" customHeight="1" x14ac:dyDescent="0.2">
      <c r="A304" s="41">
        <v>44491</v>
      </c>
      <c r="B304" s="42" t="s">
        <v>578</v>
      </c>
      <c r="C304" s="43" t="s">
        <v>579</v>
      </c>
      <c r="D304" s="51"/>
      <c r="E304" s="45">
        <v>1702138.75</v>
      </c>
      <c r="F304" s="20">
        <f t="shared" si="4"/>
        <v>129204823.13000003</v>
      </c>
    </row>
    <row r="305" spans="1:6" s="52" customFormat="1" ht="41.25" customHeight="1" x14ac:dyDescent="0.2">
      <c r="A305" s="41">
        <v>44491</v>
      </c>
      <c r="B305" s="42" t="s">
        <v>580</v>
      </c>
      <c r="C305" s="43" t="s">
        <v>581</v>
      </c>
      <c r="D305" s="51"/>
      <c r="E305" s="45">
        <v>7971418.9400000004</v>
      </c>
      <c r="F305" s="20">
        <f t="shared" si="4"/>
        <v>121233404.19000003</v>
      </c>
    </row>
    <row r="306" spans="1:6" s="52" customFormat="1" ht="18.75" customHeight="1" x14ac:dyDescent="0.2">
      <c r="A306" s="41">
        <v>44494</v>
      </c>
      <c r="B306" s="47">
        <v>61686</v>
      </c>
      <c r="C306" s="43" t="s">
        <v>69</v>
      </c>
      <c r="D306" s="51"/>
      <c r="E306" s="54">
        <v>0</v>
      </c>
      <c r="F306" s="20">
        <f t="shared" si="4"/>
        <v>121233404.19000003</v>
      </c>
    </row>
    <row r="307" spans="1:6" s="52" customFormat="1" ht="38.25" customHeight="1" x14ac:dyDescent="0.2">
      <c r="A307" s="41">
        <v>44494</v>
      </c>
      <c r="B307" s="42" t="s">
        <v>582</v>
      </c>
      <c r="C307" s="43" t="s">
        <v>583</v>
      </c>
      <c r="D307" s="51"/>
      <c r="E307" s="45">
        <v>149999.74</v>
      </c>
      <c r="F307" s="20">
        <f t="shared" si="4"/>
        <v>121083404.45000003</v>
      </c>
    </row>
    <row r="308" spans="1:6" s="52" customFormat="1" ht="36.75" customHeight="1" x14ac:dyDescent="0.2">
      <c r="A308" s="41">
        <v>44494</v>
      </c>
      <c r="B308" s="42" t="s">
        <v>584</v>
      </c>
      <c r="C308" s="43" t="s">
        <v>585</v>
      </c>
      <c r="D308" s="51"/>
      <c r="E308" s="45">
        <v>13000</v>
      </c>
      <c r="F308" s="20">
        <f t="shared" si="4"/>
        <v>121070404.45000003</v>
      </c>
    </row>
    <row r="309" spans="1:6" s="52" customFormat="1" ht="41.25" customHeight="1" x14ac:dyDescent="0.2">
      <c r="A309" s="41">
        <v>44494</v>
      </c>
      <c r="B309" s="42" t="s">
        <v>586</v>
      </c>
      <c r="C309" s="43" t="s">
        <v>587</v>
      </c>
      <c r="D309" s="51"/>
      <c r="E309" s="45">
        <v>117057.27</v>
      </c>
      <c r="F309" s="20">
        <f t="shared" si="4"/>
        <v>120953347.18000004</v>
      </c>
    </row>
    <row r="310" spans="1:6" s="52" customFormat="1" ht="60.75" customHeight="1" x14ac:dyDescent="0.2">
      <c r="A310" s="41">
        <v>44494</v>
      </c>
      <c r="B310" s="42" t="s">
        <v>588</v>
      </c>
      <c r="C310" s="43" t="s">
        <v>589</v>
      </c>
      <c r="D310" s="51"/>
      <c r="E310" s="45">
        <v>839280</v>
      </c>
      <c r="F310" s="20">
        <f t="shared" si="4"/>
        <v>120114067.18000004</v>
      </c>
    </row>
    <row r="311" spans="1:6" s="52" customFormat="1" ht="38.25" customHeight="1" x14ac:dyDescent="0.2">
      <c r="A311" s="41">
        <v>44494</v>
      </c>
      <c r="B311" s="42" t="s">
        <v>590</v>
      </c>
      <c r="C311" s="43" t="s">
        <v>591</v>
      </c>
      <c r="D311" s="51"/>
      <c r="E311" s="45">
        <v>751586</v>
      </c>
      <c r="F311" s="20">
        <f t="shared" si="4"/>
        <v>119362481.18000004</v>
      </c>
    </row>
    <row r="312" spans="1:6" s="52" customFormat="1" ht="37.5" customHeight="1" x14ac:dyDescent="0.2">
      <c r="A312" s="41">
        <v>44494</v>
      </c>
      <c r="B312" s="42" t="s">
        <v>592</v>
      </c>
      <c r="C312" s="43" t="s">
        <v>593</v>
      </c>
      <c r="D312" s="51"/>
      <c r="E312" s="45">
        <v>58834.21</v>
      </c>
      <c r="F312" s="20">
        <f t="shared" si="4"/>
        <v>119303646.97000004</v>
      </c>
    </row>
    <row r="313" spans="1:6" s="52" customFormat="1" ht="52.5" customHeight="1" x14ac:dyDescent="0.2">
      <c r="A313" s="41">
        <v>44494</v>
      </c>
      <c r="B313" s="42" t="s">
        <v>594</v>
      </c>
      <c r="C313" s="43" t="s">
        <v>595</v>
      </c>
      <c r="D313" s="51"/>
      <c r="E313" s="45">
        <v>7056</v>
      </c>
      <c r="F313" s="20">
        <f t="shared" si="4"/>
        <v>119296590.97000004</v>
      </c>
    </row>
    <row r="314" spans="1:6" s="52" customFormat="1" ht="48.75" customHeight="1" x14ac:dyDescent="0.2">
      <c r="A314" s="41">
        <v>44494</v>
      </c>
      <c r="B314" s="42" t="s">
        <v>596</v>
      </c>
      <c r="C314" s="43" t="s">
        <v>597</v>
      </c>
      <c r="D314" s="51"/>
      <c r="E314" s="45">
        <v>71868</v>
      </c>
      <c r="F314" s="20">
        <f t="shared" si="4"/>
        <v>119224722.97000004</v>
      </c>
    </row>
    <row r="315" spans="1:6" s="52" customFormat="1" ht="36.75" customHeight="1" x14ac:dyDescent="0.2">
      <c r="A315" s="41">
        <v>44494</v>
      </c>
      <c r="B315" s="42" t="s">
        <v>598</v>
      </c>
      <c r="C315" s="43" t="s">
        <v>599</v>
      </c>
      <c r="D315" s="51"/>
      <c r="E315" s="45">
        <v>45542.78</v>
      </c>
      <c r="F315" s="20">
        <f t="shared" si="4"/>
        <v>119179180.19000004</v>
      </c>
    </row>
    <row r="316" spans="1:6" s="52" customFormat="1" ht="39" customHeight="1" x14ac:dyDescent="0.2">
      <c r="A316" s="41">
        <v>44494</v>
      </c>
      <c r="B316" s="47" t="s">
        <v>600</v>
      </c>
      <c r="C316" s="43" t="s">
        <v>601</v>
      </c>
      <c r="D316" s="51"/>
      <c r="E316" s="45">
        <v>848955.43</v>
      </c>
      <c r="F316" s="20">
        <f t="shared" si="4"/>
        <v>118330224.76000004</v>
      </c>
    </row>
    <row r="317" spans="1:6" s="52" customFormat="1" ht="63" customHeight="1" x14ac:dyDescent="0.2">
      <c r="A317" s="41">
        <v>44494</v>
      </c>
      <c r="B317" s="47" t="s">
        <v>602</v>
      </c>
      <c r="C317" s="43" t="s">
        <v>603</v>
      </c>
      <c r="D317" s="51"/>
      <c r="E317" s="45">
        <v>361084.76</v>
      </c>
      <c r="F317" s="20">
        <f t="shared" si="4"/>
        <v>117969140.00000003</v>
      </c>
    </row>
    <row r="318" spans="1:6" s="52" customFormat="1" ht="51.75" customHeight="1" x14ac:dyDescent="0.2">
      <c r="A318" s="41">
        <v>44494</v>
      </c>
      <c r="B318" s="47" t="s">
        <v>604</v>
      </c>
      <c r="C318" s="43" t="s">
        <v>605</v>
      </c>
      <c r="D318" s="51"/>
      <c r="E318" s="45">
        <v>49648.39</v>
      </c>
      <c r="F318" s="20">
        <f t="shared" si="4"/>
        <v>117919491.61000003</v>
      </c>
    </row>
    <row r="319" spans="1:6" s="52" customFormat="1" ht="52.5" customHeight="1" x14ac:dyDescent="0.2">
      <c r="A319" s="41">
        <v>44495</v>
      </c>
      <c r="B319" s="42" t="s">
        <v>606</v>
      </c>
      <c r="C319" s="43" t="s">
        <v>607</v>
      </c>
      <c r="D319" s="51"/>
      <c r="E319" s="45">
        <v>100000</v>
      </c>
      <c r="F319" s="20">
        <f t="shared" si="4"/>
        <v>117819491.61000003</v>
      </c>
    </row>
    <row r="320" spans="1:6" s="52" customFormat="1" ht="71.25" customHeight="1" x14ac:dyDescent="0.2">
      <c r="A320" s="41">
        <v>44495</v>
      </c>
      <c r="B320" s="42" t="s">
        <v>608</v>
      </c>
      <c r="C320" s="43" t="s">
        <v>609</v>
      </c>
      <c r="D320" s="51"/>
      <c r="E320" s="45">
        <v>45000</v>
      </c>
      <c r="F320" s="20">
        <f t="shared" si="4"/>
        <v>117774491.61000003</v>
      </c>
    </row>
    <row r="321" spans="1:6" s="52" customFormat="1" ht="39.75" customHeight="1" x14ac:dyDescent="0.2">
      <c r="A321" s="41">
        <v>44495</v>
      </c>
      <c r="B321" s="42" t="s">
        <v>610</v>
      </c>
      <c r="C321" s="43" t="s">
        <v>611</v>
      </c>
      <c r="D321" s="51"/>
      <c r="E321" s="45">
        <v>4746</v>
      </c>
      <c r="F321" s="20">
        <f t="shared" si="4"/>
        <v>117769745.61000003</v>
      </c>
    </row>
    <row r="322" spans="1:6" s="52" customFormat="1" ht="61.5" customHeight="1" x14ac:dyDescent="0.2">
      <c r="A322" s="41">
        <v>44495</v>
      </c>
      <c r="B322" s="42" t="s">
        <v>612</v>
      </c>
      <c r="C322" s="43" t="s">
        <v>613</v>
      </c>
      <c r="D322" s="51"/>
      <c r="E322" s="45">
        <v>54000</v>
      </c>
      <c r="F322" s="20">
        <f t="shared" si="4"/>
        <v>117715745.61000003</v>
      </c>
    </row>
    <row r="323" spans="1:6" s="52" customFormat="1" ht="60" customHeight="1" x14ac:dyDescent="0.2">
      <c r="A323" s="41">
        <v>44495</v>
      </c>
      <c r="B323" s="42" t="s">
        <v>614</v>
      </c>
      <c r="C323" s="43" t="s">
        <v>615</v>
      </c>
      <c r="D323" s="51"/>
      <c r="E323" s="45">
        <v>227130</v>
      </c>
      <c r="F323" s="20">
        <f t="shared" si="4"/>
        <v>117488615.61000003</v>
      </c>
    </row>
    <row r="324" spans="1:6" s="52" customFormat="1" ht="40.5" customHeight="1" x14ac:dyDescent="0.2">
      <c r="A324" s="41">
        <v>44495</v>
      </c>
      <c r="B324" s="42" t="s">
        <v>616</v>
      </c>
      <c r="C324" s="43" t="s">
        <v>617</v>
      </c>
      <c r="D324" s="51"/>
      <c r="E324" s="45">
        <v>273384.83</v>
      </c>
      <c r="F324" s="20">
        <f t="shared" si="4"/>
        <v>117215230.78000003</v>
      </c>
    </row>
    <row r="325" spans="1:6" s="52" customFormat="1" ht="45.75" customHeight="1" x14ac:dyDescent="0.2">
      <c r="A325" s="41">
        <v>44495</v>
      </c>
      <c r="B325" s="42" t="s">
        <v>618</v>
      </c>
      <c r="C325" s="43" t="s">
        <v>619</v>
      </c>
      <c r="D325" s="51"/>
      <c r="E325" s="45">
        <v>208917.95</v>
      </c>
      <c r="F325" s="20">
        <f t="shared" si="4"/>
        <v>117006312.83000003</v>
      </c>
    </row>
    <row r="326" spans="1:6" s="52" customFormat="1" ht="76.5" customHeight="1" x14ac:dyDescent="0.2">
      <c r="A326" s="41">
        <v>44495</v>
      </c>
      <c r="B326" s="42" t="s">
        <v>620</v>
      </c>
      <c r="C326" s="43" t="s">
        <v>621</v>
      </c>
      <c r="D326" s="51"/>
      <c r="E326" s="45">
        <v>9000</v>
      </c>
      <c r="F326" s="20">
        <f t="shared" si="4"/>
        <v>116997312.83000003</v>
      </c>
    </row>
    <row r="327" spans="1:6" s="52" customFormat="1" ht="78" customHeight="1" x14ac:dyDescent="0.2">
      <c r="A327" s="41">
        <v>44495</v>
      </c>
      <c r="B327" s="42" t="s">
        <v>622</v>
      </c>
      <c r="C327" s="43" t="s">
        <v>623</v>
      </c>
      <c r="D327" s="51"/>
      <c r="E327" s="45">
        <v>9000</v>
      </c>
      <c r="F327" s="20">
        <f t="shared" si="4"/>
        <v>116988312.83000003</v>
      </c>
    </row>
    <row r="328" spans="1:6" s="52" customFormat="1" ht="51.75" customHeight="1" x14ac:dyDescent="0.2">
      <c r="A328" s="41">
        <v>44495</v>
      </c>
      <c r="B328" s="42" t="s">
        <v>624</v>
      </c>
      <c r="C328" s="43" t="s">
        <v>625</v>
      </c>
      <c r="D328" s="51"/>
      <c r="E328" s="45">
        <v>491468.82</v>
      </c>
      <c r="F328" s="20">
        <f t="shared" si="4"/>
        <v>116496844.01000004</v>
      </c>
    </row>
    <row r="329" spans="1:6" s="52" customFormat="1" ht="39" customHeight="1" x14ac:dyDescent="0.2">
      <c r="A329" s="41">
        <v>44495</v>
      </c>
      <c r="B329" s="42" t="s">
        <v>626</v>
      </c>
      <c r="C329" s="43" t="s">
        <v>627</v>
      </c>
      <c r="D329" s="51"/>
      <c r="E329" s="45">
        <v>1934192.01</v>
      </c>
      <c r="F329" s="20">
        <f t="shared" si="4"/>
        <v>114562652.00000003</v>
      </c>
    </row>
    <row r="330" spans="1:6" s="52" customFormat="1" ht="54" customHeight="1" x14ac:dyDescent="0.2">
      <c r="A330" s="41">
        <v>44495</v>
      </c>
      <c r="B330" s="42" t="s">
        <v>628</v>
      </c>
      <c r="C330" s="43" t="s">
        <v>629</v>
      </c>
      <c r="D330" s="51"/>
      <c r="E330" s="45">
        <v>131052.5</v>
      </c>
      <c r="F330" s="20">
        <f t="shared" si="4"/>
        <v>114431599.50000003</v>
      </c>
    </row>
    <row r="331" spans="1:6" s="52" customFormat="1" ht="31.5" customHeight="1" x14ac:dyDescent="0.2">
      <c r="A331" s="41">
        <v>44495</v>
      </c>
      <c r="B331" s="42" t="s">
        <v>630</v>
      </c>
      <c r="C331" s="43" t="s">
        <v>631</v>
      </c>
      <c r="D331" s="51"/>
      <c r="E331" s="45">
        <v>66000</v>
      </c>
      <c r="F331" s="20">
        <f t="shared" si="4"/>
        <v>114365599.50000003</v>
      </c>
    </row>
    <row r="332" spans="1:6" s="52" customFormat="1" ht="27.75" customHeight="1" x14ac:dyDescent="0.2">
      <c r="A332" s="41">
        <v>44495</v>
      </c>
      <c r="B332" s="42" t="s">
        <v>632</v>
      </c>
      <c r="C332" s="43" t="s">
        <v>633</v>
      </c>
      <c r="D332" s="51"/>
      <c r="E332" s="45">
        <v>430820.06</v>
      </c>
      <c r="F332" s="20">
        <f t="shared" si="4"/>
        <v>113934779.44000003</v>
      </c>
    </row>
    <row r="333" spans="1:6" s="52" customFormat="1" ht="30" customHeight="1" x14ac:dyDescent="0.2">
      <c r="A333" s="41">
        <v>44495</v>
      </c>
      <c r="B333" s="42" t="s">
        <v>634</v>
      </c>
      <c r="C333" s="43" t="s">
        <v>635</v>
      </c>
      <c r="D333" s="51"/>
      <c r="E333" s="45">
        <v>117570</v>
      </c>
      <c r="F333" s="20">
        <f t="shared" si="4"/>
        <v>113817209.44000003</v>
      </c>
    </row>
    <row r="334" spans="1:6" s="52" customFormat="1" ht="65.25" customHeight="1" x14ac:dyDescent="0.2">
      <c r="A334" s="41">
        <v>44495</v>
      </c>
      <c r="B334" s="42" t="s">
        <v>636</v>
      </c>
      <c r="C334" s="43" t="s">
        <v>637</v>
      </c>
      <c r="D334" s="51"/>
      <c r="E334" s="45">
        <v>113000</v>
      </c>
      <c r="F334" s="20">
        <f t="shared" ref="F334:F359" si="5">F333-E334</f>
        <v>113704209.44000003</v>
      </c>
    </row>
    <row r="335" spans="1:6" s="52" customFormat="1" ht="62.25" customHeight="1" x14ac:dyDescent="0.2">
      <c r="A335" s="41">
        <v>44495</v>
      </c>
      <c r="B335" s="42" t="s">
        <v>638</v>
      </c>
      <c r="C335" s="43" t="s">
        <v>639</v>
      </c>
      <c r="D335" s="51"/>
      <c r="E335" s="45">
        <v>9000</v>
      </c>
      <c r="F335" s="20">
        <f t="shared" si="5"/>
        <v>113695209.44000003</v>
      </c>
    </row>
    <row r="336" spans="1:6" s="52" customFormat="1" ht="69" customHeight="1" x14ac:dyDescent="0.2">
      <c r="A336" s="41">
        <v>44495</v>
      </c>
      <c r="B336" s="42" t="s">
        <v>640</v>
      </c>
      <c r="C336" s="43" t="s">
        <v>641</v>
      </c>
      <c r="D336" s="51"/>
      <c r="E336" s="45">
        <v>9000</v>
      </c>
      <c r="F336" s="20">
        <f t="shared" si="5"/>
        <v>113686209.44000003</v>
      </c>
    </row>
    <row r="337" spans="1:6" s="52" customFormat="1" ht="37.5" customHeight="1" x14ac:dyDescent="0.2">
      <c r="A337" s="41">
        <v>44495</v>
      </c>
      <c r="B337" s="42" t="s">
        <v>642</v>
      </c>
      <c r="C337" s="43" t="s">
        <v>643</v>
      </c>
      <c r="D337" s="51"/>
      <c r="E337" s="45">
        <v>71891.13</v>
      </c>
      <c r="F337" s="20">
        <f t="shared" si="5"/>
        <v>113614318.31000003</v>
      </c>
    </row>
    <row r="338" spans="1:6" s="52" customFormat="1" ht="31.5" customHeight="1" x14ac:dyDescent="0.2">
      <c r="A338" s="41">
        <v>44496</v>
      </c>
      <c r="B338" s="42" t="s">
        <v>644</v>
      </c>
      <c r="C338" s="43" t="s">
        <v>645</v>
      </c>
      <c r="D338" s="51"/>
      <c r="E338" s="45">
        <v>1380.88</v>
      </c>
      <c r="F338" s="20">
        <f t="shared" si="5"/>
        <v>113612937.43000004</v>
      </c>
    </row>
    <row r="339" spans="1:6" s="52" customFormat="1" ht="35.25" customHeight="1" x14ac:dyDescent="0.2">
      <c r="A339" s="41">
        <v>44496</v>
      </c>
      <c r="B339" s="42" t="s">
        <v>646</v>
      </c>
      <c r="C339" s="43" t="s">
        <v>645</v>
      </c>
      <c r="D339" s="51"/>
      <c r="E339" s="45">
        <v>17303.3</v>
      </c>
      <c r="F339" s="20">
        <f t="shared" si="5"/>
        <v>113595634.13000004</v>
      </c>
    </row>
    <row r="340" spans="1:6" s="52" customFormat="1" ht="30.75" customHeight="1" x14ac:dyDescent="0.2">
      <c r="A340" s="41">
        <v>44496</v>
      </c>
      <c r="B340" s="42" t="s">
        <v>647</v>
      </c>
      <c r="C340" s="43" t="s">
        <v>645</v>
      </c>
      <c r="D340" s="51"/>
      <c r="E340" s="45">
        <v>1541.57</v>
      </c>
      <c r="F340" s="20">
        <f t="shared" si="5"/>
        <v>113594092.56000005</v>
      </c>
    </row>
    <row r="341" spans="1:6" s="52" customFormat="1" ht="52.5" customHeight="1" x14ac:dyDescent="0.2">
      <c r="A341" s="41">
        <v>44496</v>
      </c>
      <c r="B341" s="42" t="s">
        <v>648</v>
      </c>
      <c r="C341" s="43" t="s">
        <v>649</v>
      </c>
      <c r="D341" s="51"/>
      <c r="E341" s="45">
        <v>156417.5</v>
      </c>
      <c r="F341" s="20">
        <f t="shared" si="5"/>
        <v>113437675.06000005</v>
      </c>
    </row>
    <row r="342" spans="1:6" s="52" customFormat="1" ht="66" customHeight="1" x14ac:dyDescent="0.2">
      <c r="A342" s="41">
        <v>44496</v>
      </c>
      <c r="B342" s="42" t="s">
        <v>650</v>
      </c>
      <c r="C342" s="43" t="s">
        <v>651</v>
      </c>
      <c r="D342" s="51"/>
      <c r="E342" s="45">
        <v>150000</v>
      </c>
      <c r="F342" s="20">
        <f t="shared" si="5"/>
        <v>113287675.06000005</v>
      </c>
    </row>
    <row r="343" spans="1:6" s="52" customFormat="1" ht="54" customHeight="1" x14ac:dyDescent="0.2">
      <c r="A343" s="41">
        <v>44496</v>
      </c>
      <c r="B343" s="42" t="s">
        <v>652</v>
      </c>
      <c r="C343" s="43" t="s">
        <v>653</v>
      </c>
      <c r="D343" s="51"/>
      <c r="E343" s="45">
        <v>17656.5</v>
      </c>
      <c r="F343" s="20">
        <f t="shared" si="5"/>
        <v>113270018.56000005</v>
      </c>
    </row>
    <row r="344" spans="1:6" s="52" customFormat="1" ht="62.25" customHeight="1" x14ac:dyDescent="0.2">
      <c r="A344" s="41">
        <v>44496</v>
      </c>
      <c r="B344" s="42" t="s">
        <v>654</v>
      </c>
      <c r="C344" s="43" t="s">
        <v>655</v>
      </c>
      <c r="D344" s="51"/>
      <c r="E344" s="45">
        <v>742440</v>
      </c>
      <c r="F344" s="20">
        <f t="shared" si="5"/>
        <v>112527578.56000005</v>
      </c>
    </row>
    <row r="345" spans="1:6" s="52" customFormat="1" ht="76.5" customHeight="1" x14ac:dyDescent="0.2">
      <c r="A345" s="41">
        <v>44496</v>
      </c>
      <c r="B345" s="42" t="s">
        <v>656</v>
      </c>
      <c r="C345" s="43" t="s">
        <v>657</v>
      </c>
      <c r="D345" s="51"/>
      <c r="E345" s="45">
        <v>101700</v>
      </c>
      <c r="F345" s="20">
        <f t="shared" si="5"/>
        <v>112425878.56000005</v>
      </c>
    </row>
    <row r="346" spans="1:6" s="52" customFormat="1" ht="38.25" customHeight="1" x14ac:dyDescent="0.2">
      <c r="A346" s="41">
        <v>44496</v>
      </c>
      <c r="B346" s="42" t="s">
        <v>658</v>
      </c>
      <c r="C346" s="43" t="s">
        <v>659</v>
      </c>
      <c r="D346" s="51"/>
      <c r="E346" s="45">
        <v>1637199.18</v>
      </c>
      <c r="F346" s="20">
        <f t="shared" si="5"/>
        <v>110788679.38000004</v>
      </c>
    </row>
    <row r="347" spans="1:6" s="52" customFormat="1" ht="23.25" customHeight="1" x14ac:dyDescent="0.2">
      <c r="A347" s="41">
        <v>44496</v>
      </c>
      <c r="B347" s="42" t="s">
        <v>660</v>
      </c>
      <c r="C347" s="43" t="s">
        <v>661</v>
      </c>
      <c r="D347" s="51"/>
      <c r="E347" s="45">
        <v>17788483.370000001</v>
      </c>
      <c r="F347" s="20">
        <f t="shared" si="5"/>
        <v>93000196.010000035</v>
      </c>
    </row>
    <row r="348" spans="1:6" s="52" customFormat="1" ht="30" customHeight="1" x14ac:dyDescent="0.2">
      <c r="A348" s="41">
        <v>44496</v>
      </c>
      <c r="B348" s="42" t="s">
        <v>662</v>
      </c>
      <c r="C348" s="43" t="s">
        <v>663</v>
      </c>
      <c r="D348" s="51"/>
      <c r="E348" s="45">
        <v>2537276.54</v>
      </c>
      <c r="F348" s="20">
        <f t="shared" si="5"/>
        <v>90462919.470000029</v>
      </c>
    </row>
    <row r="349" spans="1:6" s="52" customFormat="1" ht="45.75" customHeight="1" x14ac:dyDescent="0.2">
      <c r="A349" s="41">
        <v>44496</v>
      </c>
      <c r="B349" s="42" t="s">
        <v>664</v>
      </c>
      <c r="C349" s="43" t="s">
        <v>665</v>
      </c>
      <c r="D349" s="51"/>
      <c r="E349" s="45">
        <v>11968277.65</v>
      </c>
      <c r="F349" s="20">
        <f t="shared" si="5"/>
        <v>78494641.820000023</v>
      </c>
    </row>
    <row r="350" spans="1:6" s="52" customFormat="1" ht="41.25" customHeight="1" x14ac:dyDescent="0.2">
      <c r="A350" s="41">
        <v>44496</v>
      </c>
      <c r="B350" s="42" t="s">
        <v>666</v>
      </c>
      <c r="C350" s="43" t="s">
        <v>667</v>
      </c>
      <c r="D350" s="51"/>
      <c r="E350" s="45">
        <v>430400</v>
      </c>
      <c r="F350" s="20">
        <f t="shared" si="5"/>
        <v>78064241.820000023</v>
      </c>
    </row>
    <row r="351" spans="1:6" s="52" customFormat="1" ht="40.5" customHeight="1" x14ac:dyDescent="0.2">
      <c r="A351" s="41">
        <v>44497</v>
      </c>
      <c r="B351" s="42" t="s">
        <v>668</v>
      </c>
      <c r="C351" s="43" t="s">
        <v>669</v>
      </c>
      <c r="D351" s="51"/>
      <c r="E351" s="45">
        <v>182937.99</v>
      </c>
      <c r="F351" s="20">
        <f t="shared" si="5"/>
        <v>77881303.830000028</v>
      </c>
    </row>
    <row r="352" spans="1:6" s="52" customFormat="1" ht="44.25" customHeight="1" x14ac:dyDescent="0.2">
      <c r="A352" s="41">
        <v>44497</v>
      </c>
      <c r="B352" s="42" t="s">
        <v>670</v>
      </c>
      <c r="C352" s="43" t="s">
        <v>671</v>
      </c>
      <c r="D352" s="51"/>
      <c r="E352" s="45">
        <v>75133.08</v>
      </c>
      <c r="F352" s="20">
        <f t="shared" si="5"/>
        <v>77806170.75000003</v>
      </c>
    </row>
    <row r="353" spans="1:6" s="52" customFormat="1" ht="63.75" customHeight="1" x14ac:dyDescent="0.2">
      <c r="A353" s="41">
        <v>44497</v>
      </c>
      <c r="B353" s="42" t="s">
        <v>672</v>
      </c>
      <c r="C353" s="43" t="s">
        <v>673</v>
      </c>
      <c r="D353" s="51"/>
      <c r="E353" s="45">
        <v>56763.56</v>
      </c>
      <c r="F353" s="20">
        <f t="shared" si="5"/>
        <v>77749407.190000027</v>
      </c>
    </row>
    <row r="354" spans="1:6" s="52" customFormat="1" ht="41.25" customHeight="1" x14ac:dyDescent="0.2">
      <c r="A354" s="41">
        <v>44497</v>
      </c>
      <c r="B354" s="42" t="s">
        <v>674</v>
      </c>
      <c r="C354" s="43" t="s">
        <v>675</v>
      </c>
      <c r="D354" s="51"/>
      <c r="E354" s="45">
        <v>27660649.350000001</v>
      </c>
      <c r="F354" s="20">
        <f t="shared" si="5"/>
        <v>50088757.840000026</v>
      </c>
    </row>
    <row r="355" spans="1:6" s="52" customFormat="1" ht="63.75" customHeight="1" x14ac:dyDescent="0.2">
      <c r="A355" s="41">
        <v>44497</v>
      </c>
      <c r="B355" s="42" t="s">
        <v>676</v>
      </c>
      <c r="C355" s="43" t="s">
        <v>677</v>
      </c>
      <c r="D355" s="51"/>
      <c r="E355" s="45">
        <v>9000</v>
      </c>
      <c r="F355" s="20">
        <f t="shared" si="5"/>
        <v>50079757.840000026</v>
      </c>
    </row>
    <row r="356" spans="1:6" s="52" customFormat="1" ht="45.75" customHeight="1" x14ac:dyDescent="0.2">
      <c r="A356" s="41">
        <v>44497</v>
      </c>
      <c r="B356" s="42" t="s">
        <v>678</v>
      </c>
      <c r="C356" s="43" t="s">
        <v>679</v>
      </c>
      <c r="D356" s="51"/>
      <c r="E356" s="45">
        <v>188173.25</v>
      </c>
      <c r="F356" s="20">
        <f t="shared" si="5"/>
        <v>49891584.590000026</v>
      </c>
    </row>
    <row r="357" spans="1:6" s="52" customFormat="1" ht="21" customHeight="1" x14ac:dyDescent="0.2">
      <c r="A357" s="41">
        <v>44498</v>
      </c>
      <c r="B357" s="47">
        <v>61714</v>
      </c>
      <c r="C357" s="43" t="s">
        <v>69</v>
      </c>
      <c r="D357" s="55"/>
      <c r="E357" s="45">
        <v>0</v>
      </c>
      <c r="F357" s="20">
        <f t="shared" si="5"/>
        <v>49891584.590000026</v>
      </c>
    </row>
    <row r="358" spans="1:6" s="52" customFormat="1" ht="57" customHeight="1" x14ac:dyDescent="0.2">
      <c r="A358" s="41">
        <v>44498</v>
      </c>
      <c r="B358" s="42" t="s">
        <v>680</v>
      </c>
      <c r="C358" s="43" t="s">
        <v>681</v>
      </c>
      <c r="D358" s="51"/>
      <c r="E358" s="45">
        <v>24365.48</v>
      </c>
      <c r="F358" s="20">
        <f t="shared" si="5"/>
        <v>49867219.110000029</v>
      </c>
    </row>
    <row r="359" spans="1:6" s="52" customFormat="1" ht="35.25" customHeight="1" x14ac:dyDescent="0.2">
      <c r="A359" s="41">
        <v>44498</v>
      </c>
      <c r="B359" s="42" t="s">
        <v>682</v>
      </c>
      <c r="C359" s="43" t="s">
        <v>683</v>
      </c>
      <c r="D359" s="51"/>
      <c r="E359" s="45">
        <v>697933.83</v>
      </c>
      <c r="F359" s="20">
        <f t="shared" si="5"/>
        <v>49169285.280000031</v>
      </c>
    </row>
    <row r="360" spans="1:6" s="52" customFormat="1" ht="29.25" customHeight="1" x14ac:dyDescent="0.2">
      <c r="A360" s="56"/>
      <c r="B360" s="57"/>
      <c r="C360" s="58"/>
      <c r="D360" s="59"/>
      <c r="E360" s="60"/>
      <c r="F360" s="61"/>
    </row>
    <row r="361" spans="1:6" s="52" customFormat="1" ht="29.25" customHeight="1" x14ac:dyDescent="0.2">
      <c r="A361" s="56"/>
      <c r="B361" s="57"/>
      <c r="C361" s="58"/>
      <c r="D361" s="59"/>
      <c r="E361" s="60"/>
      <c r="F361" s="61"/>
    </row>
    <row r="362" spans="1:6" s="52" customFormat="1" ht="29.25" customHeight="1" x14ac:dyDescent="0.2">
      <c r="A362" s="56"/>
      <c r="B362" s="57"/>
      <c r="C362" s="58"/>
      <c r="D362" s="59"/>
      <c r="E362" s="62"/>
      <c r="F362" s="61"/>
    </row>
    <row r="363" spans="1:6" s="52" customFormat="1" ht="29.25" customHeight="1" x14ac:dyDescent="0.2">
      <c r="A363" s="56"/>
      <c r="B363" s="57"/>
      <c r="C363" s="58"/>
      <c r="D363" s="59"/>
      <c r="E363" s="62"/>
      <c r="F363" s="61"/>
    </row>
    <row r="364" spans="1:6" s="52" customFormat="1" ht="29.25" customHeight="1" x14ac:dyDescent="0.2">
      <c r="A364" s="56"/>
      <c r="B364" s="57"/>
      <c r="C364" s="58"/>
      <c r="D364" s="59"/>
      <c r="E364" s="62"/>
      <c r="F364" s="61"/>
    </row>
    <row r="365" spans="1:6" s="52" customFormat="1" ht="29.25" customHeight="1" x14ac:dyDescent="0.2">
      <c r="A365" s="56"/>
      <c r="B365" s="57"/>
      <c r="C365" s="58"/>
      <c r="D365" s="59"/>
      <c r="E365" s="62"/>
      <c r="F365" s="61"/>
    </row>
    <row r="366" spans="1:6" s="52" customFormat="1" ht="29.25" customHeight="1" x14ac:dyDescent="0.2">
      <c r="A366" s="56"/>
      <c r="B366" s="57"/>
      <c r="C366" s="58"/>
      <c r="D366" s="59"/>
      <c r="E366" s="62"/>
      <c r="F366" s="61"/>
    </row>
    <row r="367" spans="1:6" s="52" customFormat="1" ht="15" customHeight="1" x14ac:dyDescent="0.25">
      <c r="A367" s="1" t="s">
        <v>0</v>
      </c>
      <c r="B367" s="1"/>
      <c r="C367" s="1"/>
      <c r="D367" s="1"/>
      <c r="E367" s="1"/>
      <c r="F367" s="1"/>
    </row>
    <row r="368" spans="1:6" s="52" customFormat="1" ht="15" customHeight="1" x14ac:dyDescent="0.25">
      <c r="A368" s="1" t="s">
        <v>1</v>
      </c>
      <c r="B368" s="1"/>
      <c r="C368" s="1"/>
      <c r="D368" s="1"/>
      <c r="E368" s="1"/>
      <c r="F368" s="1"/>
    </row>
    <row r="369" spans="1:60" s="52" customFormat="1" ht="15" customHeight="1" x14ac:dyDescent="0.25">
      <c r="A369" s="4" t="s">
        <v>2</v>
      </c>
      <c r="B369" s="4"/>
      <c r="C369" s="4"/>
      <c r="D369" s="4"/>
      <c r="E369" s="4"/>
      <c r="F369" s="4"/>
    </row>
    <row r="370" spans="1:60" s="52" customFormat="1" ht="15" customHeight="1" x14ac:dyDescent="0.25">
      <c r="A370" s="4" t="s">
        <v>3</v>
      </c>
      <c r="B370" s="4"/>
      <c r="C370" s="4"/>
      <c r="D370" s="4"/>
      <c r="E370" s="4"/>
      <c r="F370" s="4"/>
    </row>
    <row r="371" spans="1:60" s="52" customFormat="1" ht="14.25" customHeight="1" x14ac:dyDescent="0.25">
      <c r="A371" s="5"/>
      <c r="B371" s="6"/>
      <c r="C371" s="7"/>
      <c r="D371" s="8"/>
      <c r="E371" s="9"/>
      <c r="F371" s="10"/>
    </row>
    <row r="372" spans="1:60" s="52" customFormat="1" ht="30" customHeight="1" x14ac:dyDescent="0.2">
      <c r="A372" s="63" t="s">
        <v>684</v>
      </c>
      <c r="B372" s="63"/>
      <c r="C372" s="63"/>
      <c r="D372" s="63"/>
      <c r="E372" s="63"/>
      <c r="F372" s="63"/>
    </row>
    <row r="373" spans="1:60" s="52" customFormat="1" ht="3.75" hidden="1" customHeight="1" x14ac:dyDescent="0.2">
      <c r="A373" s="64"/>
      <c r="B373" s="65"/>
      <c r="C373" s="64"/>
      <c r="D373" s="64"/>
      <c r="E373" s="64"/>
      <c r="F373" s="64"/>
    </row>
    <row r="374" spans="1:60" s="52" customFormat="1" ht="33" customHeight="1" x14ac:dyDescent="0.2">
      <c r="A374" s="63" t="s">
        <v>6</v>
      </c>
      <c r="B374" s="63"/>
      <c r="C374" s="63"/>
      <c r="D374" s="63"/>
      <c r="E374" s="63"/>
      <c r="F374" s="66">
        <v>2898673041.54</v>
      </c>
    </row>
    <row r="375" spans="1:60" s="52" customFormat="1" ht="5.25" hidden="1" customHeight="1" x14ac:dyDescent="0.2">
      <c r="A375" s="64"/>
      <c r="B375" s="65"/>
      <c r="C375" s="64"/>
      <c r="D375" s="64"/>
      <c r="E375" s="64"/>
      <c r="F375" s="66"/>
    </row>
    <row r="376" spans="1:60" s="69" customFormat="1" ht="15" customHeight="1" x14ac:dyDescent="0.2">
      <c r="A376" s="67" t="s">
        <v>7</v>
      </c>
      <c r="B376" s="67" t="s">
        <v>8</v>
      </c>
      <c r="C376" s="67" t="s">
        <v>685</v>
      </c>
      <c r="D376" s="67" t="s">
        <v>10</v>
      </c>
      <c r="E376" s="67" t="s">
        <v>11</v>
      </c>
      <c r="F376" s="67" t="s">
        <v>686</v>
      </c>
      <c r="G376" s="68"/>
      <c r="H376" s="68"/>
      <c r="I376" s="68"/>
      <c r="J376" s="68"/>
      <c r="K376" s="68"/>
      <c r="L376" s="68"/>
      <c r="M376" s="68"/>
      <c r="N376" s="68"/>
      <c r="O376" s="68"/>
      <c r="P376" s="68"/>
      <c r="Q376" s="68"/>
      <c r="R376" s="68"/>
      <c r="S376" s="68"/>
      <c r="T376" s="68"/>
      <c r="U376" s="68"/>
      <c r="V376" s="68"/>
      <c r="W376" s="68"/>
      <c r="X376" s="68"/>
      <c r="Y376" s="68"/>
      <c r="Z376" s="68"/>
      <c r="AA376" s="68"/>
      <c r="AB376" s="68"/>
      <c r="AC376" s="68"/>
      <c r="AD376" s="68"/>
      <c r="AE376" s="68"/>
      <c r="AF376" s="68"/>
      <c r="AG376" s="68"/>
      <c r="AH376" s="68"/>
      <c r="AI376" s="68"/>
      <c r="AJ376" s="68"/>
      <c r="AK376" s="68"/>
      <c r="AL376" s="68"/>
      <c r="AM376" s="68"/>
      <c r="AN376" s="68"/>
      <c r="AO376" s="68"/>
      <c r="AP376" s="68"/>
      <c r="AQ376" s="68"/>
      <c r="AR376" s="68"/>
      <c r="AS376" s="68"/>
      <c r="AT376" s="68"/>
      <c r="AU376" s="68"/>
      <c r="AV376" s="68"/>
      <c r="AW376" s="68"/>
      <c r="AX376" s="68"/>
      <c r="AY376" s="68"/>
      <c r="AZ376" s="68"/>
      <c r="BA376" s="68"/>
      <c r="BB376" s="68"/>
      <c r="BC376" s="68"/>
      <c r="BD376" s="68"/>
      <c r="BE376" s="68"/>
      <c r="BF376" s="68"/>
      <c r="BG376" s="68"/>
      <c r="BH376" s="68"/>
    </row>
    <row r="377" spans="1:60" ht="15" customHeight="1" x14ac:dyDescent="0.2">
      <c r="A377" s="64"/>
      <c r="B377" s="70"/>
      <c r="C377" s="64"/>
      <c r="D377" s="64"/>
      <c r="E377" s="71"/>
      <c r="F377" s="64"/>
    </row>
    <row r="378" spans="1:60" ht="15" customHeight="1" x14ac:dyDescent="0.2">
      <c r="A378" s="72"/>
      <c r="B378" s="23"/>
      <c r="C378" s="73" t="s">
        <v>687</v>
      </c>
      <c r="D378" s="74">
        <v>401236801.88999999</v>
      </c>
      <c r="E378" s="75"/>
      <c r="F378" s="76">
        <f>F374+D378</f>
        <v>3299909843.4299998</v>
      </c>
    </row>
    <row r="379" spans="1:60" ht="15" customHeight="1" x14ac:dyDescent="0.2">
      <c r="A379" s="72"/>
      <c r="B379" s="23"/>
      <c r="C379" s="73" t="s">
        <v>688</v>
      </c>
      <c r="D379" s="74">
        <v>140558</v>
      </c>
      <c r="E379" s="75"/>
      <c r="F379" s="76">
        <f>F378+D379</f>
        <v>3300050401.4299998</v>
      </c>
    </row>
    <row r="380" spans="1:60" ht="15" customHeight="1" x14ac:dyDescent="0.2">
      <c r="A380" s="72"/>
      <c r="B380" s="23"/>
      <c r="C380" s="73" t="s">
        <v>689</v>
      </c>
      <c r="D380" s="74"/>
      <c r="E380" s="75"/>
      <c r="F380" s="76">
        <f>F379</f>
        <v>3300050401.4299998</v>
      </c>
    </row>
    <row r="381" spans="1:60" ht="15" customHeight="1" x14ac:dyDescent="0.2">
      <c r="A381" s="77"/>
      <c r="B381" s="78"/>
      <c r="C381" s="73" t="s">
        <v>690</v>
      </c>
      <c r="D381" s="74"/>
      <c r="E381" s="74"/>
      <c r="F381" s="76">
        <f>F380+D381</f>
        <v>3300050401.4299998</v>
      </c>
    </row>
    <row r="382" spans="1:60" ht="15" customHeight="1" x14ac:dyDescent="0.2">
      <c r="A382" s="77"/>
      <c r="B382" s="78"/>
      <c r="C382" s="73" t="s">
        <v>687</v>
      </c>
      <c r="D382" s="79"/>
      <c r="E382" s="80">
        <v>210000000</v>
      </c>
      <c r="F382" s="76">
        <f>F381-E382</f>
        <v>3090050401.4299998</v>
      </c>
    </row>
    <row r="383" spans="1:60" ht="15" customHeight="1" x14ac:dyDescent="0.2">
      <c r="A383" s="81"/>
      <c r="B383" s="78"/>
      <c r="C383" s="82" t="s">
        <v>18</v>
      </c>
      <c r="D383" s="83"/>
      <c r="E383" s="75">
        <v>177334.91</v>
      </c>
      <c r="F383" s="76">
        <f t="shared" ref="F383:F421" si="6">F382-E383</f>
        <v>3089873066.52</v>
      </c>
    </row>
    <row r="384" spans="1:60" ht="15" customHeight="1" x14ac:dyDescent="0.2">
      <c r="A384" s="81"/>
      <c r="B384" s="78"/>
      <c r="C384" s="84" t="s">
        <v>19</v>
      </c>
      <c r="D384" s="83"/>
      <c r="E384" s="85">
        <v>50619.199999999997</v>
      </c>
      <c r="F384" s="76">
        <f t="shared" si="6"/>
        <v>3089822447.3200002</v>
      </c>
    </row>
    <row r="385" spans="1:60" ht="15" customHeight="1" x14ac:dyDescent="0.2">
      <c r="A385" s="81"/>
      <c r="B385" s="78"/>
      <c r="C385" s="82" t="s">
        <v>21</v>
      </c>
      <c r="D385" s="83"/>
      <c r="E385" s="85">
        <v>1500</v>
      </c>
      <c r="F385" s="76">
        <f t="shared" si="6"/>
        <v>3089820947.3200002</v>
      </c>
      <c r="K385" s="86"/>
    </row>
    <row r="386" spans="1:60" ht="15" customHeight="1" x14ac:dyDescent="0.2">
      <c r="A386" s="81"/>
      <c r="B386" s="78"/>
      <c r="C386" s="82" t="s">
        <v>23</v>
      </c>
      <c r="D386" s="83"/>
      <c r="E386" s="85">
        <v>175</v>
      </c>
      <c r="F386" s="76">
        <f t="shared" si="6"/>
        <v>3089820772.3200002</v>
      </c>
    </row>
    <row r="387" spans="1:60" s="92" customFormat="1" ht="50.25" customHeight="1" x14ac:dyDescent="0.2">
      <c r="A387" s="81">
        <v>44470</v>
      </c>
      <c r="B387" s="42" t="s">
        <v>691</v>
      </c>
      <c r="C387" s="43" t="s">
        <v>692</v>
      </c>
      <c r="D387" s="87"/>
      <c r="E387" s="88">
        <v>9303506.7699999996</v>
      </c>
      <c r="F387" s="76">
        <f t="shared" si="6"/>
        <v>3080517265.5500002</v>
      </c>
      <c r="G387" s="89"/>
      <c r="H387" s="90"/>
      <c r="I387" s="91"/>
      <c r="J387" s="89"/>
      <c r="K387" s="89"/>
      <c r="L387" s="89"/>
      <c r="M387" s="89"/>
      <c r="N387" s="89"/>
      <c r="O387" s="89"/>
      <c r="P387" s="89"/>
      <c r="Q387" s="89"/>
      <c r="R387" s="89"/>
      <c r="S387" s="89"/>
      <c r="T387" s="89"/>
      <c r="U387" s="89"/>
      <c r="V387" s="89"/>
      <c r="W387" s="89"/>
      <c r="X387" s="89"/>
      <c r="Y387" s="89"/>
      <c r="Z387" s="89"/>
      <c r="AA387" s="89"/>
      <c r="AB387" s="89"/>
      <c r="AC387" s="89"/>
      <c r="AD387" s="89"/>
      <c r="AE387" s="89"/>
      <c r="AF387" s="89"/>
      <c r="AG387" s="89"/>
      <c r="AH387" s="89"/>
      <c r="AI387" s="89"/>
      <c r="AJ387" s="89"/>
      <c r="AK387" s="89"/>
      <c r="AL387" s="89"/>
      <c r="AM387" s="89"/>
      <c r="AN387" s="89"/>
      <c r="AO387" s="89"/>
      <c r="AP387" s="89"/>
      <c r="AQ387" s="89"/>
      <c r="AR387" s="89"/>
      <c r="AS387" s="89"/>
      <c r="AT387" s="89"/>
      <c r="AU387" s="89"/>
      <c r="AV387" s="89"/>
      <c r="AW387" s="89"/>
      <c r="AX387" s="89"/>
      <c r="AY387" s="89"/>
      <c r="AZ387" s="89"/>
      <c r="BA387" s="89"/>
      <c r="BB387" s="89"/>
      <c r="BC387" s="89"/>
      <c r="BD387" s="89"/>
      <c r="BE387" s="89"/>
      <c r="BF387" s="89"/>
      <c r="BG387" s="89"/>
      <c r="BH387" s="89"/>
    </row>
    <row r="388" spans="1:60" s="92" customFormat="1" ht="31.5" customHeight="1" x14ac:dyDescent="0.2">
      <c r="A388" s="81">
        <v>44470</v>
      </c>
      <c r="B388" s="42" t="s">
        <v>693</v>
      </c>
      <c r="C388" s="43" t="s">
        <v>694</v>
      </c>
      <c r="D388" s="87"/>
      <c r="E388" s="88">
        <v>570254.69999999995</v>
      </c>
      <c r="F388" s="76">
        <f t="shared" si="6"/>
        <v>3079947010.8500004</v>
      </c>
      <c r="G388" s="89"/>
      <c r="H388" s="89"/>
      <c r="I388" s="89"/>
      <c r="J388" s="93"/>
      <c r="K388" s="89"/>
      <c r="L388" s="89"/>
      <c r="M388" s="89"/>
      <c r="N388" s="89"/>
      <c r="O388" s="89"/>
      <c r="P388" s="89"/>
      <c r="Q388" s="89"/>
      <c r="R388" s="89"/>
      <c r="S388" s="89"/>
      <c r="T388" s="89"/>
      <c r="U388" s="89"/>
      <c r="V388" s="89"/>
      <c r="W388" s="89"/>
      <c r="X388" s="89"/>
      <c r="Y388" s="89"/>
      <c r="Z388" s="89"/>
      <c r="AA388" s="89"/>
      <c r="AB388" s="89"/>
      <c r="AC388" s="89"/>
      <c r="AD388" s="89"/>
      <c r="AE388" s="89"/>
      <c r="AF388" s="89"/>
      <c r="AG388" s="89"/>
      <c r="AH388" s="89"/>
      <c r="AI388" s="89"/>
      <c r="AJ388" s="89"/>
      <c r="AK388" s="89"/>
      <c r="AL388" s="89"/>
      <c r="AM388" s="89"/>
      <c r="AN388" s="89"/>
      <c r="AO388" s="89"/>
      <c r="AP388" s="89"/>
      <c r="AQ388" s="89"/>
      <c r="AR388" s="89"/>
      <c r="AS388" s="89"/>
      <c r="AT388" s="89"/>
      <c r="AU388" s="89"/>
      <c r="AV388" s="89"/>
      <c r="AW388" s="89"/>
      <c r="AX388" s="89"/>
      <c r="AY388" s="89"/>
      <c r="AZ388" s="89"/>
      <c r="BA388" s="89"/>
      <c r="BB388" s="89"/>
      <c r="BC388" s="89"/>
      <c r="BD388" s="89"/>
      <c r="BE388" s="89"/>
      <c r="BF388" s="89"/>
      <c r="BG388" s="89"/>
      <c r="BH388" s="89"/>
    </row>
    <row r="389" spans="1:60" s="92" customFormat="1" ht="41.25" customHeight="1" x14ac:dyDescent="0.2">
      <c r="A389" s="81">
        <v>44470</v>
      </c>
      <c r="B389" s="42" t="s">
        <v>695</v>
      </c>
      <c r="C389" s="43" t="s">
        <v>696</v>
      </c>
      <c r="D389" s="87"/>
      <c r="E389" s="88">
        <v>2447985.31</v>
      </c>
      <c r="F389" s="76">
        <f t="shared" si="6"/>
        <v>3077499025.5400004</v>
      </c>
      <c r="G389" s="89"/>
      <c r="H389" s="89"/>
      <c r="I389" s="89"/>
      <c r="J389" s="89"/>
      <c r="K389" s="89"/>
      <c r="L389" s="89"/>
      <c r="M389" s="89"/>
      <c r="N389" s="89"/>
      <c r="O389" s="89"/>
      <c r="P389" s="89"/>
      <c r="Q389" s="89"/>
      <c r="R389" s="89"/>
      <c r="S389" s="89"/>
      <c r="T389" s="89"/>
      <c r="U389" s="89"/>
      <c r="V389" s="89"/>
      <c r="W389" s="89"/>
      <c r="X389" s="89"/>
      <c r="Y389" s="89"/>
      <c r="Z389" s="89"/>
      <c r="AA389" s="89"/>
      <c r="AB389" s="89"/>
      <c r="AC389" s="89"/>
      <c r="AD389" s="89"/>
      <c r="AE389" s="89"/>
      <c r="AF389" s="89"/>
      <c r="AG389" s="89"/>
      <c r="AH389" s="89"/>
      <c r="AI389" s="89"/>
      <c r="AJ389" s="89"/>
      <c r="AK389" s="89"/>
      <c r="AL389" s="89"/>
      <c r="AM389" s="89"/>
      <c r="AN389" s="89"/>
      <c r="AO389" s="89"/>
      <c r="AP389" s="89"/>
      <c r="AQ389" s="89"/>
      <c r="AR389" s="89"/>
      <c r="AS389" s="89"/>
      <c r="AT389" s="89"/>
      <c r="AU389" s="89"/>
      <c r="AV389" s="89"/>
      <c r="AW389" s="89"/>
      <c r="AX389" s="89"/>
      <c r="AY389" s="89"/>
      <c r="AZ389" s="89"/>
      <c r="BA389" s="89"/>
      <c r="BB389" s="89"/>
      <c r="BC389" s="89"/>
      <c r="BD389" s="89"/>
      <c r="BE389" s="89"/>
      <c r="BF389" s="89"/>
      <c r="BG389" s="89"/>
      <c r="BH389" s="89"/>
    </row>
    <row r="390" spans="1:60" s="92" customFormat="1" ht="52.5" customHeight="1" x14ac:dyDescent="0.2">
      <c r="A390" s="81">
        <v>44470</v>
      </c>
      <c r="B390" s="42" t="s">
        <v>697</v>
      </c>
      <c r="C390" s="43" t="s">
        <v>698</v>
      </c>
      <c r="D390" s="87"/>
      <c r="E390" s="88">
        <v>2555661.39</v>
      </c>
      <c r="F390" s="76">
        <f t="shared" si="6"/>
        <v>3074943364.1500006</v>
      </c>
      <c r="G390" s="89"/>
      <c r="H390" s="89"/>
      <c r="I390" s="89"/>
      <c r="J390" s="89"/>
      <c r="K390" s="89"/>
      <c r="L390" s="89"/>
      <c r="M390" s="89"/>
      <c r="N390" s="89"/>
      <c r="O390" s="89"/>
      <c r="P390" s="89"/>
      <c r="Q390" s="89"/>
      <c r="R390" s="89"/>
      <c r="S390" s="89"/>
      <c r="T390" s="89"/>
      <c r="U390" s="89"/>
      <c r="V390" s="89"/>
      <c r="W390" s="89"/>
      <c r="X390" s="89"/>
      <c r="Y390" s="89"/>
      <c r="Z390" s="89"/>
      <c r="AA390" s="89"/>
      <c r="AB390" s="89"/>
      <c r="AC390" s="89"/>
      <c r="AD390" s="89"/>
      <c r="AE390" s="89"/>
      <c r="AF390" s="89"/>
      <c r="AG390" s="89"/>
      <c r="AH390" s="89"/>
      <c r="AI390" s="89"/>
      <c r="AJ390" s="89"/>
      <c r="AK390" s="89"/>
      <c r="AL390" s="89"/>
      <c r="AM390" s="89"/>
      <c r="AN390" s="89"/>
      <c r="AO390" s="89"/>
      <c r="AP390" s="89"/>
      <c r="AQ390" s="89"/>
      <c r="AR390" s="89"/>
      <c r="AS390" s="89"/>
      <c r="AT390" s="89"/>
      <c r="AU390" s="89"/>
      <c r="AV390" s="89"/>
      <c r="AW390" s="89"/>
      <c r="AX390" s="89"/>
      <c r="AY390" s="89"/>
      <c r="AZ390" s="89"/>
      <c r="BA390" s="89"/>
      <c r="BB390" s="89"/>
      <c r="BC390" s="89"/>
      <c r="BD390" s="89"/>
      <c r="BE390" s="89"/>
      <c r="BF390" s="89"/>
      <c r="BG390" s="89"/>
      <c r="BH390" s="89"/>
    </row>
    <row r="391" spans="1:60" s="92" customFormat="1" ht="36.75" customHeight="1" x14ac:dyDescent="0.2">
      <c r="A391" s="81">
        <v>44473</v>
      </c>
      <c r="B391" s="94">
        <v>34013</v>
      </c>
      <c r="C391" s="43" t="s">
        <v>699</v>
      </c>
      <c r="D391" s="87"/>
      <c r="E391" s="88">
        <v>1913209.12</v>
      </c>
      <c r="F391" s="76">
        <f t="shared" si="6"/>
        <v>3073030155.0300007</v>
      </c>
      <c r="G391" s="89"/>
      <c r="H391" s="89"/>
      <c r="I391" s="89"/>
      <c r="J391" s="89"/>
      <c r="K391" s="89"/>
      <c r="L391" s="89"/>
      <c r="M391" s="89"/>
      <c r="N391" s="89"/>
      <c r="O391" s="89"/>
      <c r="P391" s="89"/>
      <c r="Q391" s="89"/>
      <c r="R391" s="89"/>
      <c r="S391" s="89"/>
      <c r="T391" s="89"/>
      <c r="U391" s="89"/>
      <c r="V391" s="89"/>
      <c r="W391" s="89"/>
      <c r="X391" s="89"/>
      <c r="Y391" s="89"/>
      <c r="Z391" s="89"/>
      <c r="AA391" s="89"/>
      <c r="AB391" s="89"/>
      <c r="AC391" s="89"/>
      <c r="AD391" s="89"/>
      <c r="AE391" s="89"/>
      <c r="AF391" s="89"/>
      <c r="AG391" s="89"/>
      <c r="AH391" s="89"/>
      <c r="AI391" s="89"/>
      <c r="AJ391" s="89"/>
      <c r="AK391" s="89"/>
      <c r="AL391" s="89"/>
      <c r="AM391" s="89"/>
      <c r="AN391" s="89"/>
      <c r="AO391" s="89"/>
      <c r="AP391" s="89"/>
      <c r="AQ391" s="89"/>
      <c r="AR391" s="89"/>
      <c r="AS391" s="89"/>
      <c r="AT391" s="89"/>
      <c r="AU391" s="89"/>
      <c r="AV391" s="89"/>
      <c r="AW391" s="89"/>
      <c r="AX391" s="89"/>
      <c r="AY391" s="89"/>
      <c r="AZ391" s="89"/>
      <c r="BA391" s="89"/>
      <c r="BB391" s="89"/>
      <c r="BC391" s="89"/>
      <c r="BD391" s="89"/>
      <c r="BE391" s="89"/>
      <c r="BF391" s="89"/>
      <c r="BG391" s="89"/>
      <c r="BH391" s="89"/>
    </row>
    <row r="392" spans="1:60" s="92" customFormat="1" ht="28.5" customHeight="1" x14ac:dyDescent="0.2">
      <c r="A392" s="81">
        <v>44473</v>
      </c>
      <c r="B392" s="42" t="s">
        <v>700</v>
      </c>
      <c r="C392" s="43" t="s">
        <v>701</v>
      </c>
      <c r="D392" s="87"/>
      <c r="E392" s="88">
        <v>1148800.99</v>
      </c>
      <c r="F392" s="76">
        <f t="shared" si="6"/>
        <v>3071881354.0400009</v>
      </c>
      <c r="G392" s="89"/>
      <c r="H392" s="89"/>
      <c r="I392" s="89"/>
      <c r="J392" s="89"/>
      <c r="K392" s="89"/>
      <c r="L392" s="89"/>
      <c r="M392" s="89"/>
      <c r="N392" s="89"/>
      <c r="O392" s="89"/>
      <c r="P392" s="89"/>
      <c r="Q392" s="89"/>
      <c r="R392" s="89"/>
      <c r="S392" s="89"/>
      <c r="T392" s="89"/>
      <c r="U392" s="89"/>
      <c r="V392" s="89"/>
      <c r="W392" s="89"/>
      <c r="X392" s="89"/>
      <c r="Y392" s="89"/>
      <c r="Z392" s="89"/>
      <c r="AA392" s="89"/>
      <c r="AB392" s="89"/>
      <c r="AC392" s="89"/>
      <c r="AD392" s="89"/>
      <c r="AE392" s="89"/>
      <c r="AF392" s="89"/>
      <c r="AG392" s="89"/>
      <c r="AH392" s="89"/>
      <c r="AI392" s="89"/>
      <c r="AJ392" s="89"/>
      <c r="AK392" s="89"/>
      <c r="AL392" s="89"/>
      <c r="AM392" s="89"/>
      <c r="AN392" s="89"/>
      <c r="AO392" s="89"/>
      <c r="AP392" s="89"/>
      <c r="AQ392" s="89"/>
      <c r="AR392" s="89"/>
      <c r="AS392" s="89"/>
      <c r="AT392" s="89"/>
      <c r="AU392" s="89"/>
      <c r="AV392" s="89"/>
      <c r="AW392" s="89"/>
      <c r="AX392" s="89"/>
      <c r="AY392" s="89"/>
      <c r="AZ392" s="89"/>
      <c r="BA392" s="89"/>
      <c r="BB392" s="89"/>
      <c r="BC392" s="89"/>
      <c r="BD392" s="89"/>
      <c r="BE392" s="89"/>
      <c r="BF392" s="89"/>
      <c r="BG392" s="89"/>
      <c r="BH392" s="89"/>
    </row>
    <row r="393" spans="1:60" s="92" customFormat="1" ht="36" customHeight="1" x14ac:dyDescent="0.2">
      <c r="A393" s="81">
        <v>44474</v>
      </c>
      <c r="B393" s="42" t="s">
        <v>702</v>
      </c>
      <c r="C393" s="43" t="s">
        <v>703</v>
      </c>
      <c r="D393" s="87"/>
      <c r="E393" s="88">
        <v>653973.78</v>
      </c>
      <c r="F393" s="76">
        <f t="shared" si="6"/>
        <v>3071227380.2600007</v>
      </c>
      <c r="G393" s="89"/>
      <c r="H393" s="89"/>
      <c r="I393" s="89"/>
      <c r="J393" s="89"/>
      <c r="K393" s="89"/>
      <c r="L393" s="89"/>
      <c r="M393" s="89"/>
      <c r="N393" s="89"/>
      <c r="O393" s="89"/>
      <c r="P393" s="89"/>
      <c r="Q393" s="89"/>
      <c r="R393" s="89"/>
      <c r="S393" s="89"/>
      <c r="T393" s="89"/>
      <c r="U393" s="89"/>
      <c r="V393" s="89"/>
      <c r="W393" s="89"/>
      <c r="X393" s="89"/>
      <c r="Y393" s="89"/>
      <c r="Z393" s="89"/>
      <c r="AA393" s="89"/>
      <c r="AB393" s="89"/>
      <c r="AC393" s="89"/>
      <c r="AD393" s="89"/>
      <c r="AE393" s="89"/>
      <c r="AF393" s="89"/>
      <c r="AG393" s="89"/>
      <c r="AH393" s="89"/>
      <c r="AI393" s="89"/>
      <c r="AJ393" s="89"/>
      <c r="AK393" s="89"/>
      <c r="AL393" s="89"/>
      <c r="AM393" s="89"/>
      <c r="AN393" s="89"/>
      <c r="AO393" s="89"/>
      <c r="AP393" s="89"/>
      <c r="AQ393" s="89"/>
      <c r="AR393" s="89"/>
      <c r="AS393" s="89"/>
      <c r="AT393" s="89"/>
      <c r="AU393" s="89"/>
      <c r="AV393" s="89"/>
      <c r="AW393" s="89"/>
      <c r="AX393" s="89"/>
      <c r="AY393" s="89"/>
      <c r="AZ393" s="89"/>
      <c r="BA393" s="89"/>
      <c r="BB393" s="89"/>
      <c r="BC393" s="89"/>
      <c r="BD393" s="89"/>
      <c r="BE393" s="89"/>
      <c r="BF393" s="89"/>
      <c r="BG393" s="89"/>
      <c r="BH393" s="89"/>
    </row>
    <row r="394" spans="1:60" s="92" customFormat="1" ht="51" customHeight="1" x14ac:dyDescent="0.2">
      <c r="A394" s="81">
        <v>44477</v>
      </c>
      <c r="B394" s="42" t="s">
        <v>704</v>
      </c>
      <c r="C394" s="43" t="s">
        <v>705</v>
      </c>
      <c r="D394" s="95"/>
      <c r="E394" s="88">
        <v>34243671.759999998</v>
      </c>
      <c r="F394" s="76">
        <f t="shared" si="6"/>
        <v>3036983708.5000005</v>
      </c>
      <c r="G394" s="89"/>
      <c r="H394" s="89"/>
      <c r="I394" s="89"/>
      <c r="J394" s="89"/>
      <c r="K394" s="89"/>
      <c r="L394" s="89"/>
      <c r="M394" s="89"/>
      <c r="N394" s="89"/>
      <c r="O394" s="89"/>
      <c r="P394" s="89"/>
      <c r="Q394" s="89"/>
      <c r="R394" s="89"/>
      <c r="S394" s="89"/>
      <c r="T394" s="89"/>
      <c r="U394" s="89"/>
      <c r="V394" s="89"/>
      <c r="W394" s="89"/>
      <c r="X394" s="89"/>
      <c r="Y394" s="89"/>
      <c r="Z394" s="89"/>
      <c r="AA394" s="89"/>
      <c r="AB394" s="89"/>
      <c r="AC394" s="89"/>
      <c r="AD394" s="89"/>
      <c r="AE394" s="89"/>
      <c r="AF394" s="89"/>
      <c r="AG394" s="89"/>
      <c r="AH394" s="89"/>
      <c r="AI394" s="89"/>
      <c r="AJ394" s="89"/>
      <c r="AK394" s="89"/>
      <c r="AL394" s="89"/>
      <c r="AM394" s="89"/>
      <c r="AN394" s="89"/>
      <c r="AO394" s="89"/>
      <c r="AP394" s="89"/>
      <c r="AQ394" s="89"/>
      <c r="AR394" s="89"/>
      <c r="AS394" s="89"/>
      <c r="AT394" s="89"/>
      <c r="AU394" s="89"/>
      <c r="AV394" s="89"/>
      <c r="AW394" s="89"/>
      <c r="AX394" s="89"/>
      <c r="AY394" s="89"/>
      <c r="AZ394" s="89"/>
      <c r="BA394" s="89"/>
      <c r="BB394" s="89"/>
      <c r="BC394" s="89"/>
      <c r="BD394" s="89"/>
      <c r="BE394" s="89"/>
      <c r="BF394" s="89"/>
      <c r="BG394" s="89"/>
      <c r="BH394" s="89"/>
    </row>
    <row r="395" spans="1:60" s="92" customFormat="1" ht="46.5" customHeight="1" x14ac:dyDescent="0.2">
      <c r="A395" s="81">
        <v>44477</v>
      </c>
      <c r="B395" s="42" t="s">
        <v>706</v>
      </c>
      <c r="C395" s="43" t="s">
        <v>707</v>
      </c>
      <c r="D395" s="95"/>
      <c r="E395" s="88">
        <v>6402990.6399999997</v>
      </c>
      <c r="F395" s="76">
        <f t="shared" si="6"/>
        <v>3030580717.8600006</v>
      </c>
      <c r="G395" s="89"/>
      <c r="H395" s="89"/>
      <c r="I395" s="89"/>
      <c r="J395" s="89"/>
      <c r="K395" s="89"/>
      <c r="L395" s="89"/>
      <c r="M395" s="89"/>
      <c r="N395" s="89"/>
      <c r="O395" s="89"/>
      <c r="P395" s="89"/>
      <c r="Q395" s="89"/>
      <c r="R395" s="89"/>
      <c r="S395" s="89"/>
      <c r="T395" s="89"/>
      <c r="U395" s="89"/>
      <c r="V395" s="89"/>
      <c r="W395" s="89"/>
      <c r="X395" s="89"/>
      <c r="Y395" s="89"/>
      <c r="Z395" s="89"/>
      <c r="AA395" s="89"/>
      <c r="AB395" s="89"/>
      <c r="AC395" s="89"/>
      <c r="AD395" s="89"/>
      <c r="AE395" s="89"/>
      <c r="AF395" s="89"/>
      <c r="AG395" s="89"/>
      <c r="AH395" s="89"/>
      <c r="AI395" s="89"/>
      <c r="AJ395" s="89"/>
      <c r="AK395" s="89"/>
      <c r="AL395" s="89"/>
      <c r="AM395" s="89"/>
      <c r="AN395" s="89"/>
      <c r="AO395" s="89"/>
      <c r="AP395" s="89"/>
      <c r="AQ395" s="89"/>
      <c r="AR395" s="89"/>
      <c r="AS395" s="89"/>
      <c r="AT395" s="89"/>
      <c r="AU395" s="89"/>
      <c r="AV395" s="89"/>
      <c r="AW395" s="89"/>
      <c r="AX395" s="89"/>
      <c r="AY395" s="89"/>
      <c r="AZ395" s="89"/>
      <c r="BA395" s="89"/>
      <c r="BB395" s="89"/>
      <c r="BC395" s="89"/>
      <c r="BD395" s="89"/>
      <c r="BE395" s="89"/>
      <c r="BF395" s="89"/>
      <c r="BG395" s="89"/>
      <c r="BH395" s="89"/>
    </row>
    <row r="396" spans="1:60" s="92" customFormat="1" ht="64.5" customHeight="1" x14ac:dyDescent="0.2">
      <c r="A396" s="81">
        <v>44477</v>
      </c>
      <c r="B396" s="42" t="s">
        <v>708</v>
      </c>
      <c r="C396" s="43" t="s">
        <v>709</v>
      </c>
      <c r="D396" s="95"/>
      <c r="E396" s="88">
        <v>1041020.41</v>
      </c>
      <c r="F396" s="76">
        <f t="shared" si="6"/>
        <v>3029539697.4500008</v>
      </c>
      <c r="G396" s="89"/>
      <c r="H396" s="89"/>
      <c r="I396" s="89"/>
      <c r="J396" s="89"/>
      <c r="K396" s="89"/>
      <c r="L396" s="89"/>
      <c r="M396" s="89"/>
      <c r="N396" s="89"/>
      <c r="O396" s="89"/>
      <c r="P396" s="89"/>
      <c r="Q396" s="89"/>
      <c r="R396" s="89"/>
      <c r="S396" s="89"/>
      <c r="T396" s="89"/>
      <c r="U396" s="89"/>
      <c r="V396" s="89"/>
      <c r="W396" s="89"/>
      <c r="X396" s="89"/>
      <c r="Y396" s="89"/>
      <c r="Z396" s="89"/>
      <c r="AA396" s="89"/>
      <c r="AB396" s="89"/>
      <c r="AC396" s="89"/>
      <c r="AD396" s="89"/>
      <c r="AE396" s="89"/>
      <c r="AF396" s="89"/>
      <c r="AG396" s="89"/>
      <c r="AH396" s="89"/>
      <c r="AI396" s="89"/>
      <c r="AJ396" s="89"/>
      <c r="AK396" s="89"/>
      <c r="AL396" s="89"/>
      <c r="AM396" s="89"/>
      <c r="AN396" s="89"/>
      <c r="AO396" s="89"/>
      <c r="AP396" s="89"/>
      <c r="AQ396" s="89"/>
      <c r="AR396" s="89"/>
      <c r="AS396" s="89"/>
      <c r="AT396" s="89"/>
      <c r="AU396" s="89"/>
      <c r="AV396" s="89"/>
      <c r="AW396" s="89"/>
      <c r="AX396" s="89"/>
      <c r="AY396" s="89"/>
      <c r="AZ396" s="89"/>
      <c r="BA396" s="89"/>
      <c r="BB396" s="89"/>
      <c r="BC396" s="89"/>
      <c r="BD396" s="89"/>
      <c r="BE396" s="89"/>
      <c r="BF396" s="89"/>
      <c r="BG396" s="89"/>
      <c r="BH396" s="89"/>
    </row>
    <row r="397" spans="1:60" s="92" customFormat="1" ht="41.25" customHeight="1" x14ac:dyDescent="0.2">
      <c r="A397" s="81">
        <v>44477</v>
      </c>
      <c r="B397" s="42" t="s">
        <v>710</v>
      </c>
      <c r="C397" s="43" t="s">
        <v>711</v>
      </c>
      <c r="D397" s="95"/>
      <c r="E397" s="88">
        <v>1949100.3</v>
      </c>
      <c r="F397" s="76">
        <f t="shared" si="6"/>
        <v>3027590597.1500006</v>
      </c>
      <c r="G397" s="89"/>
      <c r="H397" s="89"/>
      <c r="I397" s="89"/>
      <c r="J397" s="89"/>
      <c r="K397" s="89"/>
      <c r="L397" s="89"/>
      <c r="M397" s="89"/>
      <c r="N397" s="89"/>
      <c r="O397" s="89"/>
      <c r="P397" s="89"/>
      <c r="Q397" s="89"/>
      <c r="R397" s="89"/>
      <c r="S397" s="89"/>
      <c r="T397" s="89"/>
      <c r="U397" s="89"/>
      <c r="V397" s="89"/>
      <c r="W397" s="89"/>
      <c r="X397" s="89"/>
      <c r="Y397" s="89"/>
      <c r="Z397" s="89"/>
      <c r="AA397" s="89"/>
      <c r="AB397" s="89"/>
      <c r="AC397" s="89"/>
      <c r="AD397" s="89"/>
      <c r="AE397" s="89"/>
      <c r="AF397" s="89"/>
      <c r="AG397" s="89"/>
      <c r="AH397" s="89"/>
      <c r="AI397" s="89"/>
      <c r="AJ397" s="89"/>
      <c r="AK397" s="89"/>
      <c r="AL397" s="89"/>
      <c r="AM397" s="89"/>
      <c r="AN397" s="89"/>
      <c r="AO397" s="89"/>
      <c r="AP397" s="89"/>
      <c r="AQ397" s="89"/>
      <c r="AR397" s="89"/>
      <c r="AS397" s="89"/>
      <c r="AT397" s="89"/>
      <c r="AU397" s="89"/>
      <c r="AV397" s="89"/>
      <c r="AW397" s="89"/>
      <c r="AX397" s="89"/>
      <c r="AY397" s="89"/>
      <c r="AZ397" s="89"/>
      <c r="BA397" s="89"/>
      <c r="BB397" s="89"/>
      <c r="BC397" s="89"/>
      <c r="BD397" s="89"/>
      <c r="BE397" s="89"/>
      <c r="BF397" s="89"/>
      <c r="BG397" s="89"/>
      <c r="BH397" s="89"/>
    </row>
    <row r="398" spans="1:60" s="92" customFormat="1" ht="37.5" customHeight="1" x14ac:dyDescent="0.2">
      <c r="A398" s="81">
        <v>44477</v>
      </c>
      <c r="B398" s="42" t="s">
        <v>712</v>
      </c>
      <c r="C398" s="43" t="s">
        <v>713</v>
      </c>
      <c r="D398" s="95"/>
      <c r="E398" s="88">
        <v>1272916.44</v>
      </c>
      <c r="F398" s="76">
        <f t="shared" si="6"/>
        <v>3026317680.7100005</v>
      </c>
      <c r="G398" s="89"/>
      <c r="H398" s="89"/>
      <c r="I398" s="89"/>
      <c r="J398" s="89"/>
      <c r="K398" s="89"/>
      <c r="L398" s="89"/>
      <c r="M398" s="89"/>
      <c r="N398" s="89"/>
      <c r="O398" s="89"/>
      <c r="P398" s="89"/>
      <c r="Q398" s="89"/>
      <c r="R398" s="89"/>
      <c r="S398" s="89"/>
      <c r="T398" s="89"/>
      <c r="U398" s="89"/>
      <c r="V398" s="89"/>
      <c r="W398" s="89"/>
      <c r="X398" s="89"/>
      <c r="Y398" s="89"/>
      <c r="Z398" s="89"/>
      <c r="AA398" s="89"/>
      <c r="AB398" s="89"/>
      <c r="AC398" s="89"/>
      <c r="AD398" s="89"/>
      <c r="AE398" s="89"/>
      <c r="AF398" s="89"/>
      <c r="AG398" s="89"/>
      <c r="AH398" s="89"/>
      <c r="AI398" s="89"/>
      <c r="AJ398" s="89"/>
      <c r="AK398" s="89"/>
      <c r="AL398" s="89"/>
      <c r="AM398" s="89"/>
      <c r="AN398" s="89"/>
      <c r="AO398" s="89"/>
      <c r="AP398" s="89"/>
      <c r="AQ398" s="89"/>
      <c r="AR398" s="89"/>
      <c r="AS398" s="89"/>
      <c r="AT398" s="89"/>
      <c r="AU398" s="89"/>
      <c r="AV398" s="89"/>
      <c r="AW398" s="89"/>
      <c r="AX398" s="89"/>
      <c r="AY398" s="89"/>
      <c r="AZ398" s="89"/>
      <c r="BA398" s="89"/>
      <c r="BB398" s="89"/>
      <c r="BC398" s="89"/>
      <c r="BD398" s="89"/>
      <c r="BE398" s="89"/>
      <c r="BF398" s="89"/>
      <c r="BG398" s="89"/>
      <c r="BH398" s="89"/>
    </row>
    <row r="399" spans="1:60" s="92" customFormat="1" ht="45" customHeight="1" x14ac:dyDescent="0.2">
      <c r="A399" s="81">
        <v>44477</v>
      </c>
      <c r="B399" s="42" t="s">
        <v>714</v>
      </c>
      <c r="C399" s="43" t="s">
        <v>715</v>
      </c>
      <c r="D399" s="95"/>
      <c r="E399" s="88">
        <v>1074987.76</v>
      </c>
      <c r="F399" s="76">
        <f t="shared" si="6"/>
        <v>3025242692.9500003</v>
      </c>
      <c r="G399" s="89"/>
      <c r="H399" s="89"/>
      <c r="J399" s="89"/>
      <c r="K399" s="89"/>
      <c r="L399" s="89"/>
      <c r="M399" s="89"/>
      <c r="N399" s="89"/>
      <c r="O399" s="89"/>
      <c r="P399" s="89"/>
      <c r="Q399" s="89"/>
      <c r="R399" s="89"/>
      <c r="S399" s="89"/>
      <c r="T399" s="89"/>
      <c r="U399" s="89"/>
      <c r="V399" s="89"/>
      <c r="W399" s="89"/>
      <c r="X399" s="89"/>
      <c r="Y399" s="89"/>
      <c r="Z399" s="89"/>
      <c r="AA399" s="89"/>
      <c r="AB399" s="89"/>
      <c r="AC399" s="89"/>
      <c r="AD399" s="89"/>
      <c r="AE399" s="89"/>
      <c r="AF399" s="89"/>
      <c r="AG399" s="89"/>
      <c r="AH399" s="89"/>
      <c r="AI399" s="89"/>
      <c r="AJ399" s="89"/>
      <c r="AK399" s="89"/>
      <c r="AL399" s="89"/>
      <c r="AM399" s="89"/>
      <c r="AN399" s="89"/>
      <c r="AO399" s="89"/>
      <c r="AP399" s="89"/>
      <c r="AQ399" s="89"/>
      <c r="AR399" s="89"/>
      <c r="AS399" s="89"/>
      <c r="AT399" s="89"/>
      <c r="AU399" s="89"/>
      <c r="AV399" s="89"/>
      <c r="AW399" s="89"/>
      <c r="AX399" s="89"/>
      <c r="AY399" s="89"/>
      <c r="AZ399" s="89"/>
      <c r="BA399" s="89"/>
      <c r="BB399" s="89"/>
      <c r="BC399" s="89"/>
      <c r="BD399" s="89"/>
      <c r="BE399" s="89"/>
      <c r="BF399" s="89"/>
      <c r="BG399" s="89"/>
      <c r="BH399" s="89"/>
    </row>
    <row r="400" spans="1:60" s="92" customFormat="1" ht="40.5" customHeight="1" x14ac:dyDescent="0.2">
      <c r="A400" s="81">
        <v>44481</v>
      </c>
      <c r="B400" s="42" t="s">
        <v>716</v>
      </c>
      <c r="C400" s="43" t="s">
        <v>717</v>
      </c>
      <c r="D400" s="95"/>
      <c r="E400" s="88">
        <v>3223941.73</v>
      </c>
      <c r="F400" s="76">
        <f t="shared" si="6"/>
        <v>3022018751.2200003</v>
      </c>
      <c r="G400" s="89"/>
      <c r="H400" s="89"/>
      <c r="I400" s="89"/>
      <c r="J400" s="89"/>
      <c r="K400" s="89"/>
      <c r="L400" s="89"/>
      <c r="M400" s="89"/>
      <c r="N400" s="89"/>
      <c r="O400" s="89"/>
      <c r="P400" s="89"/>
      <c r="Q400" s="89"/>
      <c r="R400" s="89"/>
      <c r="S400" s="89"/>
      <c r="T400" s="89"/>
      <c r="U400" s="89"/>
      <c r="V400" s="89"/>
      <c r="W400" s="89"/>
      <c r="X400" s="89"/>
      <c r="Y400" s="89"/>
      <c r="Z400" s="89"/>
      <c r="AA400" s="89"/>
      <c r="AB400" s="89"/>
      <c r="AC400" s="89"/>
      <c r="AD400" s="89"/>
      <c r="AE400" s="89"/>
      <c r="AF400" s="89"/>
      <c r="AG400" s="89"/>
      <c r="AH400" s="89"/>
      <c r="AI400" s="89"/>
      <c r="AJ400" s="89"/>
      <c r="AK400" s="89"/>
      <c r="AL400" s="89"/>
      <c r="AM400" s="89"/>
      <c r="AN400" s="89"/>
      <c r="AO400" s="89"/>
      <c r="AP400" s="89"/>
      <c r="AQ400" s="89"/>
      <c r="AR400" s="89"/>
      <c r="AS400" s="89"/>
      <c r="AT400" s="89"/>
      <c r="AU400" s="89"/>
      <c r="AV400" s="89"/>
      <c r="AW400" s="89"/>
      <c r="AX400" s="89"/>
      <c r="AY400" s="89"/>
      <c r="AZ400" s="89"/>
      <c r="BA400" s="89"/>
      <c r="BB400" s="89"/>
      <c r="BC400" s="89"/>
      <c r="BD400" s="89"/>
      <c r="BE400" s="89"/>
      <c r="BF400" s="89"/>
      <c r="BG400" s="89"/>
      <c r="BH400" s="89"/>
    </row>
    <row r="401" spans="1:60" s="92" customFormat="1" ht="66.75" customHeight="1" x14ac:dyDescent="0.2">
      <c r="A401" s="81">
        <v>44482</v>
      </c>
      <c r="B401" s="42" t="s">
        <v>718</v>
      </c>
      <c r="C401" s="43" t="s">
        <v>719</v>
      </c>
      <c r="D401" s="95"/>
      <c r="E401" s="88">
        <v>6264925.3300000001</v>
      </c>
      <c r="F401" s="76">
        <f t="shared" si="6"/>
        <v>3015753825.8900003</v>
      </c>
      <c r="G401" s="89"/>
      <c r="H401" s="89"/>
      <c r="J401" s="89"/>
      <c r="K401" s="89"/>
      <c r="L401" s="89"/>
      <c r="M401" s="89"/>
      <c r="N401" s="89"/>
      <c r="O401" s="89"/>
      <c r="P401" s="89"/>
      <c r="Q401" s="89"/>
      <c r="R401" s="89"/>
      <c r="S401" s="89"/>
      <c r="T401" s="89"/>
      <c r="U401" s="89"/>
      <c r="V401" s="89"/>
      <c r="W401" s="89"/>
      <c r="X401" s="89"/>
      <c r="Y401" s="89"/>
      <c r="Z401" s="89"/>
      <c r="AA401" s="89"/>
      <c r="AB401" s="89"/>
      <c r="AC401" s="89"/>
      <c r="AD401" s="89"/>
      <c r="AE401" s="89"/>
      <c r="AF401" s="89"/>
      <c r="AG401" s="89"/>
      <c r="AH401" s="89"/>
      <c r="AI401" s="89"/>
      <c r="AJ401" s="89"/>
      <c r="AK401" s="89"/>
      <c r="AL401" s="89"/>
      <c r="AM401" s="89"/>
      <c r="AN401" s="89"/>
      <c r="AO401" s="89"/>
      <c r="AP401" s="89"/>
      <c r="AQ401" s="89"/>
      <c r="AR401" s="89"/>
      <c r="AS401" s="89"/>
      <c r="AT401" s="89"/>
      <c r="AU401" s="89"/>
      <c r="AV401" s="89"/>
      <c r="AW401" s="89"/>
      <c r="AX401" s="89"/>
      <c r="AY401" s="89"/>
      <c r="AZ401" s="89"/>
      <c r="BA401" s="89"/>
      <c r="BB401" s="89"/>
      <c r="BC401" s="89"/>
      <c r="BD401" s="89"/>
      <c r="BE401" s="89"/>
      <c r="BF401" s="89"/>
      <c r="BG401" s="89"/>
      <c r="BH401" s="89"/>
    </row>
    <row r="402" spans="1:60" s="92" customFormat="1" ht="41.25" customHeight="1" x14ac:dyDescent="0.2">
      <c r="A402" s="81">
        <v>44483</v>
      </c>
      <c r="B402" s="42" t="s">
        <v>720</v>
      </c>
      <c r="C402" s="43" t="s">
        <v>721</v>
      </c>
      <c r="D402" s="95"/>
      <c r="E402" s="88">
        <v>5441851.7000000002</v>
      </c>
      <c r="F402" s="76">
        <f t="shared" si="6"/>
        <v>3010311974.1900005</v>
      </c>
      <c r="G402" s="89"/>
      <c r="H402" s="89"/>
      <c r="I402" s="89"/>
      <c r="J402" s="89"/>
      <c r="K402" s="89"/>
      <c r="L402" s="89"/>
      <c r="M402" s="89"/>
      <c r="N402" s="89"/>
      <c r="O402" s="89"/>
      <c r="P402" s="89"/>
      <c r="Q402" s="89"/>
      <c r="R402" s="89"/>
      <c r="S402" s="89"/>
      <c r="T402" s="89"/>
      <c r="U402" s="89"/>
      <c r="V402" s="89"/>
      <c r="W402" s="89"/>
      <c r="X402" s="89"/>
      <c r="Y402" s="89"/>
      <c r="Z402" s="89"/>
      <c r="AA402" s="89"/>
      <c r="AB402" s="89"/>
      <c r="AC402" s="89"/>
      <c r="AD402" s="89"/>
      <c r="AE402" s="89"/>
      <c r="AF402" s="89"/>
      <c r="AG402" s="89"/>
      <c r="AH402" s="89"/>
      <c r="AI402" s="89"/>
      <c r="AJ402" s="89"/>
      <c r="AK402" s="89"/>
      <c r="AL402" s="89"/>
      <c r="AM402" s="89"/>
      <c r="AN402" s="89"/>
      <c r="AO402" s="89"/>
      <c r="AP402" s="89"/>
      <c r="AQ402" s="89"/>
      <c r="AR402" s="89"/>
      <c r="AS402" s="89"/>
      <c r="AT402" s="89"/>
      <c r="AU402" s="89"/>
      <c r="AV402" s="89"/>
      <c r="AW402" s="89"/>
      <c r="AX402" s="89"/>
      <c r="AY402" s="89"/>
      <c r="AZ402" s="89"/>
      <c r="BA402" s="89"/>
      <c r="BB402" s="89"/>
      <c r="BC402" s="89"/>
      <c r="BD402" s="89"/>
      <c r="BE402" s="89"/>
      <c r="BF402" s="89"/>
      <c r="BG402" s="89"/>
      <c r="BH402" s="89"/>
    </row>
    <row r="403" spans="1:60" s="92" customFormat="1" ht="45" customHeight="1" x14ac:dyDescent="0.2">
      <c r="A403" s="96">
        <v>44484</v>
      </c>
      <c r="B403" s="47">
        <v>34014</v>
      </c>
      <c r="C403" s="43" t="s">
        <v>722</v>
      </c>
      <c r="D403" s="95"/>
      <c r="E403" s="88">
        <v>16159536.07</v>
      </c>
      <c r="F403" s="76">
        <f t="shared" si="6"/>
        <v>2994152438.1200004</v>
      </c>
      <c r="G403" s="89"/>
      <c r="H403" s="89"/>
      <c r="I403" s="89"/>
      <c r="J403" s="89"/>
      <c r="K403" s="89"/>
      <c r="L403" s="89"/>
      <c r="M403" s="89"/>
      <c r="N403" s="89"/>
      <c r="O403" s="89"/>
      <c r="P403" s="89"/>
      <c r="Q403" s="89"/>
      <c r="R403" s="89"/>
      <c r="S403" s="89"/>
      <c r="T403" s="89"/>
      <c r="U403" s="89"/>
      <c r="V403" s="89"/>
      <c r="W403" s="89"/>
      <c r="X403" s="89"/>
      <c r="Y403" s="89"/>
      <c r="Z403" s="89"/>
      <c r="AA403" s="89"/>
      <c r="AB403" s="89"/>
      <c r="AC403" s="89"/>
      <c r="AD403" s="89"/>
      <c r="AE403" s="89"/>
      <c r="AF403" s="89"/>
      <c r="AG403" s="89"/>
      <c r="AH403" s="89"/>
      <c r="AI403" s="89"/>
      <c r="AJ403" s="89"/>
      <c r="AK403" s="89"/>
      <c r="AL403" s="89"/>
      <c r="AM403" s="89"/>
      <c r="AN403" s="89"/>
      <c r="AO403" s="89"/>
      <c r="AP403" s="89"/>
      <c r="AQ403" s="89"/>
      <c r="AR403" s="89"/>
      <c r="AS403" s="89"/>
      <c r="AT403" s="89"/>
      <c r="AU403" s="89"/>
      <c r="AV403" s="89"/>
      <c r="AW403" s="89"/>
      <c r="AX403" s="89"/>
      <c r="AY403" s="89"/>
      <c r="AZ403" s="89"/>
      <c r="BA403" s="89"/>
      <c r="BB403" s="89"/>
      <c r="BC403" s="89"/>
      <c r="BD403" s="89"/>
      <c r="BE403" s="89"/>
      <c r="BF403" s="89"/>
      <c r="BG403" s="89"/>
      <c r="BH403" s="89"/>
    </row>
    <row r="404" spans="1:60" s="92" customFormat="1" ht="33.75" customHeight="1" x14ac:dyDescent="0.2">
      <c r="A404" s="96">
        <v>44484</v>
      </c>
      <c r="B404" s="42" t="s">
        <v>723</v>
      </c>
      <c r="C404" s="43" t="s">
        <v>724</v>
      </c>
      <c r="D404" s="95"/>
      <c r="E404" s="88">
        <v>8863865.3300000001</v>
      </c>
      <c r="F404" s="76">
        <f t="shared" si="6"/>
        <v>2985288572.7900004</v>
      </c>
      <c r="G404" s="89"/>
      <c r="H404" s="89"/>
      <c r="I404" s="89"/>
      <c r="J404" s="89"/>
      <c r="K404" s="89"/>
      <c r="L404" s="89"/>
      <c r="M404" s="89"/>
      <c r="N404" s="89"/>
      <c r="O404" s="89"/>
      <c r="P404" s="89"/>
      <c r="Q404" s="89"/>
      <c r="R404" s="89"/>
      <c r="S404" s="89"/>
      <c r="T404" s="89"/>
      <c r="U404" s="89"/>
      <c r="V404" s="89"/>
      <c r="W404" s="89"/>
      <c r="X404" s="89"/>
      <c r="Y404" s="89"/>
      <c r="Z404" s="89"/>
      <c r="AA404" s="89"/>
      <c r="AB404" s="89"/>
      <c r="AC404" s="89"/>
      <c r="AD404" s="89"/>
      <c r="AE404" s="89"/>
      <c r="AF404" s="89"/>
      <c r="AG404" s="89"/>
      <c r="AH404" s="89"/>
      <c r="AI404" s="89"/>
      <c r="AJ404" s="89"/>
      <c r="AK404" s="89"/>
      <c r="AL404" s="89"/>
      <c r="AM404" s="89"/>
      <c r="AN404" s="89"/>
      <c r="AO404" s="89"/>
      <c r="AP404" s="89"/>
      <c r="AQ404" s="89"/>
      <c r="AR404" s="89"/>
      <c r="AS404" s="89"/>
      <c r="AT404" s="89"/>
      <c r="AU404" s="89"/>
      <c r="AV404" s="89"/>
      <c r="AW404" s="89"/>
      <c r="AX404" s="89"/>
      <c r="AY404" s="89"/>
      <c r="AZ404" s="89"/>
      <c r="BA404" s="89"/>
      <c r="BB404" s="89"/>
      <c r="BC404" s="89"/>
      <c r="BD404" s="89"/>
      <c r="BE404" s="89"/>
      <c r="BF404" s="89"/>
      <c r="BG404" s="89"/>
      <c r="BH404" s="89"/>
    </row>
    <row r="405" spans="1:60" s="92" customFormat="1" ht="33.75" customHeight="1" x14ac:dyDescent="0.2">
      <c r="A405" s="96">
        <v>44487</v>
      </c>
      <c r="B405" s="47">
        <v>34015</v>
      </c>
      <c r="C405" s="43" t="s">
        <v>725</v>
      </c>
      <c r="D405" s="95"/>
      <c r="E405" s="88">
        <v>525696.84</v>
      </c>
      <c r="F405" s="76">
        <f t="shared" si="6"/>
        <v>2984762875.9500003</v>
      </c>
      <c r="G405" s="89"/>
      <c r="H405" s="89"/>
      <c r="I405" s="89"/>
      <c r="J405" s="89"/>
      <c r="K405" s="89"/>
      <c r="L405" s="89"/>
      <c r="M405" s="89"/>
      <c r="N405" s="89"/>
      <c r="O405" s="89"/>
      <c r="P405" s="89"/>
      <c r="Q405" s="89"/>
      <c r="R405" s="89"/>
      <c r="S405" s="89"/>
      <c r="T405" s="89"/>
      <c r="U405" s="89"/>
      <c r="V405" s="89"/>
      <c r="W405" s="89"/>
      <c r="X405" s="89"/>
      <c r="Y405" s="89"/>
      <c r="Z405" s="89"/>
      <c r="AA405" s="89"/>
      <c r="AB405" s="89"/>
      <c r="AC405" s="89"/>
      <c r="AD405" s="89"/>
      <c r="AE405" s="89"/>
      <c r="AF405" s="89"/>
      <c r="AG405" s="89"/>
      <c r="AH405" s="89"/>
      <c r="AI405" s="89"/>
      <c r="AJ405" s="89"/>
      <c r="AK405" s="89"/>
      <c r="AL405" s="89"/>
      <c r="AM405" s="89"/>
      <c r="AN405" s="89"/>
      <c r="AO405" s="89"/>
      <c r="AP405" s="89"/>
      <c r="AQ405" s="89"/>
      <c r="AR405" s="89"/>
      <c r="AS405" s="89"/>
      <c r="AT405" s="89"/>
      <c r="AU405" s="89"/>
      <c r="AV405" s="89"/>
      <c r="AW405" s="89"/>
      <c r="AX405" s="89"/>
      <c r="AY405" s="89"/>
      <c r="AZ405" s="89"/>
      <c r="BA405" s="89"/>
      <c r="BB405" s="89"/>
      <c r="BC405" s="89"/>
      <c r="BD405" s="89"/>
      <c r="BE405" s="89"/>
      <c r="BF405" s="89"/>
      <c r="BG405" s="89"/>
      <c r="BH405" s="89"/>
    </row>
    <row r="406" spans="1:60" s="92" customFormat="1" ht="33.75" customHeight="1" x14ac:dyDescent="0.2">
      <c r="A406" s="96">
        <v>44487</v>
      </c>
      <c r="B406" s="47">
        <v>34016</v>
      </c>
      <c r="C406" s="43" t="s">
        <v>726</v>
      </c>
      <c r="D406" s="95"/>
      <c r="E406" s="88">
        <v>125259.57</v>
      </c>
      <c r="F406" s="76">
        <f t="shared" si="6"/>
        <v>2984637616.3800001</v>
      </c>
      <c r="G406" s="89"/>
      <c r="H406" s="89"/>
      <c r="I406" s="89"/>
      <c r="J406" s="89"/>
      <c r="K406" s="89"/>
      <c r="L406" s="89"/>
      <c r="M406" s="89"/>
      <c r="N406" s="89"/>
      <c r="O406" s="89"/>
      <c r="P406" s="89"/>
      <c r="Q406" s="89"/>
      <c r="R406" s="89"/>
      <c r="S406" s="89"/>
      <c r="T406" s="89"/>
      <c r="U406" s="89"/>
      <c r="V406" s="89"/>
      <c r="W406" s="89"/>
      <c r="X406" s="89"/>
      <c r="Y406" s="89"/>
      <c r="Z406" s="89"/>
      <c r="AA406" s="89"/>
      <c r="AB406" s="89"/>
      <c r="AC406" s="89"/>
      <c r="AD406" s="89"/>
      <c r="AE406" s="89"/>
      <c r="AF406" s="89"/>
      <c r="AG406" s="89"/>
      <c r="AH406" s="89"/>
      <c r="AI406" s="89"/>
      <c r="AJ406" s="89"/>
      <c r="AK406" s="89"/>
      <c r="AL406" s="89"/>
      <c r="AM406" s="89"/>
      <c r="AN406" s="89"/>
      <c r="AO406" s="89"/>
      <c r="AP406" s="89"/>
      <c r="AQ406" s="89"/>
      <c r="AR406" s="89"/>
      <c r="AS406" s="89"/>
      <c r="AT406" s="89"/>
      <c r="AU406" s="89"/>
      <c r="AV406" s="89"/>
      <c r="AW406" s="89"/>
      <c r="AX406" s="89"/>
      <c r="AY406" s="89"/>
      <c r="AZ406" s="89"/>
      <c r="BA406" s="89"/>
      <c r="BB406" s="89"/>
      <c r="BC406" s="89"/>
      <c r="BD406" s="89"/>
      <c r="BE406" s="89"/>
      <c r="BF406" s="89"/>
      <c r="BG406" s="89"/>
      <c r="BH406" s="89"/>
    </row>
    <row r="407" spans="1:60" s="92" customFormat="1" ht="46.5" customHeight="1" x14ac:dyDescent="0.2">
      <c r="A407" s="96">
        <v>44487</v>
      </c>
      <c r="B407" s="42" t="s">
        <v>727</v>
      </c>
      <c r="C407" s="43" t="s">
        <v>728</v>
      </c>
      <c r="D407" s="95"/>
      <c r="E407" s="88">
        <v>1596559.63</v>
      </c>
      <c r="F407" s="76">
        <f t="shared" si="6"/>
        <v>2983041056.75</v>
      </c>
      <c r="G407" s="89"/>
      <c r="H407" s="89"/>
      <c r="I407" s="89"/>
      <c r="J407" s="89"/>
      <c r="K407" s="89"/>
      <c r="L407" s="89"/>
      <c r="M407" s="89"/>
      <c r="N407" s="89"/>
      <c r="O407" s="89"/>
      <c r="P407" s="89"/>
      <c r="Q407" s="89"/>
      <c r="R407" s="89"/>
      <c r="S407" s="89"/>
      <c r="T407" s="89"/>
      <c r="U407" s="89"/>
      <c r="V407" s="89"/>
      <c r="W407" s="89"/>
      <c r="X407" s="89"/>
      <c r="Y407" s="89"/>
      <c r="Z407" s="89"/>
      <c r="AA407" s="89"/>
      <c r="AB407" s="89"/>
      <c r="AC407" s="89"/>
      <c r="AD407" s="89"/>
      <c r="AE407" s="89"/>
      <c r="AF407" s="89"/>
      <c r="AG407" s="89"/>
      <c r="AH407" s="89"/>
      <c r="AI407" s="89"/>
      <c r="AJ407" s="89"/>
      <c r="AK407" s="89"/>
      <c r="AL407" s="89"/>
      <c r="AM407" s="89"/>
      <c r="AN407" s="89"/>
      <c r="AO407" s="89"/>
      <c r="AP407" s="89"/>
      <c r="AQ407" s="89"/>
      <c r="AR407" s="89"/>
      <c r="AS407" s="89"/>
      <c r="AT407" s="89"/>
      <c r="AU407" s="89"/>
      <c r="AV407" s="89"/>
      <c r="AW407" s="89"/>
      <c r="AX407" s="89"/>
      <c r="AY407" s="89"/>
      <c r="AZ407" s="89"/>
      <c r="BA407" s="89"/>
      <c r="BB407" s="89"/>
      <c r="BC407" s="89"/>
      <c r="BD407" s="89"/>
      <c r="BE407" s="89"/>
      <c r="BF407" s="89"/>
      <c r="BG407" s="89"/>
      <c r="BH407" s="89"/>
    </row>
    <row r="408" spans="1:60" s="92" customFormat="1" ht="43.5" customHeight="1" x14ac:dyDescent="0.2">
      <c r="A408" s="96">
        <v>44487</v>
      </c>
      <c r="B408" s="42" t="s">
        <v>729</v>
      </c>
      <c r="C408" s="43" t="s">
        <v>730</v>
      </c>
      <c r="D408" s="95"/>
      <c r="E408" s="88">
        <v>1507230.57</v>
      </c>
      <c r="F408" s="76">
        <f t="shared" si="6"/>
        <v>2981533826.1799998</v>
      </c>
      <c r="G408" s="89"/>
      <c r="H408" s="89"/>
      <c r="I408" s="89"/>
      <c r="J408" s="89"/>
      <c r="K408" s="89"/>
      <c r="L408" s="89"/>
      <c r="M408" s="89"/>
      <c r="N408" s="89"/>
      <c r="O408" s="89"/>
      <c r="P408" s="89"/>
      <c r="Q408" s="89"/>
      <c r="R408" s="89"/>
      <c r="S408" s="89"/>
      <c r="T408" s="89"/>
      <c r="U408" s="89"/>
      <c r="V408" s="89"/>
      <c r="W408" s="89"/>
      <c r="X408" s="89"/>
      <c r="Y408" s="89"/>
      <c r="Z408" s="89"/>
      <c r="AA408" s="89"/>
      <c r="AB408" s="89"/>
      <c r="AC408" s="89"/>
      <c r="AD408" s="89"/>
      <c r="AE408" s="89"/>
      <c r="AF408" s="89"/>
      <c r="AG408" s="89"/>
      <c r="AH408" s="89"/>
      <c r="AI408" s="89"/>
      <c r="AJ408" s="89"/>
      <c r="AK408" s="89"/>
      <c r="AL408" s="89"/>
      <c r="AM408" s="89"/>
      <c r="AN408" s="89"/>
      <c r="AO408" s="89"/>
      <c r="AP408" s="89"/>
      <c r="AQ408" s="89"/>
      <c r="AR408" s="89"/>
      <c r="AS408" s="89"/>
      <c r="AT408" s="89"/>
      <c r="AU408" s="89"/>
      <c r="AV408" s="89"/>
      <c r="AW408" s="89"/>
      <c r="AX408" s="89"/>
      <c r="AY408" s="89"/>
      <c r="AZ408" s="89"/>
      <c r="BA408" s="89"/>
      <c r="BB408" s="89"/>
      <c r="BC408" s="89"/>
      <c r="BD408" s="89"/>
      <c r="BE408" s="89"/>
      <c r="BF408" s="89"/>
      <c r="BG408" s="89"/>
      <c r="BH408" s="89"/>
    </row>
    <row r="409" spans="1:60" s="92" customFormat="1" ht="36.75" customHeight="1" x14ac:dyDescent="0.2">
      <c r="A409" s="96">
        <v>44488</v>
      </c>
      <c r="B409" s="42" t="s">
        <v>731</v>
      </c>
      <c r="C409" s="43" t="s">
        <v>732</v>
      </c>
      <c r="D409" s="95"/>
      <c r="E409" s="88">
        <v>1772732.02</v>
      </c>
      <c r="F409" s="76">
        <f t="shared" si="6"/>
        <v>2979761094.1599998</v>
      </c>
      <c r="G409" s="89"/>
      <c r="H409" s="89"/>
      <c r="I409" s="89"/>
      <c r="J409" s="89"/>
      <c r="K409" s="89"/>
      <c r="L409" s="89"/>
      <c r="M409" s="89"/>
      <c r="N409" s="89"/>
      <c r="O409" s="89"/>
      <c r="P409" s="89"/>
      <c r="Q409" s="89"/>
      <c r="R409" s="89"/>
      <c r="S409" s="89"/>
      <c r="T409" s="89"/>
      <c r="U409" s="89"/>
      <c r="V409" s="89"/>
      <c r="W409" s="89"/>
      <c r="X409" s="89"/>
      <c r="Y409" s="89"/>
      <c r="Z409" s="89"/>
      <c r="AA409" s="89"/>
      <c r="AB409" s="89"/>
      <c r="AC409" s="89"/>
      <c r="AD409" s="89"/>
      <c r="AE409" s="89"/>
      <c r="AF409" s="89"/>
      <c r="AG409" s="89"/>
      <c r="AH409" s="89"/>
      <c r="AI409" s="89"/>
      <c r="AJ409" s="89"/>
      <c r="AK409" s="89"/>
      <c r="AL409" s="89"/>
      <c r="AM409" s="89"/>
      <c r="AN409" s="89"/>
      <c r="AO409" s="89"/>
      <c r="AP409" s="89"/>
      <c r="AQ409" s="89"/>
      <c r="AR409" s="89"/>
      <c r="AS409" s="89"/>
      <c r="AT409" s="89"/>
      <c r="AU409" s="89"/>
      <c r="AV409" s="89"/>
      <c r="AW409" s="89"/>
      <c r="AX409" s="89"/>
      <c r="AY409" s="89"/>
      <c r="AZ409" s="89"/>
      <c r="BA409" s="89"/>
      <c r="BB409" s="89"/>
      <c r="BC409" s="89"/>
      <c r="BD409" s="89"/>
      <c r="BE409" s="89"/>
      <c r="BF409" s="89"/>
      <c r="BG409" s="89"/>
      <c r="BH409" s="89"/>
    </row>
    <row r="410" spans="1:60" s="92" customFormat="1" ht="51" customHeight="1" x14ac:dyDescent="0.2">
      <c r="A410" s="96">
        <v>44488</v>
      </c>
      <c r="B410" s="47" t="s">
        <v>733</v>
      </c>
      <c r="C410" s="43" t="s">
        <v>734</v>
      </c>
      <c r="D410" s="95"/>
      <c r="E410" s="88">
        <v>2034582.48</v>
      </c>
      <c r="F410" s="76">
        <f t="shared" si="6"/>
        <v>2977726511.6799998</v>
      </c>
      <c r="G410" s="89"/>
      <c r="H410" s="89"/>
      <c r="I410" s="89"/>
      <c r="J410" s="89"/>
      <c r="K410" s="89"/>
      <c r="L410" s="89"/>
      <c r="M410" s="89"/>
      <c r="N410" s="89"/>
      <c r="O410" s="89"/>
      <c r="P410" s="89"/>
      <c r="Q410" s="89"/>
      <c r="R410" s="89"/>
      <c r="S410" s="89"/>
      <c r="T410" s="89"/>
      <c r="U410" s="89"/>
      <c r="V410" s="89"/>
      <c r="W410" s="89"/>
      <c r="X410" s="89"/>
      <c r="Y410" s="89"/>
      <c r="Z410" s="89"/>
      <c r="AA410" s="89"/>
      <c r="AB410" s="89"/>
      <c r="AC410" s="89"/>
      <c r="AD410" s="89"/>
      <c r="AE410" s="89"/>
      <c r="AF410" s="89"/>
      <c r="AG410" s="89"/>
      <c r="AH410" s="89"/>
      <c r="AI410" s="89"/>
      <c r="AJ410" s="89"/>
      <c r="AK410" s="89"/>
      <c r="AL410" s="89"/>
      <c r="AM410" s="89"/>
      <c r="AN410" s="89"/>
      <c r="AO410" s="89"/>
      <c r="AP410" s="89"/>
      <c r="AQ410" s="89"/>
      <c r="AR410" s="89"/>
      <c r="AS410" s="89"/>
      <c r="AT410" s="89"/>
      <c r="AU410" s="89"/>
      <c r="AV410" s="89"/>
      <c r="AW410" s="89"/>
      <c r="AX410" s="89"/>
      <c r="AY410" s="89"/>
      <c r="AZ410" s="89"/>
      <c r="BA410" s="89"/>
      <c r="BB410" s="89"/>
      <c r="BC410" s="89"/>
      <c r="BD410" s="89"/>
      <c r="BE410" s="89"/>
      <c r="BF410" s="89"/>
      <c r="BG410" s="89"/>
      <c r="BH410" s="89"/>
    </row>
    <row r="411" spans="1:60" s="92" customFormat="1" ht="33" customHeight="1" x14ac:dyDescent="0.2">
      <c r="A411" s="96">
        <v>44489</v>
      </c>
      <c r="B411" s="47">
        <v>34017</v>
      </c>
      <c r="C411" s="43" t="s">
        <v>735</v>
      </c>
      <c r="D411" s="95"/>
      <c r="E411" s="88">
        <v>1161483.42</v>
      </c>
      <c r="F411" s="76">
        <f t="shared" si="6"/>
        <v>2976565028.2599998</v>
      </c>
      <c r="G411" s="89"/>
      <c r="H411" s="89"/>
      <c r="I411" s="89"/>
      <c r="J411" s="89"/>
      <c r="K411" s="89"/>
      <c r="L411" s="89"/>
      <c r="M411" s="89"/>
      <c r="N411" s="89"/>
      <c r="O411" s="89"/>
      <c r="P411" s="89"/>
      <c r="Q411" s="89"/>
      <c r="R411" s="89"/>
      <c r="S411" s="89"/>
      <c r="T411" s="89"/>
      <c r="U411" s="89"/>
      <c r="V411" s="89"/>
      <c r="W411" s="89"/>
      <c r="X411" s="89"/>
      <c r="Y411" s="89"/>
      <c r="Z411" s="89"/>
      <c r="AA411" s="89"/>
      <c r="AB411" s="89"/>
      <c r="AC411" s="89"/>
      <c r="AD411" s="89"/>
      <c r="AE411" s="89"/>
      <c r="AF411" s="89"/>
      <c r="AG411" s="89"/>
      <c r="AH411" s="89"/>
      <c r="AI411" s="89"/>
      <c r="AJ411" s="89"/>
      <c r="AK411" s="89"/>
      <c r="AL411" s="89"/>
      <c r="AM411" s="89"/>
      <c r="AN411" s="89"/>
      <c r="AO411" s="89"/>
      <c r="AP411" s="89"/>
      <c r="AQ411" s="89"/>
      <c r="AR411" s="89"/>
      <c r="AS411" s="89"/>
      <c r="AT411" s="89"/>
      <c r="AU411" s="89"/>
      <c r="AV411" s="89"/>
      <c r="AW411" s="89"/>
      <c r="AX411" s="89"/>
      <c r="AY411" s="89"/>
      <c r="AZ411" s="89"/>
      <c r="BA411" s="89"/>
      <c r="BB411" s="89"/>
      <c r="BC411" s="89"/>
      <c r="BD411" s="89"/>
      <c r="BE411" s="89"/>
      <c r="BF411" s="89"/>
      <c r="BG411" s="89"/>
      <c r="BH411" s="89"/>
    </row>
    <row r="412" spans="1:60" s="92" customFormat="1" ht="38.25" customHeight="1" x14ac:dyDescent="0.2">
      <c r="A412" s="96">
        <v>44490</v>
      </c>
      <c r="B412" s="47">
        <v>34018</v>
      </c>
      <c r="C412" s="97" t="s">
        <v>736</v>
      </c>
      <c r="D412" s="95"/>
      <c r="E412" s="88">
        <v>700893.47</v>
      </c>
      <c r="F412" s="76">
        <f t="shared" si="6"/>
        <v>2975864134.79</v>
      </c>
      <c r="G412" s="89"/>
      <c r="H412" s="89"/>
      <c r="I412" s="89"/>
      <c r="J412" s="89"/>
      <c r="K412" s="89"/>
      <c r="L412" s="89"/>
      <c r="M412" s="89"/>
      <c r="N412" s="89"/>
      <c r="O412" s="89"/>
      <c r="P412" s="89"/>
      <c r="Q412" s="89"/>
      <c r="R412" s="89"/>
      <c r="S412" s="89"/>
      <c r="T412" s="89"/>
      <c r="U412" s="89"/>
      <c r="V412" s="89"/>
      <c r="W412" s="89"/>
      <c r="X412" s="89"/>
      <c r="Y412" s="89"/>
      <c r="Z412" s="89"/>
      <c r="AA412" s="89"/>
      <c r="AB412" s="89"/>
      <c r="AC412" s="89"/>
      <c r="AD412" s="89"/>
      <c r="AE412" s="89"/>
      <c r="AF412" s="89"/>
      <c r="AG412" s="89"/>
      <c r="AH412" s="89"/>
      <c r="AI412" s="89"/>
      <c r="AJ412" s="89"/>
      <c r="AK412" s="89"/>
      <c r="AL412" s="89"/>
      <c r="AM412" s="89"/>
      <c r="AN412" s="89"/>
      <c r="AO412" s="89"/>
      <c r="AP412" s="89"/>
      <c r="AQ412" s="89"/>
      <c r="AR412" s="89"/>
      <c r="AS412" s="89"/>
      <c r="AT412" s="89"/>
      <c r="AU412" s="89"/>
      <c r="AV412" s="89"/>
      <c r="AW412" s="89"/>
      <c r="AX412" s="89"/>
      <c r="AY412" s="89"/>
      <c r="AZ412" s="89"/>
      <c r="BA412" s="89"/>
      <c r="BB412" s="89"/>
      <c r="BC412" s="89"/>
      <c r="BD412" s="89"/>
      <c r="BE412" s="89"/>
      <c r="BF412" s="89"/>
      <c r="BG412" s="89"/>
      <c r="BH412" s="89"/>
    </row>
    <row r="413" spans="1:60" s="92" customFormat="1" ht="39" customHeight="1" x14ac:dyDescent="0.2">
      <c r="A413" s="96">
        <v>44490</v>
      </c>
      <c r="B413" s="47">
        <v>34019</v>
      </c>
      <c r="C413" s="43" t="s">
        <v>737</v>
      </c>
      <c r="D413" s="95"/>
      <c r="E413" s="88">
        <v>1241432.3700000001</v>
      </c>
      <c r="F413" s="76">
        <f t="shared" si="6"/>
        <v>2974622702.4200001</v>
      </c>
      <c r="G413" s="89"/>
      <c r="H413" s="89"/>
      <c r="I413" s="89"/>
      <c r="J413" s="89"/>
      <c r="K413" s="89"/>
      <c r="L413" s="89"/>
      <c r="M413" s="89"/>
      <c r="N413" s="89"/>
      <c r="O413" s="89"/>
      <c r="P413" s="89"/>
      <c r="Q413" s="89"/>
      <c r="R413" s="89"/>
      <c r="S413" s="89"/>
      <c r="T413" s="89"/>
      <c r="U413" s="89"/>
      <c r="V413" s="89"/>
      <c r="W413" s="89"/>
      <c r="X413" s="89"/>
      <c r="Y413" s="89"/>
      <c r="Z413" s="89"/>
      <c r="AA413" s="89"/>
      <c r="AB413" s="89"/>
      <c r="AC413" s="89"/>
      <c r="AD413" s="89"/>
      <c r="AE413" s="89"/>
      <c r="AF413" s="89"/>
      <c r="AG413" s="89"/>
      <c r="AH413" s="89"/>
      <c r="AI413" s="89"/>
      <c r="AJ413" s="89"/>
      <c r="AK413" s="89"/>
      <c r="AL413" s="89"/>
      <c r="AM413" s="89"/>
      <c r="AN413" s="89"/>
      <c r="AO413" s="89"/>
      <c r="AP413" s="89"/>
      <c r="AQ413" s="89"/>
      <c r="AR413" s="89"/>
      <c r="AS413" s="89"/>
      <c r="AT413" s="89"/>
      <c r="AU413" s="89"/>
      <c r="AV413" s="89"/>
      <c r="AW413" s="89"/>
      <c r="AX413" s="89"/>
      <c r="AY413" s="89"/>
      <c r="AZ413" s="89"/>
      <c r="BA413" s="89"/>
      <c r="BB413" s="89"/>
      <c r="BC413" s="89"/>
      <c r="BD413" s="89"/>
      <c r="BE413" s="89"/>
      <c r="BF413" s="89"/>
      <c r="BG413" s="89"/>
      <c r="BH413" s="89"/>
    </row>
    <row r="414" spans="1:60" s="92" customFormat="1" ht="57" customHeight="1" x14ac:dyDescent="0.2">
      <c r="A414" s="96">
        <v>44491</v>
      </c>
      <c r="B414" s="42" t="s">
        <v>738</v>
      </c>
      <c r="C414" s="43" t="s">
        <v>739</v>
      </c>
      <c r="D414" s="95"/>
      <c r="E414" s="88">
        <v>5065439.18</v>
      </c>
      <c r="F414" s="76">
        <f t="shared" si="6"/>
        <v>2969557263.2400002</v>
      </c>
      <c r="G414" s="89"/>
      <c r="H414" s="89"/>
      <c r="I414" s="89"/>
      <c r="J414" s="89"/>
      <c r="K414" s="89"/>
      <c r="L414" s="89"/>
      <c r="M414" s="89"/>
      <c r="N414" s="89"/>
      <c r="O414" s="89"/>
      <c r="P414" s="89"/>
      <c r="Q414" s="89"/>
      <c r="R414" s="89"/>
      <c r="S414" s="89"/>
      <c r="T414" s="89"/>
      <c r="U414" s="89"/>
      <c r="V414" s="89"/>
      <c r="W414" s="89"/>
      <c r="X414" s="89"/>
      <c r="Y414" s="89"/>
      <c r="Z414" s="89"/>
      <c r="AA414" s="89"/>
      <c r="AB414" s="89"/>
      <c r="AC414" s="89"/>
      <c r="AD414" s="89"/>
      <c r="AE414" s="89"/>
      <c r="AF414" s="89"/>
      <c r="AG414" s="89"/>
      <c r="AH414" s="89"/>
      <c r="AI414" s="89"/>
      <c r="AJ414" s="89"/>
      <c r="AK414" s="89"/>
      <c r="AL414" s="89"/>
      <c r="AM414" s="89"/>
      <c r="AN414" s="89"/>
      <c r="AO414" s="89"/>
      <c r="AP414" s="89"/>
      <c r="AQ414" s="89"/>
      <c r="AR414" s="89"/>
      <c r="AS414" s="89"/>
      <c r="AT414" s="89"/>
      <c r="AU414" s="89"/>
      <c r="AV414" s="89"/>
      <c r="AW414" s="89"/>
      <c r="AX414" s="89"/>
      <c r="AY414" s="89"/>
      <c r="AZ414" s="89"/>
      <c r="BA414" s="89"/>
      <c r="BB414" s="89"/>
      <c r="BC414" s="89"/>
      <c r="BD414" s="89"/>
      <c r="BE414" s="89"/>
      <c r="BF414" s="89"/>
      <c r="BG414" s="89"/>
      <c r="BH414" s="89"/>
    </row>
    <row r="415" spans="1:60" s="92" customFormat="1" ht="50.25" customHeight="1" x14ac:dyDescent="0.2">
      <c r="A415" s="96">
        <v>44494</v>
      </c>
      <c r="B415" s="42" t="s">
        <v>740</v>
      </c>
      <c r="C415" s="43" t="s">
        <v>741</v>
      </c>
      <c r="D415" s="95"/>
      <c r="E415" s="88">
        <v>2402107.88</v>
      </c>
      <c r="F415" s="76">
        <f t="shared" si="6"/>
        <v>2967155155.3600001</v>
      </c>
      <c r="G415" s="89"/>
      <c r="H415" s="89"/>
      <c r="I415" s="89"/>
      <c r="J415" s="89"/>
      <c r="K415" s="89"/>
      <c r="L415" s="89"/>
      <c r="M415" s="89"/>
      <c r="N415" s="89"/>
      <c r="O415" s="89"/>
      <c r="P415" s="89"/>
      <c r="Q415" s="89"/>
      <c r="R415" s="89"/>
      <c r="S415" s="89"/>
      <c r="T415" s="89"/>
      <c r="U415" s="89"/>
      <c r="V415" s="89"/>
      <c r="W415" s="89"/>
      <c r="X415" s="89"/>
      <c r="Y415" s="89"/>
      <c r="Z415" s="89"/>
      <c r="AA415" s="89"/>
      <c r="AB415" s="89"/>
      <c r="AC415" s="89"/>
      <c r="AD415" s="89"/>
      <c r="AE415" s="89"/>
      <c r="AF415" s="89"/>
      <c r="AG415" s="89"/>
      <c r="AH415" s="89"/>
      <c r="AI415" s="89"/>
      <c r="AJ415" s="89"/>
      <c r="AK415" s="89"/>
      <c r="AL415" s="89"/>
      <c r="AM415" s="89"/>
      <c r="AN415" s="89"/>
      <c r="AO415" s="89"/>
      <c r="AP415" s="89"/>
      <c r="AQ415" s="89"/>
      <c r="AR415" s="89"/>
      <c r="AS415" s="89"/>
      <c r="AT415" s="89"/>
      <c r="AU415" s="89"/>
      <c r="AV415" s="89"/>
      <c r="AW415" s="89"/>
      <c r="AX415" s="89"/>
      <c r="AY415" s="89"/>
      <c r="AZ415" s="89"/>
      <c r="BA415" s="89"/>
      <c r="BB415" s="89"/>
      <c r="BC415" s="89"/>
      <c r="BD415" s="89"/>
      <c r="BE415" s="89"/>
      <c r="BF415" s="89"/>
      <c r="BG415" s="89"/>
      <c r="BH415" s="89"/>
    </row>
    <row r="416" spans="1:60" s="92" customFormat="1" ht="30.75" customHeight="1" x14ac:dyDescent="0.2">
      <c r="A416" s="96">
        <v>44494</v>
      </c>
      <c r="B416" s="42" t="s">
        <v>742</v>
      </c>
      <c r="C416" s="43" t="s">
        <v>743</v>
      </c>
      <c r="D416" s="95"/>
      <c r="E416" s="88">
        <v>3472594.4</v>
      </c>
      <c r="F416" s="76">
        <f t="shared" si="6"/>
        <v>2963682560.96</v>
      </c>
      <c r="G416" s="89"/>
      <c r="H416" s="89"/>
      <c r="I416" s="89"/>
      <c r="J416" s="89"/>
      <c r="K416" s="89"/>
      <c r="L416" s="89"/>
      <c r="M416" s="89"/>
      <c r="N416" s="89"/>
      <c r="O416" s="89"/>
      <c r="P416" s="89"/>
      <c r="Q416" s="89"/>
      <c r="R416" s="89"/>
      <c r="S416" s="89"/>
      <c r="T416" s="89"/>
      <c r="U416" s="89"/>
      <c r="V416" s="89"/>
      <c r="W416" s="89"/>
      <c r="X416" s="89"/>
      <c r="Y416" s="89"/>
      <c r="Z416" s="89"/>
      <c r="AA416" s="89"/>
      <c r="AB416" s="89"/>
      <c r="AC416" s="89"/>
      <c r="AD416" s="89"/>
      <c r="AE416" s="89"/>
      <c r="AF416" s="89"/>
      <c r="AG416" s="89"/>
      <c r="AH416" s="89"/>
      <c r="AI416" s="89"/>
      <c r="AJ416" s="89"/>
      <c r="AK416" s="89"/>
      <c r="AL416" s="89"/>
      <c r="AM416" s="89"/>
      <c r="AN416" s="89"/>
      <c r="AO416" s="89"/>
      <c r="AP416" s="89"/>
      <c r="AQ416" s="89"/>
      <c r="AR416" s="89"/>
      <c r="AS416" s="89"/>
      <c r="AT416" s="89"/>
      <c r="AU416" s="89"/>
      <c r="AV416" s="89"/>
      <c r="AW416" s="89"/>
      <c r="AX416" s="89"/>
      <c r="AY416" s="89"/>
      <c r="AZ416" s="89"/>
      <c r="BA416" s="89"/>
      <c r="BB416" s="89"/>
      <c r="BC416" s="89"/>
      <c r="BD416" s="89"/>
      <c r="BE416" s="89"/>
      <c r="BF416" s="89"/>
      <c r="BG416" s="89"/>
      <c r="BH416" s="89"/>
    </row>
    <row r="417" spans="1:60" s="92" customFormat="1" ht="43.5" customHeight="1" x14ac:dyDescent="0.2">
      <c r="A417" s="96">
        <v>44495</v>
      </c>
      <c r="B417" s="42" t="s">
        <v>744</v>
      </c>
      <c r="C417" s="43" t="s">
        <v>745</v>
      </c>
      <c r="D417" s="95"/>
      <c r="E417" s="88">
        <v>2142906.14</v>
      </c>
      <c r="F417" s="76">
        <f t="shared" si="6"/>
        <v>2961539654.8200002</v>
      </c>
      <c r="G417" s="89"/>
      <c r="H417" s="89"/>
      <c r="I417" s="89"/>
      <c r="K417" s="89"/>
      <c r="L417" s="89"/>
      <c r="M417" s="89"/>
      <c r="N417" s="89"/>
      <c r="O417" s="89"/>
      <c r="P417" s="89"/>
      <c r="Q417" s="89"/>
      <c r="R417" s="89"/>
      <c r="S417" s="89"/>
      <c r="T417" s="89"/>
      <c r="U417" s="89"/>
      <c r="V417" s="89"/>
      <c r="W417" s="89"/>
      <c r="X417" s="89"/>
      <c r="Y417" s="89"/>
      <c r="Z417" s="89"/>
      <c r="AA417" s="89"/>
      <c r="AB417" s="89"/>
      <c r="AC417" s="89"/>
      <c r="AD417" s="89"/>
      <c r="AE417" s="89"/>
      <c r="AF417" s="89"/>
      <c r="AG417" s="89"/>
      <c r="AH417" s="89"/>
      <c r="AI417" s="89"/>
      <c r="AJ417" s="89"/>
      <c r="AK417" s="89"/>
      <c r="AL417" s="89"/>
      <c r="AM417" s="89"/>
      <c r="AN417" s="89"/>
      <c r="AO417" s="89"/>
      <c r="AP417" s="89"/>
      <c r="AQ417" s="89"/>
      <c r="AR417" s="89"/>
      <c r="AS417" s="89"/>
      <c r="AT417" s="89"/>
      <c r="AU417" s="89"/>
      <c r="AV417" s="89"/>
      <c r="AW417" s="89"/>
      <c r="AX417" s="89"/>
      <c r="AY417" s="89"/>
      <c r="AZ417" s="89"/>
      <c r="BA417" s="89"/>
      <c r="BB417" s="89"/>
      <c r="BC417" s="89"/>
      <c r="BD417" s="89"/>
      <c r="BE417" s="89"/>
      <c r="BF417" s="89"/>
      <c r="BG417" s="89"/>
      <c r="BH417" s="89"/>
    </row>
    <row r="418" spans="1:60" s="92" customFormat="1" ht="40.5" customHeight="1" x14ac:dyDescent="0.2">
      <c r="A418" s="96">
        <v>44495</v>
      </c>
      <c r="B418" s="42" t="s">
        <v>746</v>
      </c>
      <c r="C418" s="43" t="s">
        <v>747</v>
      </c>
      <c r="D418" s="95"/>
      <c r="E418" s="88">
        <v>2937183</v>
      </c>
      <c r="F418" s="76">
        <f t="shared" si="6"/>
        <v>2958602471.8200002</v>
      </c>
      <c r="G418" s="89"/>
      <c r="H418" s="89"/>
      <c r="I418" s="89"/>
      <c r="J418" s="89"/>
      <c r="K418" s="89"/>
      <c r="L418" s="89"/>
      <c r="M418" s="89"/>
      <c r="N418" s="89"/>
      <c r="O418" s="89"/>
      <c r="P418" s="89"/>
      <c r="Q418" s="89"/>
      <c r="R418" s="89"/>
      <c r="S418" s="89"/>
      <c r="T418" s="89"/>
      <c r="U418" s="89"/>
      <c r="V418" s="89"/>
      <c r="W418" s="89"/>
      <c r="X418" s="89"/>
      <c r="Y418" s="89"/>
      <c r="Z418" s="89"/>
      <c r="AA418" s="89"/>
      <c r="AB418" s="89"/>
      <c r="AC418" s="89"/>
      <c r="AD418" s="89"/>
      <c r="AE418" s="89"/>
      <c r="AF418" s="89"/>
      <c r="AG418" s="89"/>
      <c r="AH418" s="89"/>
      <c r="AI418" s="89"/>
      <c r="AJ418" s="89"/>
      <c r="AK418" s="89"/>
      <c r="AL418" s="89"/>
      <c r="AM418" s="89"/>
      <c r="AN418" s="89"/>
      <c r="AO418" s="89"/>
      <c r="AP418" s="89"/>
      <c r="AQ418" s="89"/>
      <c r="AR418" s="89"/>
      <c r="AS418" s="89"/>
      <c r="AT418" s="89"/>
      <c r="AU418" s="89"/>
      <c r="AV418" s="89"/>
      <c r="AW418" s="89"/>
      <c r="AX418" s="89"/>
      <c r="AY418" s="89"/>
      <c r="AZ418" s="89"/>
      <c r="BA418" s="89"/>
      <c r="BB418" s="89"/>
      <c r="BC418" s="89"/>
      <c r="BD418" s="89"/>
      <c r="BE418" s="89"/>
      <c r="BF418" s="89"/>
      <c r="BG418" s="89"/>
      <c r="BH418" s="89"/>
    </row>
    <row r="419" spans="1:60" s="92" customFormat="1" ht="28.5" customHeight="1" x14ac:dyDescent="0.2">
      <c r="A419" s="98">
        <v>44496</v>
      </c>
      <c r="B419" s="42" t="s">
        <v>748</v>
      </c>
      <c r="C419" s="43" t="s">
        <v>749</v>
      </c>
      <c r="D419" s="99"/>
      <c r="E419" s="88">
        <v>4329187.3</v>
      </c>
      <c r="F419" s="76">
        <f t="shared" si="6"/>
        <v>2954273284.52</v>
      </c>
      <c r="G419" s="89"/>
      <c r="H419" s="89"/>
      <c r="I419" s="89"/>
      <c r="J419" s="89"/>
      <c r="K419" s="89"/>
      <c r="L419" s="89"/>
      <c r="M419" s="89"/>
      <c r="N419" s="89"/>
      <c r="O419" s="89"/>
      <c r="P419" s="89"/>
      <c r="Q419" s="89"/>
      <c r="R419" s="89"/>
      <c r="S419" s="89"/>
      <c r="T419" s="89"/>
      <c r="U419" s="89"/>
      <c r="V419" s="89"/>
      <c r="W419" s="89"/>
      <c r="X419" s="89"/>
      <c r="Y419" s="89"/>
      <c r="Z419" s="89"/>
      <c r="AA419" s="89"/>
      <c r="AB419" s="89"/>
      <c r="AC419" s="89"/>
      <c r="AD419" s="89"/>
      <c r="AE419" s="89"/>
      <c r="AF419" s="89"/>
      <c r="AG419" s="89"/>
      <c r="AH419" s="89"/>
      <c r="AI419" s="89"/>
      <c r="AJ419" s="89"/>
      <c r="AK419" s="89"/>
      <c r="AL419" s="89"/>
      <c r="AM419" s="89"/>
      <c r="AN419" s="89"/>
      <c r="AO419" s="89"/>
      <c r="AP419" s="89"/>
      <c r="AQ419" s="89"/>
      <c r="AR419" s="89"/>
      <c r="AS419" s="89"/>
      <c r="AT419" s="89"/>
      <c r="AU419" s="89"/>
      <c r="AV419" s="89"/>
      <c r="AW419" s="89"/>
      <c r="AX419" s="89"/>
      <c r="AY419" s="89"/>
      <c r="AZ419" s="89"/>
      <c r="BA419" s="89"/>
      <c r="BB419" s="89"/>
      <c r="BC419" s="89"/>
      <c r="BD419" s="89"/>
      <c r="BE419" s="89"/>
      <c r="BF419" s="89"/>
      <c r="BG419" s="89"/>
      <c r="BH419" s="89"/>
    </row>
    <row r="420" spans="1:60" s="92" customFormat="1" ht="36.75" customHeight="1" x14ac:dyDescent="0.2">
      <c r="A420" s="96">
        <v>44497</v>
      </c>
      <c r="B420" s="42" t="s">
        <v>750</v>
      </c>
      <c r="C420" s="43" t="s">
        <v>751</v>
      </c>
      <c r="D420" s="95"/>
      <c r="E420" s="88">
        <v>14962985.609999999</v>
      </c>
      <c r="F420" s="76">
        <f t="shared" si="6"/>
        <v>2939310298.9099998</v>
      </c>
      <c r="G420" s="89"/>
      <c r="H420" s="89"/>
      <c r="I420" s="89"/>
      <c r="J420" s="89"/>
      <c r="K420" s="89"/>
      <c r="L420" s="89"/>
      <c r="M420" s="89"/>
      <c r="N420" s="89"/>
      <c r="O420" s="89"/>
      <c r="P420" s="89"/>
      <c r="Q420" s="89"/>
      <c r="R420" s="89"/>
      <c r="S420" s="89"/>
      <c r="T420" s="89"/>
      <c r="U420" s="89"/>
      <c r="V420" s="89"/>
      <c r="W420" s="89"/>
      <c r="X420" s="89"/>
      <c r="Y420" s="89"/>
      <c r="Z420" s="89"/>
      <c r="AA420" s="89"/>
      <c r="AB420" s="89"/>
      <c r="AC420" s="89"/>
      <c r="AD420" s="89"/>
      <c r="AE420" s="89"/>
      <c r="AF420" s="89"/>
      <c r="AG420" s="89"/>
      <c r="AH420" s="89"/>
      <c r="AI420" s="89"/>
      <c r="AJ420" s="89"/>
      <c r="AK420" s="89"/>
      <c r="AL420" s="89"/>
      <c r="AM420" s="89"/>
      <c r="AN420" s="89"/>
      <c r="AO420" s="89"/>
      <c r="AP420" s="89"/>
      <c r="AQ420" s="89"/>
      <c r="AR420" s="89"/>
      <c r="AS420" s="89"/>
      <c r="AT420" s="89"/>
      <c r="AU420" s="89"/>
      <c r="AV420" s="89"/>
      <c r="AW420" s="89"/>
      <c r="AX420" s="89"/>
      <c r="AY420" s="89"/>
      <c r="AZ420" s="89"/>
      <c r="BA420" s="89"/>
      <c r="BB420" s="89"/>
      <c r="BC420" s="89"/>
      <c r="BD420" s="89"/>
      <c r="BE420" s="89"/>
      <c r="BF420" s="89"/>
      <c r="BG420" s="89"/>
      <c r="BH420" s="89"/>
    </row>
    <row r="421" spans="1:60" s="92" customFormat="1" ht="40.5" customHeight="1" x14ac:dyDescent="0.2">
      <c r="A421" s="96">
        <v>44497</v>
      </c>
      <c r="B421" s="42" t="s">
        <v>752</v>
      </c>
      <c r="C421" s="43" t="s">
        <v>753</v>
      </c>
      <c r="D421" s="95"/>
      <c r="E421" s="88">
        <v>1158163.26</v>
      </c>
      <c r="F421" s="76">
        <f t="shared" si="6"/>
        <v>2938152135.6499996</v>
      </c>
      <c r="G421" s="89"/>
      <c r="H421" s="89"/>
      <c r="I421" s="89"/>
      <c r="J421" s="89"/>
      <c r="K421" s="89"/>
      <c r="L421" s="89"/>
      <c r="M421" s="89"/>
      <c r="N421" s="89"/>
      <c r="O421" s="89"/>
      <c r="P421" s="89"/>
      <c r="Q421" s="89"/>
      <c r="R421" s="89"/>
      <c r="S421" s="89"/>
      <c r="T421" s="89"/>
      <c r="U421" s="89"/>
      <c r="V421" s="89"/>
      <c r="W421" s="89"/>
      <c r="X421" s="89"/>
      <c r="Y421" s="89"/>
      <c r="Z421" s="89"/>
      <c r="AA421" s="89"/>
      <c r="AB421" s="89"/>
      <c r="AC421" s="89"/>
      <c r="AD421" s="89"/>
      <c r="AE421" s="89"/>
      <c r="AF421" s="89"/>
      <c r="AG421" s="89"/>
      <c r="AH421" s="89"/>
      <c r="AI421" s="89"/>
      <c r="AJ421" s="89"/>
      <c r="AK421" s="89"/>
      <c r="AL421" s="89"/>
      <c r="AM421" s="89"/>
      <c r="AN421" s="89"/>
      <c r="AO421" s="89"/>
      <c r="AP421" s="89"/>
      <c r="AQ421" s="89"/>
      <c r="AR421" s="89"/>
      <c r="AS421" s="89"/>
      <c r="AT421" s="89"/>
      <c r="AU421" s="89"/>
      <c r="AV421" s="89"/>
      <c r="AW421" s="89"/>
      <c r="AX421" s="89"/>
      <c r="AY421" s="89"/>
      <c r="AZ421" s="89"/>
      <c r="BA421" s="89"/>
      <c r="BB421" s="89"/>
      <c r="BC421" s="89"/>
      <c r="BD421" s="89"/>
      <c r="BE421" s="89"/>
      <c r="BF421" s="89"/>
      <c r="BG421" s="89"/>
      <c r="BH421" s="89"/>
    </row>
    <row r="422" spans="1:60" s="92" customFormat="1" ht="34.5" customHeight="1" x14ac:dyDescent="0.2">
      <c r="A422" s="100"/>
      <c r="B422" s="101"/>
      <c r="C422" s="101"/>
      <c r="D422" s="102"/>
      <c r="E422" s="62"/>
      <c r="F422" s="103"/>
      <c r="G422" s="89"/>
      <c r="H422" s="89"/>
      <c r="I422" s="89"/>
      <c r="J422" s="89"/>
      <c r="K422" s="89"/>
      <c r="L422" s="89"/>
      <c r="M422" s="89"/>
      <c r="N422" s="89"/>
      <c r="O422" s="89"/>
      <c r="P422" s="89"/>
      <c r="Q422" s="89"/>
      <c r="R422" s="89"/>
      <c r="S422" s="89"/>
      <c r="T422" s="89"/>
      <c r="U422" s="89"/>
      <c r="V422" s="89"/>
      <c r="W422" s="89"/>
      <c r="X422" s="89"/>
      <c r="Y422" s="89"/>
      <c r="Z422" s="89"/>
      <c r="AA422" s="89"/>
      <c r="AB422" s="89"/>
      <c r="AC422" s="89"/>
      <c r="AD422" s="89"/>
      <c r="AE422" s="89"/>
      <c r="AF422" s="89"/>
      <c r="AG422" s="89"/>
      <c r="AH422" s="89"/>
      <c r="AI422" s="89"/>
      <c r="AJ422" s="89"/>
      <c r="AK422" s="89"/>
      <c r="AL422" s="89"/>
      <c r="AM422" s="89"/>
      <c r="AN422" s="89"/>
      <c r="AO422" s="89"/>
      <c r="AP422" s="89"/>
      <c r="AQ422" s="89"/>
      <c r="AR422" s="89"/>
      <c r="AS422" s="89"/>
      <c r="AT422" s="89"/>
      <c r="AU422" s="89"/>
      <c r="AV422" s="89"/>
      <c r="AW422" s="89"/>
      <c r="AX422" s="89"/>
      <c r="AY422" s="89"/>
      <c r="AZ422" s="89"/>
      <c r="BA422" s="89"/>
      <c r="BB422" s="89"/>
      <c r="BC422" s="89"/>
      <c r="BD422" s="89"/>
      <c r="BE422" s="89"/>
      <c r="BF422" s="89"/>
      <c r="BG422" s="89"/>
      <c r="BH422" s="89"/>
    </row>
    <row r="423" spans="1:60" s="92" customFormat="1" ht="34.5" customHeight="1" x14ac:dyDescent="0.2">
      <c r="A423" s="100"/>
      <c r="B423" s="101"/>
      <c r="C423" s="101"/>
      <c r="D423" s="102"/>
      <c r="E423" s="62"/>
      <c r="F423" s="103"/>
      <c r="G423" s="89"/>
      <c r="H423" s="89"/>
      <c r="I423" s="89"/>
      <c r="J423" s="89"/>
      <c r="K423" s="89"/>
      <c r="L423" s="89"/>
      <c r="M423" s="89"/>
      <c r="N423" s="89"/>
      <c r="O423" s="89"/>
      <c r="P423" s="89"/>
      <c r="Q423" s="89"/>
      <c r="R423" s="89"/>
      <c r="S423" s="89"/>
      <c r="T423" s="89"/>
      <c r="U423" s="89"/>
      <c r="V423" s="89"/>
      <c r="W423" s="89"/>
      <c r="X423" s="89"/>
      <c r="Y423" s="89"/>
      <c r="Z423" s="89"/>
      <c r="AA423" s="89"/>
      <c r="AB423" s="89"/>
      <c r="AC423" s="89"/>
      <c r="AD423" s="89"/>
      <c r="AE423" s="89"/>
      <c r="AF423" s="89"/>
      <c r="AG423" s="89"/>
      <c r="AH423" s="89"/>
      <c r="AI423" s="89"/>
      <c r="AJ423" s="89"/>
      <c r="AK423" s="89"/>
      <c r="AL423" s="89"/>
      <c r="AM423" s="89"/>
      <c r="AN423" s="89"/>
      <c r="AO423" s="89"/>
      <c r="AP423" s="89"/>
      <c r="AQ423" s="89"/>
      <c r="AR423" s="89"/>
      <c r="AS423" s="89"/>
      <c r="AT423" s="89"/>
      <c r="AU423" s="89"/>
      <c r="AV423" s="89"/>
      <c r="AW423" s="89"/>
      <c r="AX423" s="89"/>
      <c r="AY423" s="89"/>
      <c r="AZ423" s="89"/>
      <c r="BA423" s="89"/>
      <c r="BB423" s="89"/>
      <c r="BC423" s="89"/>
      <c r="BD423" s="89"/>
      <c r="BE423" s="89"/>
      <c r="BF423" s="89"/>
      <c r="BG423" s="89"/>
      <c r="BH423" s="89"/>
    </row>
    <row r="424" spans="1:60" s="92" customFormat="1" ht="34.5" customHeight="1" x14ac:dyDescent="0.2">
      <c r="A424" s="100"/>
      <c r="B424" s="101"/>
      <c r="C424" s="101"/>
      <c r="D424" s="102"/>
      <c r="E424" s="62"/>
      <c r="F424" s="103"/>
      <c r="G424" s="89"/>
      <c r="H424" s="89"/>
      <c r="I424" s="89"/>
      <c r="J424" s="89"/>
      <c r="K424" s="89"/>
      <c r="L424" s="89"/>
      <c r="M424" s="89"/>
      <c r="N424" s="89"/>
      <c r="O424" s="89"/>
      <c r="P424" s="89"/>
      <c r="Q424" s="89"/>
      <c r="R424" s="89"/>
      <c r="S424" s="89"/>
      <c r="T424" s="89"/>
      <c r="U424" s="89"/>
      <c r="V424" s="89"/>
      <c r="W424" s="89"/>
      <c r="X424" s="89"/>
      <c r="Y424" s="89"/>
      <c r="Z424" s="89"/>
      <c r="AA424" s="89"/>
      <c r="AB424" s="89"/>
      <c r="AC424" s="89"/>
      <c r="AD424" s="89"/>
      <c r="AE424" s="89"/>
      <c r="AF424" s="89"/>
      <c r="AG424" s="89"/>
      <c r="AH424" s="89"/>
      <c r="AI424" s="89"/>
      <c r="AJ424" s="89"/>
      <c r="AK424" s="89"/>
      <c r="AL424" s="89"/>
      <c r="AM424" s="89"/>
      <c r="AN424" s="89"/>
      <c r="AO424" s="89"/>
      <c r="AP424" s="89"/>
      <c r="AQ424" s="89"/>
      <c r="AR424" s="89"/>
      <c r="AS424" s="89"/>
      <c r="AT424" s="89"/>
      <c r="AU424" s="89"/>
      <c r="AV424" s="89"/>
      <c r="AW424" s="89"/>
      <c r="AX424" s="89"/>
      <c r="AY424" s="89"/>
      <c r="AZ424" s="89"/>
      <c r="BA424" s="89"/>
      <c r="BB424" s="89"/>
      <c r="BC424" s="89"/>
      <c r="BD424" s="89"/>
      <c r="BE424" s="89"/>
      <c r="BF424" s="89"/>
      <c r="BG424" s="89"/>
      <c r="BH424" s="89"/>
    </row>
    <row r="425" spans="1:60" s="92" customFormat="1" ht="34.5" customHeight="1" x14ac:dyDescent="0.2">
      <c r="A425" s="100"/>
      <c r="B425" s="101"/>
      <c r="C425" s="101"/>
      <c r="D425" s="102"/>
      <c r="E425" s="62"/>
      <c r="F425" s="103"/>
      <c r="G425" s="89"/>
      <c r="H425" s="89"/>
      <c r="I425" s="89"/>
      <c r="J425" s="89"/>
      <c r="K425" s="89"/>
      <c r="L425" s="89"/>
      <c r="M425" s="89"/>
      <c r="N425" s="89"/>
      <c r="O425" s="89"/>
      <c r="P425" s="89"/>
      <c r="Q425" s="89"/>
      <c r="R425" s="89"/>
      <c r="S425" s="89"/>
      <c r="T425" s="89"/>
      <c r="U425" s="89"/>
      <c r="V425" s="89"/>
      <c r="W425" s="89"/>
      <c r="X425" s="89"/>
      <c r="Y425" s="89"/>
      <c r="Z425" s="89"/>
      <c r="AA425" s="89"/>
      <c r="AB425" s="89"/>
      <c r="AC425" s="89"/>
      <c r="AD425" s="89"/>
      <c r="AE425" s="89"/>
      <c r="AF425" s="89"/>
      <c r="AG425" s="89"/>
      <c r="AH425" s="89"/>
      <c r="AI425" s="89"/>
      <c r="AJ425" s="89"/>
      <c r="AK425" s="89"/>
      <c r="AL425" s="89"/>
      <c r="AM425" s="89"/>
      <c r="AN425" s="89"/>
      <c r="AO425" s="89"/>
      <c r="AP425" s="89"/>
      <c r="AQ425" s="89"/>
      <c r="AR425" s="89"/>
      <c r="AS425" s="89"/>
      <c r="AT425" s="89"/>
      <c r="AU425" s="89"/>
      <c r="AV425" s="89"/>
      <c r="AW425" s="89"/>
      <c r="AX425" s="89"/>
      <c r="AY425" s="89"/>
      <c r="AZ425" s="89"/>
      <c r="BA425" s="89"/>
      <c r="BB425" s="89"/>
      <c r="BC425" s="89"/>
      <c r="BD425" s="89"/>
      <c r="BE425" s="89"/>
      <c r="BF425" s="89"/>
      <c r="BG425" s="89"/>
      <c r="BH425" s="89"/>
    </row>
    <row r="426" spans="1:60" s="92" customFormat="1" ht="34.5" customHeight="1" x14ac:dyDescent="0.2">
      <c r="A426" s="100"/>
      <c r="B426" s="101"/>
      <c r="C426" s="101"/>
      <c r="D426" s="102"/>
      <c r="E426" s="62"/>
      <c r="F426" s="103"/>
      <c r="G426" s="89"/>
      <c r="H426" s="89"/>
      <c r="I426" s="89"/>
      <c r="J426" s="89"/>
      <c r="K426" s="89"/>
      <c r="L426" s="89"/>
      <c r="M426" s="89"/>
      <c r="N426" s="89"/>
      <c r="O426" s="89"/>
      <c r="P426" s="89"/>
      <c r="Q426" s="89"/>
      <c r="R426" s="89"/>
      <c r="S426" s="89"/>
      <c r="T426" s="89"/>
      <c r="U426" s="89"/>
      <c r="V426" s="89"/>
      <c r="W426" s="89"/>
      <c r="X426" s="89"/>
      <c r="Y426" s="89"/>
      <c r="Z426" s="89"/>
      <c r="AA426" s="89"/>
      <c r="AB426" s="89"/>
      <c r="AC426" s="89"/>
      <c r="AD426" s="89"/>
      <c r="AE426" s="89"/>
      <c r="AF426" s="89"/>
      <c r="AG426" s="89"/>
      <c r="AH426" s="89"/>
      <c r="AI426" s="89"/>
      <c r="AJ426" s="89"/>
      <c r="AK426" s="89"/>
      <c r="AL426" s="89"/>
      <c r="AM426" s="89"/>
      <c r="AN426" s="89"/>
      <c r="AO426" s="89"/>
      <c r="AP426" s="89"/>
      <c r="AQ426" s="89"/>
      <c r="AR426" s="89"/>
      <c r="AS426" s="89"/>
      <c r="AT426" s="89"/>
      <c r="AU426" s="89"/>
      <c r="AV426" s="89"/>
      <c r="AW426" s="89"/>
      <c r="AX426" s="89"/>
      <c r="AY426" s="89"/>
      <c r="AZ426" s="89"/>
      <c r="BA426" s="89"/>
      <c r="BB426" s="89"/>
      <c r="BC426" s="89"/>
      <c r="BD426" s="89"/>
      <c r="BE426" s="89"/>
      <c r="BF426" s="89"/>
      <c r="BG426" s="89"/>
      <c r="BH426" s="89"/>
    </row>
    <row r="427" spans="1:60" s="92" customFormat="1" ht="34.5" customHeight="1" x14ac:dyDescent="0.2">
      <c r="A427" s="100"/>
      <c r="B427" s="101"/>
      <c r="C427" s="101"/>
      <c r="D427" s="102"/>
      <c r="E427" s="62"/>
      <c r="F427" s="103"/>
      <c r="G427" s="89"/>
      <c r="H427" s="89"/>
      <c r="I427" s="89"/>
      <c r="J427" s="89"/>
      <c r="K427" s="89"/>
      <c r="L427" s="89"/>
      <c r="M427" s="89"/>
      <c r="N427" s="89"/>
      <c r="O427" s="89"/>
      <c r="P427" s="89"/>
      <c r="Q427" s="89"/>
      <c r="R427" s="89"/>
      <c r="S427" s="89"/>
      <c r="T427" s="89"/>
      <c r="U427" s="89"/>
      <c r="V427" s="89"/>
      <c r="W427" s="89"/>
      <c r="X427" s="89"/>
      <c r="Y427" s="89"/>
      <c r="Z427" s="89"/>
      <c r="AA427" s="89"/>
      <c r="AB427" s="89"/>
      <c r="AC427" s="89"/>
      <c r="AD427" s="89"/>
      <c r="AE427" s="89"/>
      <c r="AF427" s="89"/>
      <c r="AG427" s="89"/>
      <c r="AH427" s="89"/>
      <c r="AI427" s="89"/>
      <c r="AJ427" s="89"/>
      <c r="AK427" s="89"/>
      <c r="AL427" s="89"/>
      <c r="AM427" s="89"/>
      <c r="AN427" s="89"/>
      <c r="AO427" s="89"/>
      <c r="AP427" s="89"/>
      <c r="AQ427" s="89"/>
      <c r="AR427" s="89"/>
      <c r="AS427" s="89"/>
      <c r="AT427" s="89"/>
      <c r="AU427" s="89"/>
      <c r="AV427" s="89"/>
      <c r="AW427" s="89"/>
      <c r="AX427" s="89"/>
      <c r="AY427" s="89"/>
      <c r="AZ427" s="89"/>
      <c r="BA427" s="89"/>
      <c r="BB427" s="89"/>
      <c r="BC427" s="89"/>
      <c r="BD427" s="89"/>
      <c r="BE427" s="89"/>
      <c r="BF427" s="89"/>
      <c r="BG427" s="89"/>
      <c r="BH427" s="89"/>
    </row>
    <row r="428" spans="1:60" s="92" customFormat="1" ht="34.5" customHeight="1" x14ac:dyDescent="0.2">
      <c r="A428" s="100"/>
      <c r="B428" s="101"/>
      <c r="C428" s="101"/>
      <c r="D428" s="102"/>
      <c r="E428" s="62"/>
      <c r="F428" s="103"/>
      <c r="G428" s="89"/>
      <c r="H428" s="89"/>
      <c r="I428" s="89"/>
      <c r="J428" s="89"/>
      <c r="K428" s="89"/>
      <c r="L428" s="89"/>
      <c r="M428" s="89"/>
      <c r="N428" s="89"/>
      <c r="O428" s="89"/>
      <c r="P428" s="89"/>
      <c r="Q428" s="89"/>
      <c r="R428" s="89"/>
      <c r="S428" s="89"/>
      <c r="T428" s="89"/>
      <c r="U428" s="89"/>
      <c r="V428" s="89"/>
      <c r="W428" s="89"/>
      <c r="X428" s="89"/>
      <c r="Y428" s="89"/>
      <c r="Z428" s="89"/>
      <c r="AA428" s="89"/>
      <c r="AB428" s="89"/>
      <c r="AC428" s="89"/>
      <c r="AD428" s="89"/>
      <c r="AE428" s="89"/>
      <c r="AF428" s="89"/>
      <c r="AG428" s="89"/>
      <c r="AH428" s="89"/>
      <c r="AI428" s="89"/>
      <c r="AJ428" s="89"/>
      <c r="AK428" s="89"/>
      <c r="AL428" s="89"/>
      <c r="AM428" s="89"/>
      <c r="AN428" s="89"/>
      <c r="AO428" s="89"/>
      <c r="AP428" s="89"/>
      <c r="AQ428" s="89"/>
      <c r="AR428" s="89"/>
      <c r="AS428" s="89"/>
      <c r="AT428" s="89"/>
      <c r="AU428" s="89"/>
      <c r="AV428" s="89"/>
      <c r="AW428" s="89"/>
      <c r="AX428" s="89"/>
      <c r="AY428" s="89"/>
      <c r="AZ428" s="89"/>
      <c r="BA428" s="89"/>
      <c r="BB428" s="89"/>
      <c r="BC428" s="89"/>
      <c r="BD428" s="89"/>
      <c r="BE428" s="89"/>
      <c r="BF428" s="89"/>
      <c r="BG428" s="89"/>
      <c r="BH428" s="89"/>
    </row>
    <row r="429" spans="1:60" s="92" customFormat="1" ht="34.5" customHeight="1" x14ac:dyDescent="0.2">
      <c r="A429" s="100"/>
      <c r="B429" s="101"/>
      <c r="C429" s="101"/>
      <c r="D429" s="102"/>
      <c r="E429" s="62"/>
      <c r="F429" s="103"/>
      <c r="G429" s="89"/>
      <c r="H429" s="89"/>
      <c r="I429" s="89"/>
      <c r="J429" s="89"/>
      <c r="K429" s="89"/>
      <c r="L429" s="89"/>
      <c r="M429" s="89"/>
      <c r="N429" s="89"/>
      <c r="O429" s="89"/>
      <c r="P429" s="89"/>
      <c r="Q429" s="89"/>
      <c r="R429" s="89"/>
      <c r="S429" s="89"/>
      <c r="T429" s="89"/>
      <c r="U429" s="89"/>
      <c r="V429" s="89"/>
      <c r="W429" s="89"/>
      <c r="X429" s="89"/>
      <c r="Y429" s="89"/>
      <c r="Z429" s="89"/>
      <c r="AA429" s="89"/>
      <c r="AB429" s="89"/>
      <c r="AC429" s="89"/>
      <c r="AD429" s="89"/>
      <c r="AE429" s="89"/>
      <c r="AF429" s="89"/>
      <c r="AG429" s="89"/>
      <c r="AH429" s="89"/>
      <c r="AI429" s="89"/>
      <c r="AJ429" s="89"/>
      <c r="AK429" s="89"/>
      <c r="AL429" s="89"/>
      <c r="AM429" s="89"/>
      <c r="AN429" s="89"/>
      <c r="AO429" s="89"/>
      <c r="AP429" s="89"/>
      <c r="AQ429" s="89"/>
      <c r="AR429" s="89"/>
      <c r="AS429" s="89"/>
      <c r="AT429" s="89"/>
      <c r="AU429" s="89"/>
      <c r="AV429" s="89"/>
      <c r="AW429" s="89"/>
      <c r="AX429" s="89"/>
      <c r="AY429" s="89"/>
      <c r="AZ429" s="89"/>
      <c r="BA429" s="89"/>
      <c r="BB429" s="89"/>
      <c r="BC429" s="89"/>
      <c r="BD429" s="89"/>
      <c r="BE429" s="89"/>
      <c r="BF429" s="89"/>
      <c r="BG429" s="89"/>
      <c r="BH429" s="89"/>
    </row>
    <row r="430" spans="1:60" s="92" customFormat="1" ht="34.5" customHeight="1" x14ac:dyDescent="0.2">
      <c r="A430" s="100"/>
      <c r="B430" s="101"/>
      <c r="C430" s="101"/>
      <c r="D430" s="102"/>
      <c r="E430" s="62"/>
      <c r="F430" s="103"/>
      <c r="G430" s="89"/>
      <c r="H430" s="89"/>
      <c r="I430" s="89"/>
      <c r="J430" s="89"/>
      <c r="K430" s="89"/>
      <c r="L430" s="89"/>
      <c r="M430" s="89"/>
      <c r="N430" s="89"/>
      <c r="O430" s="89"/>
      <c r="P430" s="89"/>
      <c r="Q430" s="89"/>
      <c r="R430" s="89"/>
      <c r="S430" s="89"/>
      <c r="T430" s="89"/>
      <c r="U430" s="89"/>
      <c r="V430" s="89"/>
      <c r="W430" s="89"/>
      <c r="X430" s="89"/>
      <c r="Y430" s="89"/>
      <c r="Z430" s="89"/>
      <c r="AA430" s="89"/>
      <c r="AB430" s="89"/>
      <c r="AC430" s="89"/>
      <c r="AD430" s="89"/>
      <c r="AE430" s="89"/>
      <c r="AF430" s="89"/>
      <c r="AG430" s="89"/>
      <c r="AH430" s="89"/>
      <c r="AI430" s="89"/>
      <c r="AJ430" s="89"/>
      <c r="AK430" s="89"/>
      <c r="AL430" s="89"/>
      <c r="AM430" s="89"/>
      <c r="AN430" s="89"/>
      <c r="AO430" s="89"/>
      <c r="AP430" s="89"/>
      <c r="AQ430" s="89"/>
      <c r="AR430" s="89"/>
      <c r="AS430" s="89"/>
      <c r="AT430" s="89"/>
      <c r="AU430" s="89"/>
      <c r="AV430" s="89"/>
      <c r="AW430" s="89"/>
      <c r="AX430" s="89"/>
      <c r="AY430" s="89"/>
      <c r="AZ430" s="89"/>
      <c r="BA430" s="89"/>
      <c r="BB430" s="89"/>
      <c r="BC430" s="89"/>
      <c r="BD430" s="89"/>
      <c r="BE430" s="89"/>
      <c r="BF430" s="89"/>
      <c r="BG430" s="89"/>
      <c r="BH430" s="89"/>
    </row>
    <row r="431" spans="1:60" s="92" customFormat="1" ht="34.5" customHeight="1" x14ac:dyDescent="0.2">
      <c r="A431" s="100"/>
      <c r="B431" s="101"/>
      <c r="C431" s="101"/>
      <c r="D431" s="102"/>
      <c r="E431" s="62"/>
      <c r="F431" s="103"/>
      <c r="G431" s="89"/>
      <c r="H431" s="89"/>
      <c r="I431" s="89"/>
      <c r="J431" s="89"/>
      <c r="K431" s="89"/>
      <c r="L431" s="89"/>
      <c r="M431" s="89"/>
      <c r="N431" s="89"/>
      <c r="O431" s="89"/>
      <c r="P431" s="89"/>
      <c r="Q431" s="89"/>
      <c r="R431" s="89"/>
      <c r="S431" s="89"/>
      <c r="T431" s="89"/>
      <c r="U431" s="89"/>
      <c r="V431" s="89"/>
      <c r="W431" s="89"/>
      <c r="X431" s="89"/>
      <c r="Y431" s="89"/>
      <c r="Z431" s="89"/>
      <c r="AA431" s="89"/>
      <c r="AB431" s="89"/>
      <c r="AC431" s="89"/>
      <c r="AD431" s="89"/>
      <c r="AE431" s="89"/>
      <c r="AF431" s="89"/>
      <c r="AG431" s="89"/>
      <c r="AH431" s="89"/>
      <c r="AI431" s="89"/>
      <c r="AJ431" s="89"/>
      <c r="AK431" s="89"/>
      <c r="AL431" s="89"/>
      <c r="AM431" s="89"/>
      <c r="AN431" s="89"/>
      <c r="AO431" s="89"/>
      <c r="AP431" s="89"/>
      <c r="AQ431" s="89"/>
      <c r="AR431" s="89"/>
      <c r="AS431" s="89"/>
      <c r="AT431" s="89"/>
      <c r="AU431" s="89"/>
      <c r="AV431" s="89"/>
      <c r="AW431" s="89"/>
      <c r="AX431" s="89"/>
      <c r="AY431" s="89"/>
      <c r="AZ431" s="89"/>
      <c r="BA431" s="89"/>
      <c r="BB431" s="89"/>
      <c r="BC431" s="89"/>
      <c r="BD431" s="89"/>
      <c r="BE431" s="89"/>
      <c r="BF431" s="89"/>
      <c r="BG431" s="89"/>
      <c r="BH431" s="89"/>
    </row>
    <row r="432" spans="1:60" s="92" customFormat="1" ht="34.5" customHeight="1" x14ac:dyDescent="0.2">
      <c r="A432" s="100"/>
      <c r="B432" s="101"/>
      <c r="C432" s="101"/>
      <c r="D432" s="102"/>
      <c r="E432" s="62"/>
      <c r="F432" s="103"/>
      <c r="G432" s="89"/>
      <c r="H432" s="89"/>
      <c r="I432" s="89"/>
      <c r="J432" s="89"/>
      <c r="K432" s="89"/>
      <c r="L432" s="89"/>
      <c r="M432" s="89"/>
      <c r="N432" s="89"/>
      <c r="O432" s="89"/>
      <c r="P432" s="89"/>
      <c r="Q432" s="89"/>
      <c r="R432" s="89"/>
      <c r="S432" s="89"/>
      <c r="T432" s="89"/>
      <c r="U432" s="89"/>
      <c r="V432" s="89"/>
      <c r="W432" s="89"/>
      <c r="X432" s="89"/>
      <c r="Y432" s="89"/>
      <c r="Z432" s="89"/>
      <c r="AA432" s="89"/>
      <c r="AB432" s="89"/>
      <c r="AC432" s="89"/>
      <c r="AD432" s="89"/>
      <c r="AE432" s="89"/>
      <c r="AF432" s="89"/>
      <c r="AG432" s="89"/>
      <c r="AH432" s="89"/>
      <c r="AI432" s="89"/>
      <c r="AJ432" s="89"/>
      <c r="AK432" s="89"/>
      <c r="AL432" s="89"/>
      <c r="AM432" s="89"/>
      <c r="AN432" s="89"/>
      <c r="AO432" s="89"/>
      <c r="AP432" s="89"/>
      <c r="AQ432" s="89"/>
      <c r="AR432" s="89"/>
      <c r="AS432" s="89"/>
      <c r="AT432" s="89"/>
      <c r="AU432" s="89"/>
      <c r="AV432" s="89"/>
      <c r="AW432" s="89"/>
      <c r="AX432" s="89"/>
      <c r="AY432" s="89"/>
      <c r="AZ432" s="89"/>
      <c r="BA432" s="89"/>
      <c r="BB432" s="89"/>
      <c r="BC432" s="89"/>
      <c r="BD432" s="89"/>
      <c r="BE432" s="89"/>
      <c r="BF432" s="89"/>
      <c r="BG432" s="89"/>
      <c r="BH432" s="89"/>
    </row>
    <row r="433" spans="1:60" s="92" customFormat="1" ht="34.5" customHeight="1" x14ac:dyDescent="0.2">
      <c r="A433" s="100"/>
      <c r="B433" s="101"/>
      <c r="C433" s="101"/>
      <c r="D433" s="102"/>
      <c r="E433" s="62"/>
      <c r="F433" s="103"/>
      <c r="G433" s="89"/>
      <c r="H433" s="89"/>
      <c r="I433" s="89"/>
      <c r="J433" s="89"/>
      <c r="K433" s="89"/>
      <c r="L433" s="89"/>
      <c r="M433" s="89"/>
      <c r="N433" s="89"/>
      <c r="O433" s="89"/>
      <c r="P433" s="89"/>
      <c r="Q433" s="89"/>
      <c r="R433" s="89"/>
      <c r="S433" s="89"/>
      <c r="T433" s="89"/>
      <c r="U433" s="89"/>
      <c r="V433" s="89"/>
      <c r="W433" s="89"/>
      <c r="X433" s="89"/>
      <c r="Y433" s="89"/>
      <c r="Z433" s="89"/>
      <c r="AA433" s="89"/>
      <c r="AB433" s="89"/>
      <c r="AC433" s="89"/>
      <c r="AD433" s="89"/>
      <c r="AE433" s="89"/>
      <c r="AF433" s="89"/>
      <c r="AG433" s="89"/>
      <c r="AH433" s="89"/>
      <c r="AI433" s="89"/>
      <c r="AJ433" s="89"/>
      <c r="AK433" s="89"/>
      <c r="AL433" s="89"/>
      <c r="AM433" s="89"/>
      <c r="AN433" s="89"/>
      <c r="AO433" s="89"/>
      <c r="AP433" s="89"/>
      <c r="AQ433" s="89"/>
      <c r="AR433" s="89"/>
      <c r="AS433" s="89"/>
      <c r="AT433" s="89"/>
      <c r="AU433" s="89"/>
      <c r="AV433" s="89"/>
      <c r="AW433" s="89"/>
      <c r="AX433" s="89"/>
      <c r="AY433" s="89"/>
      <c r="AZ433" s="89"/>
      <c r="BA433" s="89"/>
      <c r="BB433" s="89"/>
      <c r="BC433" s="89"/>
      <c r="BD433" s="89"/>
      <c r="BE433" s="89"/>
      <c r="BF433" s="89"/>
      <c r="BG433" s="89"/>
      <c r="BH433" s="89"/>
    </row>
    <row r="434" spans="1:60" s="92" customFormat="1" ht="15" customHeight="1" x14ac:dyDescent="0.25">
      <c r="A434" s="1" t="s">
        <v>0</v>
      </c>
      <c r="B434" s="1"/>
      <c r="C434" s="1"/>
      <c r="D434" s="1"/>
      <c r="E434" s="1"/>
      <c r="F434" s="1"/>
      <c r="G434" s="89"/>
      <c r="H434" s="89"/>
      <c r="I434" s="89"/>
      <c r="J434" s="89"/>
      <c r="K434" s="89"/>
      <c r="L434" s="89"/>
      <c r="M434" s="89"/>
      <c r="N434" s="89"/>
      <c r="O434" s="89"/>
      <c r="P434" s="89"/>
      <c r="Q434" s="89"/>
      <c r="R434" s="89"/>
      <c r="S434" s="89"/>
      <c r="T434" s="89"/>
      <c r="U434" s="89"/>
      <c r="V434" s="89"/>
      <c r="W434" s="89"/>
      <c r="X434" s="89"/>
      <c r="Y434" s="89"/>
      <c r="Z434" s="89"/>
      <c r="AA434" s="89"/>
      <c r="AB434" s="89"/>
      <c r="AC434" s="89"/>
      <c r="AD434" s="89"/>
      <c r="AE434" s="89"/>
      <c r="AF434" s="89"/>
      <c r="AG434" s="89"/>
      <c r="AH434" s="89"/>
      <c r="AI434" s="89"/>
      <c r="AJ434" s="89"/>
      <c r="AK434" s="89"/>
      <c r="AL434" s="89"/>
      <c r="AM434" s="89"/>
      <c r="AN434" s="89"/>
      <c r="AO434" s="89"/>
      <c r="AP434" s="89"/>
      <c r="AQ434" s="89"/>
      <c r="AR434" s="89"/>
      <c r="AS434" s="89"/>
      <c r="AT434" s="89"/>
      <c r="AU434" s="89"/>
      <c r="AV434" s="89"/>
      <c r="AW434" s="89"/>
      <c r="AX434" s="89"/>
      <c r="AY434" s="89"/>
      <c r="AZ434" s="89"/>
      <c r="BA434" s="89"/>
      <c r="BB434" s="89"/>
      <c r="BC434" s="89"/>
      <c r="BD434" s="89"/>
      <c r="BE434" s="89"/>
      <c r="BF434" s="89"/>
      <c r="BG434" s="89"/>
      <c r="BH434" s="89"/>
    </row>
    <row r="435" spans="1:60" s="92" customFormat="1" ht="15" customHeight="1" x14ac:dyDescent="0.25">
      <c r="A435" s="1" t="s">
        <v>1</v>
      </c>
      <c r="B435" s="1"/>
      <c r="C435" s="1"/>
      <c r="D435" s="1"/>
      <c r="E435" s="1"/>
      <c r="F435" s="1"/>
      <c r="G435" s="89"/>
      <c r="H435" s="89"/>
      <c r="I435" s="89"/>
      <c r="J435" s="89"/>
      <c r="K435" s="89"/>
      <c r="L435" s="89"/>
      <c r="M435" s="89"/>
      <c r="N435" s="89"/>
      <c r="O435" s="89"/>
      <c r="P435" s="89"/>
      <c r="Q435" s="89"/>
      <c r="R435" s="89"/>
      <c r="S435" s="89"/>
      <c r="T435" s="89"/>
      <c r="U435" s="89"/>
      <c r="V435" s="89"/>
      <c r="W435" s="89"/>
      <c r="X435" s="89"/>
      <c r="Y435" s="89"/>
      <c r="Z435" s="89"/>
      <c r="AA435" s="89"/>
      <c r="AB435" s="89"/>
      <c r="AC435" s="89"/>
      <c r="AD435" s="89"/>
      <c r="AE435" s="89"/>
      <c r="AF435" s="89"/>
      <c r="AG435" s="89"/>
      <c r="AH435" s="89"/>
      <c r="AI435" s="89"/>
      <c r="AJ435" s="89"/>
      <c r="AK435" s="89"/>
      <c r="AL435" s="89"/>
      <c r="AM435" s="89"/>
      <c r="AN435" s="89"/>
      <c r="AO435" s="89"/>
      <c r="AP435" s="89"/>
      <c r="AQ435" s="89"/>
      <c r="AR435" s="89"/>
      <c r="AS435" s="89"/>
      <c r="AT435" s="89"/>
      <c r="AU435" s="89"/>
      <c r="AV435" s="89"/>
      <c r="AW435" s="89"/>
      <c r="AX435" s="89"/>
      <c r="AY435" s="89"/>
      <c r="AZ435" s="89"/>
      <c r="BA435" s="89"/>
      <c r="BB435" s="89"/>
      <c r="BC435" s="89"/>
      <c r="BD435" s="89"/>
      <c r="BE435" s="89"/>
      <c r="BF435" s="89"/>
      <c r="BG435" s="89"/>
      <c r="BH435" s="89"/>
    </row>
    <row r="436" spans="1:60" s="92" customFormat="1" ht="15" customHeight="1" x14ac:dyDescent="0.25">
      <c r="A436" s="4" t="s">
        <v>2</v>
      </c>
      <c r="B436" s="4"/>
      <c r="C436" s="4"/>
      <c r="D436" s="4"/>
      <c r="E436" s="4"/>
      <c r="F436" s="4"/>
      <c r="G436" s="89"/>
      <c r="H436" s="89"/>
      <c r="I436" s="89"/>
      <c r="J436" s="89"/>
      <c r="K436" s="89"/>
      <c r="L436" s="89"/>
      <c r="M436" s="89"/>
      <c r="N436" s="89"/>
      <c r="O436" s="89"/>
      <c r="P436" s="89"/>
      <c r="Q436" s="89"/>
      <c r="R436" s="89"/>
      <c r="S436" s="89"/>
      <c r="T436" s="89"/>
      <c r="U436" s="89"/>
      <c r="V436" s="89"/>
      <c r="W436" s="89"/>
      <c r="X436" s="89"/>
      <c r="Y436" s="89"/>
      <c r="Z436" s="89"/>
      <c r="AA436" s="89"/>
      <c r="AB436" s="89"/>
      <c r="AC436" s="89"/>
      <c r="AD436" s="89"/>
      <c r="AE436" s="89"/>
      <c r="AF436" s="89"/>
      <c r="AG436" s="89"/>
      <c r="AH436" s="89"/>
      <c r="AI436" s="89"/>
      <c r="AJ436" s="89"/>
      <c r="AK436" s="89"/>
      <c r="AL436" s="89"/>
      <c r="AM436" s="89"/>
      <c r="AN436" s="89"/>
      <c r="AO436" s="89"/>
      <c r="AP436" s="89"/>
      <c r="AQ436" s="89"/>
      <c r="AR436" s="89"/>
      <c r="AS436" s="89"/>
      <c r="AT436" s="89"/>
      <c r="AU436" s="89"/>
      <c r="AV436" s="89"/>
      <c r="AW436" s="89"/>
      <c r="AX436" s="89"/>
      <c r="AY436" s="89"/>
      <c r="AZ436" s="89"/>
      <c r="BA436" s="89"/>
      <c r="BB436" s="89"/>
      <c r="BC436" s="89"/>
      <c r="BD436" s="89"/>
      <c r="BE436" s="89"/>
      <c r="BF436" s="89"/>
      <c r="BG436" s="89"/>
      <c r="BH436" s="89"/>
    </row>
    <row r="437" spans="1:60" s="92" customFormat="1" ht="15" customHeight="1" x14ac:dyDescent="0.25">
      <c r="A437" s="4" t="s">
        <v>3</v>
      </c>
      <c r="B437" s="4"/>
      <c r="C437" s="4"/>
      <c r="D437" s="4"/>
      <c r="E437" s="4"/>
      <c r="F437" s="4"/>
      <c r="G437" s="89"/>
      <c r="H437" s="89"/>
      <c r="I437" s="89"/>
      <c r="J437" s="89"/>
      <c r="K437" s="89"/>
      <c r="L437" s="89"/>
      <c r="M437" s="89"/>
      <c r="N437" s="89"/>
      <c r="O437" s="89"/>
      <c r="P437" s="89"/>
      <c r="Q437" s="89"/>
      <c r="R437" s="89"/>
      <c r="S437" s="89"/>
      <c r="T437" s="89"/>
      <c r="U437" s="89"/>
      <c r="V437" s="89"/>
      <c r="W437" s="89"/>
      <c r="X437" s="89"/>
      <c r="Y437" s="89"/>
      <c r="Z437" s="89"/>
      <c r="AA437" s="89"/>
      <c r="AB437" s="89"/>
      <c r="AC437" s="89"/>
      <c r="AD437" s="89"/>
      <c r="AE437" s="89"/>
      <c r="AF437" s="89"/>
      <c r="AG437" s="89"/>
      <c r="AH437" s="89"/>
      <c r="AI437" s="89"/>
      <c r="AJ437" s="89"/>
      <c r="AK437" s="89"/>
      <c r="AL437" s="89"/>
      <c r="AM437" s="89"/>
      <c r="AN437" s="89"/>
      <c r="AO437" s="89"/>
      <c r="AP437" s="89"/>
      <c r="AQ437" s="89"/>
      <c r="AR437" s="89"/>
      <c r="AS437" s="89"/>
      <c r="AT437" s="89"/>
      <c r="AU437" s="89"/>
      <c r="AV437" s="89"/>
      <c r="AW437" s="89"/>
      <c r="AX437" s="89"/>
      <c r="AY437" s="89"/>
      <c r="AZ437" s="89"/>
      <c r="BA437" s="89"/>
      <c r="BB437" s="89"/>
      <c r="BC437" s="89"/>
      <c r="BD437" s="89"/>
      <c r="BE437" s="89"/>
      <c r="BF437" s="89"/>
      <c r="BG437" s="89"/>
      <c r="BH437" s="89"/>
    </row>
    <row r="438" spans="1:60" s="92" customFormat="1" ht="15" customHeight="1" x14ac:dyDescent="0.25">
      <c r="A438" s="5"/>
      <c r="B438" s="6"/>
      <c r="C438" s="7"/>
      <c r="D438" s="8"/>
      <c r="E438" s="9"/>
      <c r="F438" s="10"/>
      <c r="G438" s="89"/>
      <c r="H438" s="89"/>
      <c r="I438" s="89"/>
      <c r="J438" s="89"/>
      <c r="K438" s="89"/>
      <c r="L438" s="89"/>
      <c r="M438" s="89"/>
      <c r="N438" s="89"/>
      <c r="O438" s="89"/>
      <c r="P438" s="89"/>
      <c r="Q438" s="89"/>
      <c r="R438" s="89"/>
      <c r="S438" s="89"/>
      <c r="T438" s="89"/>
      <c r="U438" s="89"/>
      <c r="V438" s="89"/>
      <c r="W438" s="89"/>
      <c r="X438" s="89"/>
      <c r="Y438" s="89"/>
      <c r="Z438" s="89"/>
      <c r="AA438" s="89"/>
      <c r="AB438" s="89"/>
      <c r="AC438" s="89"/>
      <c r="AD438" s="89"/>
      <c r="AE438" s="89"/>
      <c r="AF438" s="89"/>
      <c r="AG438" s="89"/>
      <c r="AH438" s="89"/>
      <c r="AI438" s="89"/>
      <c r="AJ438" s="89"/>
      <c r="AK438" s="89"/>
      <c r="AL438" s="89"/>
      <c r="AM438" s="89"/>
      <c r="AN438" s="89"/>
      <c r="AO438" s="89"/>
      <c r="AP438" s="89"/>
      <c r="AQ438" s="89"/>
      <c r="AR438" s="89"/>
      <c r="AS438" s="89"/>
      <c r="AT438" s="89"/>
      <c r="AU438" s="89"/>
      <c r="AV438" s="89"/>
      <c r="AW438" s="89"/>
      <c r="AX438" s="89"/>
      <c r="AY438" s="89"/>
      <c r="AZ438" s="89"/>
      <c r="BA438" s="89"/>
      <c r="BB438" s="89"/>
      <c r="BC438" s="89"/>
      <c r="BD438" s="89"/>
      <c r="BE438" s="89"/>
      <c r="BF438" s="89"/>
      <c r="BG438" s="89"/>
      <c r="BH438" s="89"/>
    </row>
    <row r="439" spans="1:60" s="92" customFormat="1" ht="30" customHeight="1" x14ac:dyDescent="0.2">
      <c r="A439" s="104" t="s">
        <v>754</v>
      </c>
      <c r="B439" s="104"/>
      <c r="C439" s="104"/>
      <c r="D439" s="104"/>
      <c r="E439" s="104"/>
      <c r="F439" s="104"/>
      <c r="G439" s="89"/>
      <c r="H439" s="89"/>
      <c r="I439" s="89"/>
      <c r="J439" s="89"/>
      <c r="K439" s="89"/>
      <c r="L439" s="89"/>
      <c r="M439" s="89"/>
      <c r="N439" s="89"/>
      <c r="O439" s="89"/>
      <c r="P439" s="89"/>
      <c r="Q439" s="89"/>
      <c r="R439" s="89"/>
      <c r="S439" s="89"/>
      <c r="T439" s="89"/>
      <c r="U439" s="89"/>
      <c r="V439" s="89"/>
      <c r="W439" s="89"/>
      <c r="X439" s="89"/>
      <c r="Y439" s="89"/>
      <c r="Z439" s="89"/>
      <c r="AA439" s="89"/>
      <c r="AB439" s="89"/>
      <c r="AC439" s="89"/>
      <c r="AD439" s="89"/>
      <c r="AE439" s="89"/>
      <c r="AF439" s="89"/>
      <c r="AG439" s="89"/>
      <c r="AH439" s="89"/>
      <c r="AI439" s="89"/>
      <c r="AJ439" s="89"/>
      <c r="AK439" s="89"/>
      <c r="AL439" s="89"/>
      <c r="AM439" s="89"/>
      <c r="AN439" s="89"/>
      <c r="AO439" s="89"/>
      <c r="AP439" s="89"/>
      <c r="AQ439" s="89"/>
      <c r="AR439" s="89"/>
      <c r="AS439" s="89"/>
      <c r="AT439" s="89"/>
      <c r="AU439" s="89"/>
      <c r="AV439" s="89"/>
      <c r="AW439" s="89"/>
      <c r="AX439" s="89"/>
      <c r="AY439" s="89"/>
      <c r="AZ439" s="89"/>
      <c r="BA439" s="89"/>
      <c r="BB439" s="89"/>
      <c r="BC439" s="89"/>
      <c r="BD439" s="89"/>
      <c r="BE439" s="89"/>
      <c r="BF439" s="89"/>
      <c r="BG439" s="89"/>
      <c r="BH439" s="89"/>
    </row>
    <row r="440" spans="1:60" s="92" customFormat="1" ht="33" customHeight="1" x14ac:dyDescent="0.2">
      <c r="A440" s="104" t="s">
        <v>6</v>
      </c>
      <c r="B440" s="104"/>
      <c r="C440" s="104"/>
      <c r="D440" s="104"/>
      <c r="E440" s="104"/>
      <c r="F440" s="105">
        <v>31991827.91</v>
      </c>
      <c r="G440" s="89"/>
      <c r="H440" s="89"/>
      <c r="I440" s="89"/>
      <c r="J440" s="89"/>
      <c r="K440" s="89"/>
      <c r="L440" s="89"/>
      <c r="M440" s="89"/>
      <c r="N440" s="89"/>
      <c r="O440" s="89"/>
      <c r="P440" s="89"/>
      <c r="Q440" s="89"/>
      <c r="R440" s="89"/>
      <c r="S440" s="89"/>
      <c r="T440" s="89"/>
      <c r="U440" s="89"/>
      <c r="V440" s="89"/>
      <c r="W440" s="89"/>
      <c r="X440" s="89"/>
      <c r="Y440" s="89"/>
      <c r="Z440" s="89"/>
      <c r="AA440" s="89"/>
      <c r="AB440" s="89"/>
      <c r="AC440" s="89"/>
      <c r="AD440" s="89"/>
      <c r="AE440" s="89"/>
      <c r="AF440" s="89"/>
      <c r="AG440" s="89"/>
      <c r="AH440" s="89"/>
      <c r="AI440" s="89"/>
      <c r="AJ440" s="89"/>
      <c r="AK440" s="89"/>
      <c r="AL440" s="89"/>
      <c r="AM440" s="89"/>
      <c r="AN440" s="89"/>
      <c r="AO440" s="89"/>
      <c r="AP440" s="89"/>
      <c r="AQ440" s="89"/>
      <c r="AR440" s="89"/>
      <c r="AS440" s="89"/>
      <c r="AT440" s="89"/>
      <c r="AU440" s="89"/>
      <c r="AV440" s="89"/>
      <c r="AW440" s="89"/>
      <c r="AX440" s="89"/>
      <c r="AY440" s="89"/>
      <c r="AZ440" s="89"/>
      <c r="BA440" s="89"/>
      <c r="BB440" s="89"/>
      <c r="BC440" s="89"/>
      <c r="BD440" s="89"/>
      <c r="BE440" s="89"/>
      <c r="BF440" s="89"/>
      <c r="BG440" s="89"/>
      <c r="BH440" s="89"/>
    </row>
    <row r="441" spans="1:60" ht="12" x14ac:dyDescent="0.2">
      <c r="A441" s="15" t="s">
        <v>7</v>
      </c>
      <c r="B441" s="15" t="s">
        <v>8</v>
      </c>
      <c r="C441" s="15" t="s">
        <v>755</v>
      </c>
      <c r="D441" s="15" t="s">
        <v>10</v>
      </c>
      <c r="E441" s="15" t="s">
        <v>11</v>
      </c>
      <c r="F441" s="15" t="s">
        <v>686</v>
      </c>
    </row>
    <row r="442" spans="1:60" ht="15" customHeight="1" x14ac:dyDescent="0.2">
      <c r="A442" s="106"/>
      <c r="B442" s="107"/>
      <c r="C442" s="108" t="s">
        <v>688</v>
      </c>
      <c r="D442" s="109">
        <f>244369.65+3396.68</f>
        <v>247766.33</v>
      </c>
      <c r="E442" s="110"/>
      <c r="F442" s="111">
        <f>F440+D442</f>
        <v>32239594.239999998</v>
      </c>
    </row>
    <row r="443" spans="1:60" ht="15" customHeight="1" x14ac:dyDescent="0.2">
      <c r="A443" s="16"/>
      <c r="B443" s="17"/>
      <c r="C443" s="18" t="s">
        <v>756</v>
      </c>
      <c r="D443" s="112">
        <v>162841546</v>
      </c>
      <c r="E443" s="19"/>
      <c r="F443" s="111">
        <f>F442+D443</f>
        <v>195081140.24000001</v>
      </c>
    </row>
    <row r="444" spans="1:60" ht="15" customHeight="1" x14ac:dyDescent="0.2">
      <c r="A444" s="16"/>
      <c r="B444" s="17"/>
      <c r="C444" s="18" t="s">
        <v>756</v>
      </c>
      <c r="D444" s="112"/>
      <c r="E444" s="19">
        <v>8510388.1099999994</v>
      </c>
      <c r="F444" s="111">
        <f>F443-E444</f>
        <v>186570752.13</v>
      </c>
    </row>
    <row r="445" spans="1:60" ht="15" customHeight="1" x14ac:dyDescent="0.2">
      <c r="A445" s="16"/>
      <c r="B445" s="17"/>
      <c r="C445" s="18" t="s">
        <v>757</v>
      </c>
      <c r="D445" s="112">
        <v>175027.85</v>
      </c>
      <c r="E445" s="113"/>
      <c r="F445" s="111">
        <f>F444+D445</f>
        <v>186745779.97999999</v>
      </c>
      <c r="H445" s="114"/>
    </row>
    <row r="446" spans="1:60" ht="15" customHeight="1" x14ac:dyDescent="0.2">
      <c r="A446" s="16"/>
      <c r="B446" s="17"/>
      <c r="C446" s="27" t="s">
        <v>19</v>
      </c>
      <c r="D446" s="113"/>
      <c r="E446" s="113">
        <v>196127.29</v>
      </c>
      <c r="F446" s="111">
        <f>F445-E446</f>
        <v>186549652.69</v>
      </c>
    </row>
    <row r="447" spans="1:60" ht="15" customHeight="1" x14ac:dyDescent="0.2">
      <c r="A447" s="16"/>
      <c r="B447" s="17"/>
      <c r="C447" s="18" t="s">
        <v>18</v>
      </c>
      <c r="D447" s="113"/>
      <c r="E447" s="115">
        <v>864.26</v>
      </c>
      <c r="F447" s="111">
        <f t="shared" ref="F447:F487" si="7">F446-E447</f>
        <v>186548788.43000001</v>
      </c>
      <c r="H447" s="114"/>
    </row>
    <row r="448" spans="1:60" ht="15" customHeight="1" x14ac:dyDescent="0.2">
      <c r="A448" s="16"/>
      <c r="B448" s="116"/>
      <c r="C448" s="18" t="s">
        <v>21</v>
      </c>
      <c r="D448" s="25"/>
      <c r="E448" s="26">
        <v>1000</v>
      </c>
      <c r="F448" s="111">
        <f t="shared" si="7"/>
        <v>186547788.43000001</v>
      </c>
    </row>
    <row r="449" spans="1:9" ht="15" customHeight="1" x14ac:dyDescent="0.2">
      <c r="A449" s="16"/>
      <c r="B449" s="116"/>
      <c r="C449" s="18" t="s">
        <v>23</v>
      </c>
      <c r="D449" s="25"/>
      <c r="E449" s="26">
        <v>175</v>
      </c>
      <c r="F449" s="111">
        <f t="shared" si="7"/>
        <v>186547613.43000001</v>
      </c>
    </row>
    <row r="450" spans="1:9" ht="15" customHeight="1" x14ac:dyDescent="0.2">
      <c r="A450" s="96"/>
      <c r="B450" s="117"/>
      <c r="C450" s="118" t="s">
        <v>758</v>
      </c>
      <c r="D450" s="95"/>
      <c r="E450" s="48">
        <v>256627.95</v>
      </c>
      <c r="F450" s="111">
        <f t="shared" si="7"/>
        <v>186290985.48000002</v>
      </c>
    </row>
    <row r="451" spans="1:9" ht="15" customHeight="1" x14ac:dyDescent="0.2">
      <c r="A451" s="96"/>
      <c r="B451" s="42"/>
      <c r="C451" s="119" t="s">
        <v>759</v>
      </c>
      <c r="D451" s="120"/>
      <c r="E451" s="120">
        <v>188981.49</v>
      </c>
      <c r="F451" s="111">
        <f t="shared" si="7"/>
        <v>186102003.99000001</v>
      </c>
    </row>
    <row r="452" spans="1:9" ht="15" customHeight="1" x14ac:dyDescent="0.2">
      <c r="A452" s="96"/>
      <c r="B452" s="42"/>
      <c r="C452" s="119" t="s">
        <v>760</v>
      </c>
      <c r="D452" s="120"/>
      <c r="E452" s="88">
        <v>9384</v>
      </c>
      <c r="F452" s="111">
        <f t="shared" si="7"/>
        <v>186092619.99000001</v>
      </c>
    </row>
    <row r="453" spans="1:9" s="2" customFormat="1" ht="17.25" customHeight="1" x14ac:dyDescent="0.2">
      <c r="A453" s="96">
        <v>44470</v>
      </c>
      <c r="B453" s="42" t="s">
        <v>761</v>
      </c>
      <c r="C453" s="43" t="s">
        <v>762</v>
      </c>
      <c r="D453" s="95"/>
      <c r="E453" s="88">
        <v>6160225.2800000003</v>
      </c>
      <c r="F453" s="111">
        <f t="shared" si="7"/>
        <v>179932394.71000001</v>
      </c>
      <c r="I453" s="121"/>
    </row>
    <row r="454" spans="1:9" s="2" customFormat="1" ht="24" customHeight="1" x14ac:dyDescent="0.2">
      <c r="A454" s="96">
        <v>44470</v>
      </c>
      <c r="B454" s="42" t="s">
        <v>763</v>
      </c>
      <c r="C454" s="43" t="s">
        <v>764</v>
      </c>
      <c r="D454" s="95"/>
      <c r="E454" s="88">
        <v>39334.120000000003</v>
      </c>
      <c r="F454" s="111">
        <f t="shared" si="7"/>
        <v>179893060.59</v>
      </c>
    </row>
    <row r="455" spans="1:9" s="2" customFormat="1" ht="27.75" customHeight="1" x14ac:dyDescent="0.2">
      <c r="A455" s="96">
        <v>44470</v>
      </c>
      <c r="B455" s="42" t="s">
        <v>765</v>
      </c>
      <c r="C455" s="43" t="s">
        <v>766</v>
      </c>
      <c r="D455" s="99"/>
      <c r="E455" s="88">
        <v>9384</v>
      </c>
      <c r="F455" s="111">
        <f t="shared" si="7"/>
        <v>179883676.59</v>
      </c>
    </row>
    <row r="456" spans="1:9" s="2" customFormat="1" ht="33" customHeight="1" x14ac:dyDescent="0.2">
      <c r="A456" s="96">
        <v>44470</v>
      </c>
      <c r="B456" s="42" t="s">
        <v>767</v>
      </c>
      <c r="C456" s="43" t="s">
        <v>768</v>
      </c>
      <c r="D456" s="95"/>
      <c r="E456" s="88">
        <v>48338</v>
      </c>
      <c r="F456" s="111">
        <f t="shared" si="7"/>
        <v>179835338.59</v>
      </c>
      <c r="I456" s="122"/>
    </row>
    <row r="457" spans="1:9" s="2" customFormat="1" ht="39" customHeight="1" x14ac:dyDescent="0.2">
      <c r="A457" s="96">
        <v>44470</v>
      </c>
      <c r="B457" s="42" t="s">
        <v>769</v>
      </c>
      <c r="C457" s="43" t="s">
        <v>770</v>
      </c>
      <c r="D457" s="95"/>
      <c r="E457" s="88">
        <v>10150</v>
      </c>
      <c r="F457" s="111">
        <f t="shared" si="7"/>
        <v>179825188.59</v>
      </c>
      <c r="I457" s="122"/>
    </row>
    <row r="458" spans="1:9" s="2" customFormat="1" ht="52.5" customHeight="1" x14ac:dyDescent="0.2">
      <c r="A458" s="96">
        <v>44470</v>
      </c>
      <c r="B458" s="42" t="s">
        <v>771</v>
      </c>
      <c r="C458" s="43" t="s">
        <v>772</v>
      </c>
      <c r="D458" s="95"/>
      <c r="E458" s="88">
        <v>442586.62</v>
      </c>
      <c r="F458" s="111">
        <f t="shared" si="7"/>
        <v>179382601.97</v>
      </c>
    </row>
    <row r="459" spans="1:9" s="2" customFormat="1" ht="30.75" customHeight="1" x14ac:dyDescent="0.2">
      <c r="A459" s="96">
        <v>44477</v>
      </c>
      <c r="B459" s="42" t="s">
        <v>773</v>
      </c>
      <c r="C459" s="43" t="s">
        <v>774</v>
      </c>
      <c r="D459" s="95"/>
      <c r="E459" s="88">
        <v>539940.9</v>
      </c>
      <c r="F459" s="111">
        <f t="shared" si="7"/>
        <v>178842661.06999999</v>
      </c>
    </row>
    <row r="460" spans="1:9" s="2" customFormat="1" ht="27" customHeight="1" x14ac:dyDescent="0.2">
      <c r="A460" s="96">
        <v>44480</v>
      </c>
      <c r="B460" s="42" t="s">
        <v>775</v>
      </c>
      <c r="C460" s="43" t="s">
        <v>776</v>
      </c>
      <c r="D460" s="95"/>
      <c r="E460" s="88">
        <v>34345.870000000003</v>
      </c>
      <c r="F460" s="111">
        <f t="shared" si="7"/>
        <v>178808315.19999999</v>
      </c>
    </row>
    <row r="461" spans="1:9" s="2" customFormat="1" ht="23.25" customHeight="1" x14ac:dyDescent="0.2">
      <c r="A461" s="96">
        <v>44480</v>
      </c>
      <c r="B461" s="42" t="s">
        <v>777</v>
      </c>
      <c r="C461" s="43" t="s">
        <v>778</v>
      </c>
      <c r="D461" s="95"/>
      <c r="E461" s="88">
        <v>7653.82</v>
      </c>
      <c r="F461" s="111">
        <f t="shared" si="7"/>
        <v>178800661.38</v>
      </c>
    </row>
    <row r="462" spans="1:9" s="2" customFormat="1" ht="27" customHeight="1" x14ac:dyDescent="0.2">
      <c r="A462" s="96">
        <v>44480</v>
      </c>
      <c r="B462" s="42" t="s">
        <v>779</v>
      </c>
      <c r="C462" s="43" t="s">
        <v>780</v>
      </c>
      <c r="D462" s="95"/>
      <c r="E462" s="88">
        <v>274996.55</v>
      </c>
      <c r="F462" s="111">
        <f t="shared" si="7"/>
        <v>178525664.82999998</v>
      </c>
    </row>
    <row r="463" spans="1:9" s="2" customFormat="1" ht="24" customHeight="1" x14ac:dyDescent="0.2">
      <c r="A463" s="96">
        <v>44480</v>
      </c>
      <c r="B463" s="42" t="s">
        <v>781</v>
      </c>
      <c r="C463" s="43" t="s">
        <v>69</v>
      </c>
      <c r="D463" s="99"/>
      <c r="E463" s="88">
        <v>0</v>
      </c>
      <c r="F463" s="111">
        <f t="shared" si="7"/>
        <v>178525664.82999998</v>
      </c>
    </row>
    <row r="464" spans="1:9" s="2" customFormat="1" ht="21" customHeight="1" x14ac:dyDescent="0.2">
      <c r="A464" s="96">
        <v>44480</v>
      </c>
      <c r="B464" s="123" t="s">
        <v>782</v>
      </c>
      <c r="C464" s="43" t="s">
        <v>780</v>
      </c>
      <c r="D464" s="95"/>
      <c r="E464" s="88">
        <v>184129.32</v>
      </c>
      <c r="F464" s="111">
        <f t="shared" si="7"/>
        <v>178341535.50999999</v>
      </c>
    </row>
    <row r="465" spans="1:9" s="2" customFormat="1" ht="29.25" customHeight="1" x14ac:dyDescent="0.2">
      <c r="A465" s="96">
        <v>44481</v>
      </c>
      <c r="B465" s="42" t="s">
        <v>783</v>
      </c>
      <c r="C465" s="43" t="s">
        <v>784</v>
      </c>
      <c r="D465" s="95"/>
      <c r="E465" s="88">
        <v>26877.93</v>
      </c>
      <c r="F465" s="111">
        <f t="shared" si="7"/>
        <v>178314657.57999998</v>
      </c>
    </row>
    <row r="466" spans="1:9" s="2" customFormat="1" ht="30" customHeight="1" x14ac:dyDescent="0.2">
      <c r="A466" s="96">
        <v>44483</v>
      </c>
      <c r="B466" s="42" t="s">
        <v>785</v>
      </c>
      <c r="C466" s="124" t="s">
        <v>786</v>
      </c>
      <c r="D466" s="95"/>
      <c r="E466" s="88">
        <v>15538.38</v>
      </c>
      <c r="F466" s="111">
        <f t="shared" si="7"/>
        <v>178299119.19999999</v>
      </c>
    </row>
    <row r="467" spans="1:9" s="2" customFormat="1" ht="21" customHeight="1" x14ac:dyDescent="0.2">
      <c r="A467" s="96">
        <v>44483</v>
      </c>
      <c r="B467" s="42" t="s">
        <v>787</v>
      </c>
      <c r="C467" s="124" t="s">
        <v>69</v>
      </c>
      <c r="D467" s="95"/>
      <c r="E467" s="88">
        <v>0</v>
      </c>
      <c r="F467" s="111">
        <f t="shared" si="7"/>
        <v>178299119.19999999</v>
      </c>
    </row>
    <row r="468" spans="1:9" s="2" customFormat="1" ht="30" customHeight="1" x14ac:dyDescent="0.2">
      <c r="A468" s="96">
        <v>44483</v>
      </c>
      <c r="B468" s="42" t="s">
        <v>788</v>
      </c>
      <c r="C468" s="124" t="s">
        <v>786</v>
      </c>
      <c r="D468" s="95"/>
      <c r="E468" s="88">
        <v>1556752.09</v>
      </c>
      <c r="F468" s="111">
        <f t="shared" si="7"/>
        <v>176742367.10999998</v>
      </c>
      <c r="H468" s="125"/>
      <c r="I468" s="2" t="s">
        <v>789</v>
      </c>
    </row>
    <row r="469" spans="1:9" s="2" customFormat="1" ht="15" customHeight="1" x14ac:dyDescent="0.2">
      <c r="A469" s="96">
        <v>44491</v>
      </c>
      <c r="B469" s="126">
        <v>103717</v>
      </c>
      <c r="C469" s="124" t="s">
        <v>790</v>
      </c>
      <c r="D469" s="95"/>
      <c r="E469" s="88">
        <v>24673.63</v>
      </c>
      <c r="F469" s="111">
        <f t="shared" si="7"/>
        <v>176717693.47999999</v>
      </c>
    </row>
    <row r="470" spans="1:9" s="2" customFormat="1" ht="15" customHeight="1" x14ac:dyDescent="0.2">
      <c r="A470" s="96">
        <v>44491</v>
      </c>
      <c r="B470" s="47">
        <v>103718</v>
      </c>
      <c r="C470" s="124" t="s">
        <v>69</v>
      </c>
      <c r="D470" s="95"/>
      <c r="E470" s="88">
        <v>0</v>
      </c>
      <c r="F470" s="111">
        <f t="shared" si="7"/>
        <v>176717693.47999999</v>
      </c>
    </row>
    <row r="471" spans="1:9" s="2" customFormat="1" ht="15" customHeight="1" x14ac:dyDescent="0.2">
      <c r="A471" s="96">
        <v>44491</v>
      </c>
      <c r="B471" s="42" t="s">
        <v>791</v>
      </c>
      <c r="C471" s="124" t="s">
        <v>792</v>
      </c>
      <c r="D471" s="95"/>
      <c r="E471" s="88">
        <v>19274.7</v>
      </c>
      <c r="F471" s="111">
        <f t="shared" si="7"/>
        <v>176698418.78</v>
      </c>
    </row>
    <row r="472" spans="1:9" s="2" customFormat="1" ht="15" customHeight="1" x14ac:dyDescent="0.2">
      <c r="A472" s="96">
        <v>44491</v>
      </c>
      <c r="B472" s="42" t="s">
        <v>793</v>
      </c>
      <c r="C472" s="124" t="s">
        <v>794</v>
      </c>
      <c r="D472" s="95"/>
      <c r="E472" s="88">
        <v>18768</v>
      </c>
      <c r="F472" s="111">
        <f t="shared" si="7"/>
        <v>176679650.78</v>
      </c>
    </row>
    <row r="473" spans="1:9" s="2" customFormat="1" ht="27.75" customHeight="1" x14ac:dyDescent="0.2">
      <c r="A473" s="96">
        <v>44491</v>
      </c>
      <c r="B473" s="42" t="s">
        <v>795</v>
      </c>
      <c r="C473" s="43" t="s">
        <v>796</v>
      </c>
      <c r="D473" s="95"/>
      <c r="E473" s="88">
        <v>4248071.2</v>
      </c>
      <c r="F473" s="111">
        <f t="shared" si="7"/>
        <v>172431579.58000001</v>
      </c>
    </row>
    <row r="474" spans="1:9" s="2" customFormat="1" ht="32.25" customHeight="1" x14ac:dyDescent="0.2">
      <c r="A474" s="96">
        <v>44491</v>
      </c>
      <c r="B474" s="42" t="s">
        <v>797</v>
      </c>
      <c r="C474" s="43" t="s">
        <v>798</v>
      </c>
      <c r="D474" s="95"/>
      <c r="E474" s="88">
        <v>3692607.63</v>
      </c>
      <c r="F474" s="111">
        <f t="shared" si="7"/>
        <v>168738971.95000002</v>
      </c>
    </row>
    <row r="475" spans="1:9" s="2" customFormat="1" ht="26.25" customHeight="1" x14ac:dyDescent="0.2">
      <c r="A475" s="96">
        <v>44491</v>
      </c>
      <c r="B475" s="42" t="s">
        <v>799</v>
      </c>
      <c r="C475" s="43" t="s">
        <v>800</v>
      </c>
      <c r="D475" s="95"/>
      <c r="E475" s="88">
        <v>3285907.62</v>
      </c>
      <c r="F475" s="111">
        <f t="shared" si="7"/>
        <v>165453064.33000001</v>
      </c>
    </row>
    <row r="476" spans="1:9" s="2" customFormat="1" ht="30.75" customHeight="1" x14ac:dyDescent="0.2">
      <c r="A476" s="96">
        <v>44491</v>
      </c>
      <c r="B476" s="42" t="s">
        <v>801</v>
      </c>
      <c r="C476" s="43" t="s">
        <v>802</v>
      </c>
      <c r="D476" s="95"/>
      <c r="E476" s="88">
        <v>738865.69</v>
      </c>
      <c r="F476" s="111">
        <f t="shared" si="7"/>
        <v>164714198.64000002</v>
      </c>
    </row>
    <row r="477" spans="1:9" s="2" customFormat="1" ht="29.25" customHeight="1" x14ac:dyDescent="0.2">
      <c r="A477" s="96">
        <v>44491</v>
      </c>
      <c r="B477" s="42" t="s">
        <v>803</v>
      </c>
      <c r="C477" s="43" t="s">
        <v>804</v>
      </c>
      <c r="D477" s="95"/>
      <c r="E477" s="88">
        <v>100503.56</v>
      </c>
      <c r="F477" s="111">
        <f t="shared" si="7"/>
        <v>164613695.08000001</v>
      </c>
    </row>
    <row r="478" spans="1:9" s="2" customFormat="1" ht="39.75" customHeight="1" x14ac:dyDescent="0.2">
      <c r="A478" s="96">
        <v>44491</v>
      </c>
      <c r="B478" s="42" t="s">
        <v>805</v>
      </c>
      <c r="C478" s="43" t="s">
        <v>806</v>
      </c>
      <c r="D478" s="95"/>
      <c r="E478" s="88">
        <v>285567.86</v>
      </c>
      <c r="F478" s="111">
        <f t="shared" si="7"/>
        <v>164328127.22</v>
      </c>
    </row>
    <row r="479" spans="1:9" s="2" customFormat="1" ht="24" customHeight="1" x14ac:dyDescent="0.2">
      <c r="A479" s="96">
        <v>44491</v>
      </c>
      <c r="B479" s="42" t="s">
        <v>807</v>
      </c>
      <c r="C479" s="43" t="s">
        <v>808</v>
      </c>
      <c r="D479" s="95"/>
      <c r="E479" s="88">
        <v>49609181.479999997</v>
      </c>
      <c r="F479" s="111">
        <f t="shared" si="7"/>
        <v>114718945.74000001</v>
      </c>
    </row>
    <row r="480" spans="1:9" s="2" customFormat="1" ht="33.75" customHeight="1" x14ac:dyDescent="0.2">
      <c r="A480" s="96">
        <v>44491</v>
      </c>
      <c r="B480" s="42" t="s">
        <v>809</v>
      </c>
      <c r="C480" s="43" t="s">
        <v>810</v>
      </c>
      <c r="D480" s="99"/>
      <c r="E480" s="88">
        <v>44465.82</v>
      </c>
      <c r="F480" s="111">
        <f t="shared" si="7"/>
        <v>114674479.92000002</v>
      </c>
    </row>
    <row r="481" spans="1:6" s="2" customFormat="1" ht="22.5" customHeight="1" x14ac:dyDescent="0.2">
      <c r="A481" s="96">
        <v>44491</v>
      </c>
      <c r="B481" s="42" t="s">
        <v>811</v>
      </c>
      <c r="C481" s="43" t="s">
        <v>812</v>
      </c>
      <c r="D481" s="99"/>
      <c r="E481" s="88">
        <v>50143742.759999998</v>
      </c>
      <c r="F481" s="111">
        <f t="shared" si="7"/>
        <v>64530737.160000019</v>
      </c>
    </row>
    <row r="482" spans="1:6" s="2" customFormat="1" ht="28.5" customHeight="1" x14ac:dyDescent="0.2">
      <c r="A482" s="96">
        <v>44491</v>
      </c>
      <c r="B482" s="42" t="s">
        <v>813</v>
      </c>
      <c r="C482" s="43" t="s">
        <v>814</v>
      </c>
      <c r="D482" s="99"/>
      <c r="E482" s="88">
        <v>11395531.16</v>
      </c>
      <c r="F482" s="111">
        <f t="shared" si="7"/>
        <v>53135206.000000015</v>
      </c>
    </row>
    <row r="483" spans="1:6" s="2" customFormat="1" ht="29.25" customHeight="1" x14ac:dyDescent="0.2">
      <c r="A483" s="127">
        <v>44495</v>
      </c>
      <c r="B483" s="42" t="s">
        <v>815</v>
      </c>
      <c r="C483" s="43" t="s">
        <v>816</v>
      </c>
      <c r="D483" s="99"/>
      <c r="E483" s="88">
        <v>2912561.77</v>
      </c>
      <c r="F483" s="111">
        <f t="shared" si="7"/>
        <v>50222644.230000012</v>
      </c>
    </row>
    <row r="484" spans="1:6" s="2" customFormat="1" ht="27.75" customHeight="1" x14ac:dyDescent="0.2">
      <c r="A484" s="127">
        <v>44495</v>
      </c>
      <c r="B484" s="42" t="s">
        <v>817</v>
      </c>
      <c r="C484" s="43" t="s">
        <v>818</v>
      </c>
      <c r="D484" s="99"/>
      <c r="E484" s="88">
        <v>154718.67000000001</v>
      </c>
      <c r="F484" s="111">
        <f t="shared" si="7"/>
        <v>50067925.56000001</v>
      </c>
    </row>
    <row r="485" spans="1:6" s="2" customFormat="1" ht="29.25" customHeight="1" x14ac:dyDescent="0.2">
      <c r="A485" s="127">
        <v>44496</v>
      </c>
      <c r="B485" s="42" t="s">
        <v>819</v>
      </c>
      <c r="C485" s="43" t="s">
        <v>820</v>
      </c>
      <c r="D485" s="99"/>
      <c r="E485" s="88">
        <v>619854.48</v>
      </c>
      <c r="F485" s="111">
        <f t="shared" si="7"/>
        <v>49448071.080000013</v>
      </c>
    </row>
    <row r="486" spans="1:6" s="2" customFormat="1" ht="24" customHeight="1" x14ac:dyDescent="0.2">
      <c r="A486" s="128">
        <v>44496</v>
      </c>
      <c r="B486" s="53" t="s">
        <v>821</v>
      </c>
      <c r="C486" s="129" t="s">
        <v>822</v>
      </c>
      <c r="D486" s="130"/>
      <c r="E486" s="131">
        <v>1632330.64</v>
      </c>
      <c r="F486" s="111">
        <f t="shared" si="7"/>
        <v>47815740.440000013</v>
      </c>
    </row>
    <row r="487" spans="1:6" s="2" customFormat="1" ht="30.75" customHeight="1" x14ac:dyDescent="0.2">
      <c r="A487" s="132">
        <v>44498</v>
      </c>
      <c r="B487" s="133" t="s">
        <v>823</v>
      </c>
      <c r="C487" s="124" t="s">
        <v>824</v>
      </c>
      <c r="D487" s="95"/>
      <c r="E487" s="134">
        <v>652607.68000000005</v>
      </c>
      <c r="F487" s="111">
        <f t="shared" si="7"/>
        <v>47163132.760000013</v>
      </c>
    </row>
    <row r="488" spans="1:6" s="2" customFormat="1" ht="15" customHeight="1" x14ac:dyDescent="0.2">
      <c r="A488" s="100"/>
      <c r="B488" s="135"/>
      <c r="C488" s="58"/>
      <c r="D488" s="102"/>
      <c r="E488" s="62"/>
      <c r="F488" s="136"/>
    </row>
    <row r="489" spans="1:6" s="2" customFormat="1" ht="15" customHeight="1" x14ac:dyDescent="0.2">
      <c r="A489" s="100"/>
      <c r="B489" s="135"/>
      <c r="C489" s="58"/>
      <c r="D489" s="102"/>
      <c r="E489" s="62"/>
      <c r="F489" s="136"/>
    </row>
    <row r="490" spans="1:6" s="2" customFormat="1" ht="15" customHeight="1" x14ac:dyDescent="0.2">
      <c r="A490" s="100"/>
      <c r="B490" s="135"/>
      <c r="C490" s="58"/>
      <c r="D490" s="102"/>
      <c r="E490" s="62"/>
      <c r="F490" s="136"/>
    </row>
    <row r="491" spans="1:6" s="2" customFormat="1" ht="15" customHeight="1" x14ac:dyDescent="0.2">
      <c r="A491" s="100"/>
      <c r="B491" s="135"/>
      <c r="C491" s="58"/>
      <c r="D491" s="102"/>
      <c r="E491" s="62"/>
      <c r="F491" s="136"/>
    </row>
    <row r="492" spans="1:6" s="2" customFormat="1" ht="15" customHeight="1" x14ac:dyDescent="0.2">
      <c r="A492" s="100"/>
      <c r="B492" s="135"/>
      <c r="C492" s="58"/>
      <c r="D492" s="102"/>
      <c r="E492" s="62"/>
      <c r="F492" s="136"/>
    </row>
    <row r="493" spans="1:6" s="2" customFormat="1" ht="15" customHeight="1" x14ac:dyDescent="0.2">
      <c r="A493" s="100"/>
      <c r="B493" s="135"/>
      <c r="C493" s="58"/>
      <c r="D493" s="102"/>
      <c r="E493" s="62"/>
      <c r="F493" s="136"/>
    </row>
    <row r="494" spans="1:6" s="2" customFormat="1" ht="15" customHeight="1" x14ac:dyDescent="0.2">
      <c r="A494" s="100"/>
      <c r="B494" s="135"/>
      <c r="C494" s="58"/>
      <c r="D494" s="102"/>
      <c r="E494" s="62"/>
      <c r="F494" s="136"/>
    </row>
    <row r="495" spans="1:6" s="2" customFormat="1" ht="15" customHeight="1" x14ac:dyDescent="0.2">
      <c r="A495" s="100"/>
      <c r="B495" s="135"/>
      <c r="C495" s="58"/>
      <c r="D495" s="102"/>
      <c r="E495" s="62"/>
      <c r="F495" s="136"/>
    </row>
    <row r="496" spans="1:6" s="2" customFormat="1" ht="15" customHeight="1" x14ac:dyDescent="0.2">
      <c r="A496" s="100"/>
      <c r="B496" s="135"/>
      <c r="C496" s="58"/>
      <c r="D496" s="102"/>
      <c r="E496" s="62"/>
      <c r="F496" s="136"/>
    </row>
    <row r="497" spans="1:6" s="2" customFormat="1" ht="15" customHeight="1" x14ac:dyDescent="0.2">
      <c r="A497" s="100"/>
      <c r="B497" s="135"/>
      <c r="C497" s="58"/>
      <c r="D497" s="102"/>
      <c r="E497" s="62"/>
      <c r="F497" s="136"/>
    </row>
    <row r="498" spans="1:6" s="2" customFormat="1" ht="15" customHeight="1" x14ac:dyDescent="0.2">
      <c r="A498" s="100"/>
      <c r="B498" s="135"/>
      <c r="C498" s="58"/>
      <c r="D498" s="102"/>
      <c r="E498" s="62"/>
      <c r="F498" s="136"/>
    </row>
    <row r="499" spans="1:6" s="2" customFormat="1" ht="15" customHeight="1" x14ac:dyDescent="0.2">
      <c r="A499" s="100"/>
      <c r="B499" s="135"/>
      <c r="C499" s="58"/>
      <c r="D499" s="102"/>
      <c r="E499" s="62"/>
      <c r="F499" s="136"/>
    </row>
    <row r="500" spans="1:6" s="2" customFormat="1" ht="15" customHeight="1" x14ac:dyDescent="0.2">
      <c r="A500" s="100"/>
      <c r="B500" s="135"/>
      <c r="C500" s="58"/>
      <c r="D500" s="102"/>
      <c r="E500" s="62"/>
      <c r="F500" s="136"/>
    </row>
    <row r="501" spans="1:6" s="2" customFormat="1" ht="15" customHeight="1" x14ac:dyDescent="0.2">
      <c r="A501" s="100"/>
      <c r="B501" s="135"/>
      <c r="C501" s="58"/>
      <c r="D501" s="102"/>
      <c r="E501" s="62"/>
      <c r="F501" s="136"/>
    </row>
    <row r="502" spans="1:6" s="2" customFormat="1" ht="15" customHeight="1" x14ac:dyDescent="0.2">
      <c r="A502" s="100"/>
      <c r="B502" s="135"/>
      <c r="C502" s="58"/>
      <c r="D502" s="102"/>
      <c r="E502" s="62"/>
      <c r="F502" s="136"/>
    </row>
    <row r="503" spans="1:6" s="2" customFormat="1" ht="15" customHeight="1" x14ac:dyDescent="0.2">
      <c r="A503" s="100"/>
      <c r="B503" s="135"/>
      <c r="C503" s="58"/>
      <c r="D503" s="102"/>
      <c r="E503" s="62"/>
      <c r="F503" s="136"/>
    </row>
    <row r="504" spans="1:6" s="2" customFormat="1" ht="15" customHeight="1" x14ac:dyDescent="0.2">
      <c r="A504" s="100"/>
      <c r="B504" s="135"/>
      <c r="C504" s="58"/>
      <c r="D504" s="102"/>
      <c r="E504" s="62"/>
      <c r="F504" s="136"/>
    </row>
    <row r="505" spans="1:6" s="2" customFormat="1" ht="15" customHeight="1" x14ac:dyDescent="0.2">
      <c r="A505" s="100"/>
      <c r="B505" s="135"/>
      <c r="C505" s="58"/>
      <c r="D505" s="102"/>
      <c r="E505" s="62"/>
      <c r="F505" s="136"/>
    </row>
    <row r="506" spans="1:6" s="2" customFormat="1" ht="15" customHeight="1" x14ac:dyDescent="0.2">
      <c r="A506" s="100"/>
      <c r="B506" s="135"/>
      <c r="C506" s="58"/>
      <c r="D506" s="102"/>
      <c r="E506" s="62"/>
      <c r="F506" s="136"/>
    </row>
    <row r="507" spans="1:6" s="2" customFormat="1" ht="15" customHeight="1" x14ac:dyDescent="0.2">
      <c r="A507" s="100"/>
      <c r="B507" s="135"/>
      <c r="C507" s="58"/>
      <c r="D507" s="102"/>
      <c r="E507" s="62"/>
      <c r="F507" s="136"/>
    </row>
    <row r="508" spans="1:6" s="2" customFormat="1" ht="15" customHeight="1" x14ac:dyDescent="0.2">
      <c r="A508" s="100"/>
      <c r="B508" s="135"/>
      <c r="C508" s="58"/>
      <c r="D508" s="102"/>
      <c r="E508" s="62"/>
      <c r="F508" s="136"/>
    </row>
    <row r="509" spans="1:6" s="2" customFormat="1" ht="15" customHeight="1" x14ac:dyDescent="0.2">
      <c r="A509" s="100"/>
      <c r="B509" s="135"/>
      <c r="C509" s="58"/>
      <c r="D509" s="102"/>
      <c r="E509" s="62"/>
      <c r="F509" s="136"/>
    </row>
    <row r="510" spans="1:6" s="2" customFormat="1" ht="15" customHeight="1" x14ac:dyDescent="0.2">
      <c r="A510" s="100"/>
      <c r="B510" s="135"/>
      <c r="C510" s="58"/>
      <c r="D510" s="102"/>
      <c r="E510" s="62"/>
      <c r="F510" s="136"/>
    </row>
    <row r="511" spans="1:6" s="2" customFormat="1" ht="15" customHeight="1" x14ac:dyDescent="0.2">
      <c r="A511" s="100"/>
      <c r="B511" s="135"/>
      <c r="C511" s="58"/>
      <c r="D511" s="102"/>
      <c r="E511" s="62"/>
      <c r="F511" s="136"/>
    </row>
    <row r="512" spans="1:6" s="2" customFormat="1" ht="15" customHeight="1" x14ac:dyDescent="0.2">
      <c r="A512" s="100"/>
      <c r="B512" s="135"/>
      <c r="C512" s="58"/>
      <c r="D512" s="102"/>
      <c r="E512" s="62"/>
      <c r="F512" s="136"/>
    </row>
    <row r="513" spans="1:6" s="2" customFormat="1" ht="15" customHeight="1" x14ac:dyDescent="0.2">
      <c r="A513" s="100"/>
      <c r="B513" s="135"/>
      <c r="C513" s="58"/>
      <c r="D513" s="102"/>
      <c r="E513" s="62"/>
      <c r="F513" s="136"/>
    </row>
    <row r="514" spans="1:6" s="2" customFormat="1" ht="15" customHeight="1" x14ac:dyDescent="0.2">
      <c r="A514" s="100"/>
      <c r="B514" s="135"/>
      <c r="C514" s="58"/>
      <c r="D514" s="102"/>
      <c r="E514" s="62"/>
      <c r="F514" s="136"/>
    </row>
    <row r="515" spans="1:6" s="2" customFormat="1" ht="15" customHeight="1" x14ac:dyDescent="0.2">
      <c r="A515" s="100"/>
      <c r="B515" s="135"/>
      <c r="C515" s="58"/>
      <c r="D515" s="102"/>
      <c r="E515" s="62"/>
      <c r="F515" s="136"/>
    </row>
    <row r="516" spans="1:6" s="2" customFormat="1" ht="15" customHeight="1" x14ac:dyDescent="0.2">
      <c r="A516" s="100"/>
      <c r="B516" s="135"/>
      <c r="C516" s="58"/>
      <c r="D516" s="102"/>
      <c r="E516" s="62"/>
      <c r="F516" s="136"/>
    </row>
    <row r="517" spans="1:6" s="2" customFormat="1" ht="15" customHeight="1" x14ac:dyDescent="0.2">
      <c r="A517" s="100"/>
      <c r="B517" s="135"/>
      <c r="C517" s="58"/>
      <c r="D517" s="102"/>
      <c r="E517" s="62"/>
      <c r="F517" s="136"/>
    </row>
    <row r="518" spans="1:6" s="2" customFormat="1" ht="15" customHeight="1" x14ac:dyDescent="0.2">
      <c r="A518" s="100"/>
      <c r="B518" s="135"/>
      <c r="C518" s="58"/>
      <c r="D518" s="102"/>
      <c r="E518" s="62"/>
      <c r="F518" s="136"/>
    </row>
    <row r="519" spans="1:6" s="2" customFormat="1" ht="15" customHeight="1" x14ac:dyDescent="0.2">
      <c r="A519" s="100"/>
      <c r="B519" s="135"/>
      <c r="C519" s="58"/>
      <c r="D519" s="102"/>
      <c r="E519" s="62"/>
      <c r="F519" s="136"/>
    </row>
    <row r="520" spans="1:6" s="2" customFormat="1" ht="15" customHeight="1" x14ac:dyDescent="0.2">
      <c r="A520" s="100"/>
      <c r="B520" s="135"/>
      <c r="C520" s="58"/>
      <c r="D520" s="102"/>
      <c r="E520" s="62"/>
      <c r="F520" s="136"/>
    </row>
    <row r="521" spans="1:6" s="2" customFormat="1" ht="15" customHeight="1" x14ac:dyDescent="0.2">
      <c r="A521" s="100"/>
      <c r="B521" s="135"/>
      <c r="C521" s="58"/>
      <c r="D521" s="102"/>
      <c r="E521" s="62"/>
      <c r="F521" s="136"/>
    </row>
    <row r="522" spans="1:6" s="2" customFormat="1" ht="15" customHeight="1" x14ac:dyDescent="0.2">
      <c r="A522" s="100"/>
      <c r="B522" s="135"/>
      <c r="C522" s="58"/>
      <c r="D522" s="102"/>
      <c r="E522" s="62"/>
      <c r="F522" s="136"/>
    </row>
    <row r="523" spans="1:6" s="2" customFormat="1" ht="15" customHeight="1" x14ac:dyDescent="0.2">
      <c r="A523" s="100"/>
      <c r="B523" s="135"/>
      <c r="C523" s="58"/>
      <c r="D523" s="102"/>
      <c r="E523" s="62"/>
      <c r="F523" s="136"/>
    </row>
    <row r="524" spans="1:6" s="2" customFormat="1" ht="15" customHeight="1" x14ac:dyDescent="0.2">
      <c r="A524" s="100"/>
      <c r="B524" s="135"/>
      <c r="C524" s="58"/>
      <c r="D524" s="102"/>
      <c r="E524" s="62"/>
      <c r="F524" s="136"/>
    </row>
    <row r="525" spans="1:6" s="2" customFormat="1" ht="15" customHeight="1" x14ac:dyDescent="0.2">
      <c r="A525" s="100"/>
      <c r="B525" s="135"/>
      <c r="C525" s="58"/>
      <c r="D525" s="102"/>
      <c r="E525" s="62"/>
      <c r="F525" s="136"/>
    </row>
    <row r="526" spans="1:6" s="2" customFormat="1" ht="15" customHeight="1" x14ac:dyDescent="0.2">
      <c r="A526" s="100"/>
      <c r="B526" s="135"/>
      <c r="C526" s="58"/>
      <c r="D526" s="102"/>
      <c r="E526" s="62"/>
      <c r="F526" s="136"/>
    </row>
    <row r="527" spans="1:6" s="2" customFormat="1" ht="15" customHeight="1" x14ac:dyDescent="0.2">
      <c r="A527" s="100"/>
      <c r="B527" s="135"/>
      <c r="C527" s="58"/>
      <c r="D527" s="102"/>
      <c r="E527" s="62"/>
      <c r="F527" s="136"/>
    </row>
    <row r="528" spans="1:6" s="2" customFormat="1" ht="15" customHeight="1" x14ac:dyDescent="0.2">
      <c r="A528" s="100"/>
      <c r="B528" s="135"/>
      <c r="C528" s="58"/>
      <c r="D528" s="102"/>
      <c r="E528" s="62"/>
      <c r="F528" s="136"/>
    </row>
    <row r="529" spans="1:6" s="2" customFormat="1" ht="15" customHeight="1" x14ac:dyDescent="0.2">
      <c r="A529" s="100"/>
      <c r="B529" s="135"/>
      <c r="C529" s="58"/>
      <c r="D529" s="102"/>
      <c r="E529" s="62"/>
      <c r="F529" s="136"/>
    </row>
    <row r="530" spans="1:6" s="2" customFormat="1" ht="15" customHeight="1" x14ac:dyDescent="0.2">
      <c r="A530" s="100"/>
      <c r="B530" s="135"/>
      <c r="C530" s="58"/>
      <c r="D530" s="102"/>
      <c r="E530" s="62"/>
      <c r="F530" s="136"/>
    </row>
    <row r="531" spans="1:6" s="2" customFormat="1" ht="15" customHeight="1" x14ac:dyDescent="0.2">
      <c r="A531" s="100"/>
      <c r="B531" s="135"/>
      <c r="C531" s="58"/>
      <c r="D531" s="102"/>
      <c r="E531" s="62"/>
      <c r="F531" s="136"/>
    </row>
    <row r="532" spans="1:6" s="2" customFormat="1" ht="15" customHeight="1" x14ac:dyDescent="0.2">
      <c r="A532" s="100"/>
      <c r="B532" s="135"/>
      <c r="C532" s="58"/>
      <c r="D532" s="102"/>
      <c r="E532" s="62"/>
      <c r="F532" s="136"/>
    </row>
    <row r="533" spans="1:6" s="2" customFormat="1" ht="15" customHeight="1" x14ac:dyDescent="0.2">
      <c r="A533" s="100"/>
      <c r="B533" s="135"/>
      <c r="C533" s="58"/>
      <c r="D533" s="102"/>
      <c r="E533" s="62"/>
      <c r="F533" s="136"/>
    </row>
    <row r="534" spans="1:6" s="2" customFormat="1" ht="15" customHeight="1" x14ac:dyDescent="0.2">
      <c r="A534" s="100"/>
      <c r="B534" s="135"/>
      <c r="C534" s="58"/>
      <c r="D534" s="102"/>
      <c r="E534" s="62"/>
      <c r="F534" s="136"/>
    </row>
    <row r="535" spans="1:6" s="2" customFormat="1" ht="15" customHeight="1" x14ac:dyDescent="0.2">
      <c r="A535" s="100"/>
      <c r="B535" s="135"/>
      <c r="C535" s="58"/>
      <c r="D535" s="102"/>
      <c r="E535" s="62"/>
      <c r="F535" s="136"/>
    </row>
    <row r="536" spans="1:6" s="2" customFormat="1" ht="15" customHeight="1" x14ac:dyDescent="0.2">
      <c r="A536" s="100"/>
      <c r="B536" s="135"/>
      <c r="C536" s="58"/>
      <c r="D536" s="102"/>
      <c r="E536" s="62"/>
      <c r="F536" s="136"/>
    </row>
    <row r="537" spans="1:6" s="2" customFormat="1" ht="15" customHeight="1" x14ac:dyDescent="0.2">
      <c r="A537" s="100"/>
      <c r="B537" s="135"/>
      <c r="C537" s="58"/>
      <c r="D537" s="102"/>
      <c r="E537" s="62"/>
      <c r="F537" s="136"/>
    </row>
    <row r="538" spans="1:6" s="2" customFormat="1" ht="15" customHeight="1" x14ac:dyDescent="0.2">
      <c r="A538" s="100"/>
      <c r="B538" s="135"/>
      <c r="C538" s="58"/>
      <c r="D538" s="102"/>
      <c r="E538" s="62"/>
      <c r="F538" s="136"/>
    </row>
    <row r="539" spans="1:6" s="2" customFormat="1" ht="15" customHeight="1" x14ac:dyDescent="0.2">
      <c r="A539" s="100"/>
      <c r="B539" s="135"/>
      <c r="C539" s="58"/>
      <c r="D539" s="102"/>
      <c r="E539" s="62"/>
      <c r="F539" s="136"/>
    </row>
    <row r="540" spans="1:6" s="2" customFormat="1" ht="15" customHeight="1" x14ac:dyDescent="0.2">
      <c r="A540" s="100"/>
      <c r="B540" s="135"/>
      <c r="C540" s="58"/>
      <c r="D540" s="102"/>
      <c r="E540" s="62"/>
      <c r="F540" s="136"/>
    </row>
    <row r="541" spans="1:6" s="2" customFormat="1" ht="15" customHeight="1" x14ac:dyDescent="0.2">
      <c r="A541" s="100"/>
      <c r="B541" s="135"/>
      <c r="C541" s="58"/>
      <c r="D541" s="102"/>
      <c r="E541" s="62"/>
      <c r="F541" s="136"/>
    </row>
    <row r="542" spans="1:6" s="2" customFormat="1" ht="15" customHeight="1" x14ac:dyDescent="0.2">
      <c r="A542" s="100"/>
      <c r="B542" s="135"/>
      <c r="C542" s="58"/>
      <c r="D542" s="102"/>
      <c r="E542" s="62"/>
      <c r="F542" s="136"/>
    </row>
    <row r="543" spans="1:6" s="2" customFormat="1" ht="15" customHeight="1" x14ac:dyDescent="0.2">
      <c r="A543" s="100"/>
      <c r="B543" s="135"/>
      <c r="C543" s="58"/>
      <c r="D543" s="102"/>
      <c r="E543" s="62"/>
      <c r="F543" s="136"/>
    </row>
    <row r="544" spans="1:6" s="2" customFormat="1" ht="15" customHeight="1" x14ac:dyDescent="0.2">
      <c r="A544" s="100"/>
      <c r="B544" s="135"/>
      <c r="C544" s="58"/>
      <c r="D544" s="102"/>
      <c r="E544" s="62"/>
      <c r="F544" s="136"/>
    </row>
    <row r="545" spans="1:60" s="2" customFormat="1" ht="15" customHeight="1" x14ac:dyDescent="0.2">
      <c r="A545" s="100"/>
      <c r="B545" s="135"/>
      <c r="C545" s="58"/>
      <c r="D545" s="102"/>
      <c r="E545" s="62"/>
      <c r="F545" s="136"/>
    </row>
    <row r="546" spans="1:60" s="2" customFormat="1" ht="15" customHeight="1" x14ac:dyDescent="0.2">
      <c r="A546" s="100"/>
      <c r="B546" s="135"/>
      <c r="C546" s="58"/>
      <c r="D546" s="102"/>
      <c r="E546" s="62"/>
      <c r="F546" s="136"/>
    </row>
    <row r="547" spans="1:60" s="2" customFormat="1" ht="15" customHeight="1" x14ac:dyDescent="0.2">
      <c r="A547" s="100"/>
      <c r="B547" s="135"/>
      <c r="C547" s="58"/>
      <c r="D547" s="102"/>
      <c r="E547" s="62"/>
      <c r="F547" s="136"/>
    </row>
    <row r="548" spans="1:60" s="2" customFormat="1" ht="15" customHeight="1" x14ac:dyDescent="0.2">
      <c r="A548" s="100"/>
      <c r="B548" s="135"/>
      <c r="C548" s="58"/>
      <c r="D548" s="102"/>
      <c r="E548" s="62"/>
      <c r="F548" s="136"/>
    </row>
    <row r="549" spans="1:60" ht="15" customHeight="1" x14ac:dyDescent="0.25">
      <c r="A549" s="1" t="s">
        <v>0</v>
      </c>
      <c r="B549" s="1"/>
      <c r="C549" s="1"/>
      <c r="D549" s="1"/>
      <c r="E549" s="1"/>
      <c r="F549" s="1"/>
    </row>
    <row r="550" spans="1:60" ht="15" customHeight="1" x14ac:dyDescent="0.25">
      <c r="A550" s="1" t="s">
        <v>1</v>
      </c>
      <c r="B550" s="1"/>
      <c r="C550" s="1"/>
      <c r="D550" s="1"/>
      <c r="E550" s="1"/>
      <c r="F550" s="1"/>
      <c r="G550" s="137"/>
    </row>
    <row r="551" spans="1:60" ht="15" customHeight="1" x14ac:dyDescent="0.25">
      <c r="A551" s="4" t="s">
        <v>2</v>
      </c>
      <c r="B551" s="4"/>
      <c r="C551" s="4"/>
      <c r="D551" s="4"/>
      <c r="E551" s="4"/>
      <c r="F551" s="4"/>
      <c r="G551" s="137"/>
    </row>
    <row r="552" spans="1:60" ht="15" customHeight="1" x14ac:dyDescent="0.25">
      <c r="A552" s="4" t="s">
        <v>3</v>
      </c>
      <c r="B552" s="4"/>
      <c r="C552" s="4"/>
      <c r="D552" s="4"/>
      <c r="E552" s="4"/>
      <c r="F552" s="4"/>
      <c r="G552" s="137"/>
    </row>
    <row r="553" spans="1:60" ht="15" customHeight="1" x14ac:dyDescent="0.2">
      <c r="A553" s="138"/>
      <c r="G553" s="137"/>
    </row>
    <row r="554" spans="1:60" ht="30" customHeight="1" x14ac:dyDescent="0.2">
      <c r="A554" s="142" t="s">
        <v>825</v>
      </c>
      <c r="B554" s="143"/>
      <c r="C554" s="143"/>
      <c r="D554" s="143"/>
      <c r="E554" s="143"/>
      <c r="F554" s="144"/>
    </row>
    <row r="555" spans="1:60" ht="33" customHeight="1" x14ac:dyDescent="0.2">
      <c r="A555" s="142" t="s">
        <v>6</v>
      </c>
      <c r="B555" s="143"/>
      <c r="C555" s="143"/>
      <c r="D555" s="143"/>
      <c r="E555" s="144"/>
      <c r="F555" s="105">
        <v>510071214.75999999</v>
      </c>
    </row>
    <row r="556" spans="1:60" s="69" customFormat="1" ht="21.75" customHeight="1" x14ac:dyDescent="0.2">
      <c r="A556" s="15" t="s">
        <v>7</v>
      </c>
      <c r="B556" s="15" t="s">
        <v>8</v>
      </c>
      <c r="C556" s="15" t="s">
        <v>685</v>
      </c>
      <c r="D556" s="15" t="s">
        <v>10</v>
      </c>
      <c r="E556" s="15" t="s">
        <v>11</v>
      </c>
      <c r="F556" s="15" t="s">
        <v>686</v>
      </c>
      <c r="G556" s="68"/>
      <c r="H556" s="68"/>
      <c r="I556" s="68"/>
      <c r="J556" s="68"/>
      <c r="K556" s="68"/>
      <c r="L556" s="68"/>
      <c r="M556" s="68"/>
      <c r="N556" s="68"/>
      <c r="O556" s="68"/>
      <c r="P556" s="68"/>
      <c r="Q556" s="68"/>
      <c r="R556" s="68"/>
      <c r="S556" s="68"/>
      <c r="T556" s="68"/>
      <c r="U556" s="68"/>
      <c r="V556" s="68"/>
      <c r="W556" s="68"/>
      <c r="X556" s="68"/>
      <c r="Y556" s="68"/>
      <c r="Z556" s="68"/>
      <c r="AA556" s="68"/>
      <c r="AB556" s="68"/>
      <c r="AC556" s="68"/>
      <c r="AD556" s="68"/>
      <c r="AE556" s="68"/>
      <c r="AF556" s="68"/>
      <c r="AG556" s="68"/>
      <c r="AH556" s="68"/>
      <c r="AI556" s="68"/>
      <c r="AJ556" s="68"/>
      <c r="AK556" s="68"/>
      <c r="AL556" s="68"/>
      <c r="AM556" s="68"/>
      <c r="AN556" s="68"/>
      <c r="AO556" s="68"/>
      <c r="AP556" s="68"/>
      <c r="AQ556" s="68"/>
      <c r="AR556" s="68"/>
      <c r="AS556" s="68"/>
      <c r="AT556" s="68"/>
      <c r="AU556" s="68"/>
      <c r="AV556" s="68"/>
      <c r="AW556" s="68"/>
      <c r="AX556" s="68"/>
      <c r="AY556" s="68"/>
      <c r="AZ556" s="68"/>
      <c r="BA556" s="68"/>
      <c r="BB556" s="68"/>
      <c r="BC556" s="68"/>
      <c r="BD556" s="68"/>
      <c r="BE556" s="68"/>
      <c r="BF556" s="68"/>
      <c r="BG556" s="68"/>
      <c r="BH556" s="68"/>
    </row>
    <row r="557" spans="1:60" ht="15" customHeight="1" x14ac:dyDescent="0.2">
      <c r="A557" s="96"/>
      <c r="B557" s="145"/>
      <c r="C557" s="18" t="s">
        <v>826</v>
      </c>
      <c r="D557" s="83"/>
      <c r="E557" s="146"/>
      <c r="F557" s="147">
        <f>F555</f>
        <v>510071214.75999999</v>
      </c>
    </row>
    <row r="558" spans="1:60" ht="15" customHeight="1" x14ac:dyDescent="0.2">
      <c r="A558" s="96"/>
      <c r="B558" s="145"/>
      <c r="C558" s="18" t="s">
        <v>826</v>
      </c>
      <c r="D558" s="83"/>
      <c r="E558" s="113">
        <v>41714660</v>
      </c>
      <c r="F558" s="147">
        <f>F557-E558</f>
        <v>468356554.75999999</v>
      </c>
    </row>
    <row r="559" spans="1:60" ht="15" customHeight="1" x14ac:dyDescent="0.2">
      <c r="A559" s="96"/>
      <c r="B559" s="145"/>
      <c r="C559" s="18" t="s">
        <v>827</v>
      </c>
      <c r="D559" s="83"/>
      <c r="E559" s="146"/>
      <c r="F559" s="147">
        <f t="shared" ref="F559:F560" si="8">F558-E559</f>
        <v>468356554.75999999</v>
      </c>
    </row>
    <row r="560" spans="1:60" ht="15" customHeight="1" x14ac:dyDescent="0.2">
      <c r="A560" s="148"/>
      <c r="B560" s="145"/>
      <c r="C560" s="18" t="s">
        <v>23</v>
      </c>
      <c r="D560" s="25"/>
      <c r="E560" s="113">
        <v>175</v>
      </c>
      <c r="F560" s="147">
        <f t="shared" si="8"/>
        <v>468356379.75999999</v>
      </c>
    </row>
    <row r="561" spans="1:60" ht="15" customHeight="1" x14ac:dyDescent="0.2">
      <c r="A561" s="149"/>
      <c r="B561" s="125"/>
      <c r="C561" s="150"/>
      <c r="D561" s="151"/>
      <c r="E561" s="152"/>
      <c r="F561" s="153"/>
    </row>
    <row r="562" spans="1:60" s="7" customFormat="1" ht="15" customHeight="1" x14ac:dyDescent="0.25">
      <c r="A562" s="1" t="s">
        <v>0</v>
      </c>
      <c r="B562" s="1"/>
      <c r="C562" s="1"/>
      <c r="D562" s="1"/>
      <c r="E562" s="1"/>
      <c r="F562" s="1"/>
      <c r="G562" s="154"/>
      <c r="H562" s="154"/>
      <c r="I562" s="154"/>
      <c r="J562" s="154"/>
      <c r="K562" s="154"/>
      <c r="L562" s="154"/>
      <c r="M562" s="154"/>
      <c r="N562" s="154"/>
      <c r="O562" s="154"/>
      <c r="P562" s="154"/>
      <c r="Q562" s="154"/>
      <c r="R562" s="154"/>
      <c r="S562" s="154"/>
      <c r="T562" s="154"/>
      <c r="U562" s="154"/>
      <c r="V562" s="154"/>
      <c r="W562" s="154"/>
      <c r="X562" s="154"/>
      <c r="Y562" s="154"/>
      <c r="Z562" s="154"/>
      <c r="AA562" s="154"/>
      <c r="AB562" s="154"/>
      <c r="AC562" s="154"/>
      <c r="AD562" s="154"/>
      <c r="AE562" s="154"/>
      <c r="AF562" s="154"/>
      <c r="AG562" s="154"/>
      <c r="AH562" s="154"/>
      <c r="AI562" s="154"/>
      <c r="AJ562" s="154"/>
      <c r="AK562" s="154"/>
      <c r="AL562" s="154"/>
      <c r="AM562" s="154"/>
      <c r="AN562" s="154"/>
      <c r="AO562" s="154"/>
      <c r="AP562" s="154"/>
      <c r="AQ562" s="154"/>
      <c r="AR562" s="154"/>
      <c r="AS562" s="154"/>
      <c r="AT562" s="154"/>
      <c r="AU562" s="154"/>
      <c r="AV562" s="154"/>
      <c r="AW562" s="154"/>
      <c r="AX562" s="154"/>
      <c r="AY562" s="154"/>
      <c r="AZ562" s="154"/>
      <c r="BA562" s="154"/>
      <c r="BB562" s="154"/>
      <c r="BC562" s="154"/>
      <c r="BD562" s="154"/>
      <c r="BE562" s="154"/>
      <c r="BF562" s="154"/>
      <c r="BG562" s="154"/>
      <c r="BH562" s="154"/>
    </row>
    <row r="563" spans="1:60" s="7" customFormat="1" ht="15" customHeight="1" x14ac:dyDescent="0.25">
      <c r="A563" s="1" t="s">
        <v>1</v>
      </c>
      <c r="B563" s="1"/>
      <c r="C563" s="1"/>
      <c r="D563" s="1"/>
      <c r="E563" s="1"/>
      <c r="F563" s="1"/>
      <c r="G563" s="154"/>
      <c r="H563" s="154"/>
      <c r="I563" s="154"/>
      <c r="J563" s="154"/>
      <c r="K563" s="154"/>
      <c r="L563" s="154"/>
      <c r="M563" s="154"/>
      <c r="N563" s="154"/>
      <c r="O563" s="154"/>
      <c r="P563" s="154"/>
      <c r="Q563" s="154"/>
      <c r="R563" s="154"/>
      <c r="S563" s="154"/>
      <c r="T563" s="154"/>
      <c r="U563" s="154"/>
      <c r="V563" s="154"/>
      <c r="W563" s="154"/>
      <c r="X563" s="154"/>
      <c r="Y563" s="154"/>
      <c r="Z563" s="154"/>
      <c r="AA563" s="154"/>
      <c r="AB563" s="154"/>
      <c r="AC563" s="154"/>
      <c r="AD563" s="154"/>
      <c r="AE563" s="154"/>
      <c r="AF563" s="154"/>
      <c r="AG563" s="154"/>
      <c r="AH563" s="154"/>
      <c r="AI563" s="154"/>
      <c r="AJ563" s="154"/>
      <c r="AK563" s="154"/>
      <c r="AL563" s="154"/>
      <c r="AM563" s="154"/>
      <c r="AN563" s="154"/>
      <c r="AO563" s="154"/>
      <c r="AP563" s="154"/>
      <c r="AQ563" s="154"/>
      <c r="AR563" s="154"/>
      <c r="AS563" s="154"/>
      <c r="AT563" s="154"/>
      <c r="AU563" s="154"/>
      <c r="AV563" s="154"/>
      <c r="AW563" s="154"/>
      <c r="AX563" s="154"/>
      <c r="AY563" s="154"/>
      <c r="AZ563" s="154"/>
      <c r="BA563" s="154"/>
      <c r="BB563" s="154"/>
      <c r="BC563" s="154"/>
      <c r="BD563" s="154"/>
      <c r="BE563" s="154"/>
      <c r="BF563" s="154"/>
      <c r="BG563" s="154"/>
      <c r="BH563" s="154"/>
    </row>
    <row r="564" spans="1:60" s="156" customFormat="1" ht="15" customHeight="1" x14ac:dyDescent="0.25">
      <c r="A564" s="4" t="s">
        <v>2</v>
      </c>
      <c r="B564" s="4"/>
      <c r="C564" s="4"/>
      <c r="D564" s="4"/>
      <c r="E564" s="4"/>
      <c r="F564" s="4"/>
      <c r="G564" s="154"/>
      <c r="H564" s="155"/>
      <c r="I564" s="155"/>
      <c r="J564" s="155"/>
      <c r="K564" s="155"/>
      <c r="L564" s="155"/>
      <c r="M564" s="155"/>
      <c r="N564" s="155"/>
      <c r="O564" s="155"/>
      <c r="P564" s="155"/>
      <c r="Q564" s="155"/>
      <c r="R564" s="155"/>
      <c r="S564" s="155"/>
      <c r="T564" s="155"/>
      <c r="U564" s="155"/>
      <c r="V564" s="155"/>
      <c r="W564" s="155"/>
      <c r="X564" s="155"/>
      <c r="Y564" s="155"/>
      <c r="Z564" s="155"/>
      <c r="AA564" s="155"/>
      <c r="AB564" s="155"/>
      <c r="AC564" s="155"/>
      <c r="AD564" s="155"/>
      <c r="AE564" s="155"/>
      <c r="AF564" s="155"/>
      <c r="AG564" s="155"/>
      <c r="AH564" s="155"/>
      <c r="AI564" s="155"/>
      <c r="AJ564" s="155"/>
      <c r="AK564" s="155"/>
      <c r="AL564" s="155"/>
      <c r="AM564" s="155"/>
      <c r="AN564" s="155"/>
      <c r="AO564" s="155"/>
      <c r="AP564" s="155"/>
      <c r="AQ564" s="155"/>
      <c r="AR564" s="155"/>
      <c r="AS564" s="155"/>
      <c r="AT564" s="155"/>
      <c r="AU564" s="155"/>
      <c r="AV564" s="155"/>
      <c r="AW564" s="155"/>
      <c r="AX564" s="155"/>
      <c r="AY564" s="155"/>
      <c r="AZ564" s="155"/>
      <c r="BA564" s="155"/>
      <c r="BB564" s="155"/>
      <c r="BC564" s="155"/>
      <c r="BD564" s="155"/>
      <c r="BE564" s="155"/>
      <c r="BF564" s="155"/>
      <c r="BG564" s="155"/>
      <c r="BH564" s="155"/>
    </row>
    <row r="565" spans="1:60" s="156" customFormat="1" ht="15" customHeight="1" x14ac:dyDescent="0.25">
      <c r="A565" s="4" t="s">
        <v>3</v>
      </c>
      <c r="B565" s="4"/>
      <c r="C565" s="4"/>
      <c r="D565" s="4"/>
      <c r="E565" s="4"/>
      <c r="F565" s="4"/>
      <c r="G565" s="154"/>
      <c r="H565" s="155"/>
      <c r="I565" s="155"/>
      <c r="J565" s="155"/>
      <c r="K565" s="155"/>
      <c r="L565" s="155"/>
      <c r="M565" s="155"/>
      <c r="N565" s="155"/>
      <c r="O565" s="155"/>
      <c r="P565" s="155"/>
      <c r="Q565" s="155"/>
      <c r="R565" s="155"/>
      <c r="S565" s="155"/>
      <c r="T565" s="155"/>
      <c r="U565" s="155"/>
      <c r="V565" s="155"/>
      <c r="W565" s="155"/>
      <c r="X565" s="155"/>
      <c r="Y565" s="155"/>
      <c r="Z565" s="155"/>
      <c r="AA565" s="155"/>
      <c r="AB565" s="155"/>
      <c r="AC565" s="155"/>
      <c r="AD565" s="155"/>
      <c r="AE565" s="155"/>
      <c r="AF565" s="155"/>
      <c r="AG565" s="155"/>
      <c r="AH565" s="155"/>
      <c r="AI565" s="155"/>
      <c r="AJ565" s="155"/>
      <c r="AK565" s="155"/>
      <c r="AL565" s="155"/>
      <c r="AM565" s="155"/>
      <c r="AN565" s="155"/>
      <c r="AO565" s="155"/>
      <c r="AP565" s="155"/>
      <c r="AQ565" s="155"/>
      <c r="AR565" s="155"/>
      <c r="AS565" s="155"/>
      <c r="AT565" s="155"/>
      <c r="AU565" s="155"/>
      <c r="AV565" s="155"/>
      <c r="AW565" s="155"/>
      <c r="AX565" s="155"/>
      <c r="AY565" s="155"/>
      <c r="AZ565" s="155"/>
      <c r="BA565" s="155"/>
      <c r="BB565" s="155"/>
      <c r="BC565" s="155"/>
      <c r="BD565" s="155"/>
      <c r="BE565" s="155"/>
      <c r="BF565" s="155"/>
      <c r="BG565" s="155"/>
      <c r="BH565" s="155"/>
    </row>
    <row r="566" spans="1:60" s="156" customFormat="1" ht="16.5" customHeight="1" x14ac:dyDescent="0.25">
      <c r="A566" s="157"/>
      <c r="B566" s="6"/>
      <c r="C566" s="7"/>
      <c r="D566" s="8"/>
      <c r="E566" s="9"/>
      <c r="F566" s="10"/>
      <c r="G566" s="154"/>
      <c r="H566" s="155"/>
      <c r="I566" s="155"/>
      <c r="J566" s="155"/>
      <c r="K566" s="155"/>
      <c r="L566" s="155"/>
      <c r="M566" s="155"/>
      <c r="N566" s="155"/>
      <c r="O566" s="155"/>
      <c r="P566" s="155"/>
      <c r="Q566" s="155"/>
      <c r="R566" s="155"/>
      <c r="S566" s="155"/>
      <c r="T566" s="155"/>
      <c r="U566" s="155"/>
      <c r="V566" s="155"/>
      <c r="W566" s="155"/>
      <c r="X566" s="155"/>
      <c r="Y566" s="155"/>
      <c r="Z566" s="155"/>
      <c r="AA566" s="155"/>
      <c r="AB566" s="155"/>
      <c r="AC566" s="155"/>
      <c r="AD566" s="155"/>
      <c r="AE566" s="155"/>
      <c r="AF566" s="155"/>
      <c r="AG566" s="155"/>
      <c r="AH566" s="155"/>
      <c r="AI566" s="155"/>
      <c r="AJ566" s="155"/>
      <c r="AK566" s="155"/>
      <c r="AL566" s="155"/>
      <c r="AM566" s="155"/>
      <c r="AN566" s="155"/>
      <c r="AO566" s="155"/>
      <c r="AP566" s="155"/>
      <c r="AQ566" s="155"/>
      <c r="AR566" s="155"/>
      <c r="AS566" s="155"/>
      <c r="AT566" s="155"/>
      <c r="AU566" s="155"/>
      <c r="AV566" s="155"/>
      <c r="AW566" s="155"/>
      <c r="AX566" s="155"/>
      <c r="AY566" s="155"/>
      <c r="AZ566" s="155"/>
      <c r="BA566" s="155"/>
      <c r="BB566" s="155"/>
      <c r="BC566" s="155"/>
      <c r="BD566" s="155"/>
      <c r="BE566" s="155"/>
      <c r="BF566" s="155"/>
      <c r="BG566" s="155"/>
      <c r="BH566" s="155"/>
    </row>
    <row r="567" spans="1:60" s="159" customFormat="1" ht="33" customHeight="1" x14ac:dyDescent="0.2">
      <c r="A567" s="142" t="s">
        <v>828</v>
      </c>
      <c r="B567" s="143"/>
      <c r="C567" s="143"/>
      <c r="D567" s="143"/>
      <c r="E567" s="143"/>
      <c r="F567" s="144"/>
      <c r="G567" s="158"/>
      <c r="H567" s="158"/>
      <c r="I567" s="158"/>
      <c r="J567" s="158"/>
      <c r="K567" s="158"/>
      <c r="L567" s="158"/>
      <c r="M567" s="158"/>
      <c r="N567" s="158"/>
      <c r="O567" s="158"/>
      <c r="P567" s="158"/>
      <c r="Q567" s="158"/>
      <c r="R567" s="158"/>
      <c r="S567" s="158"/>
      <c r="T567" s="158"/>
      <c r="U567" s="158"/>
      <c r="V567" s="158"/>
      <c r="W567" s="158"/>
      <c r="X567" s="158"/>
      <c r="Y567" s="158"/>
      <c r="Z567" s="158"/>
      <c r="AA567" s="158"/>
      <c r="AB567" s="158"/>
      <c r="AC567" s="158"/>
      <c r="AD567" s="158"/>
      <c r="AE567" s="158"/>
      <c r="AF567" s="158"/>
      <c r="AG567" s="158"/>
      <c r="AH567" s="158"/>
      <c r="AI567" s="158"/>
      <c r="AJ567" s="158"/>
      <c r="AK567" s="158"/>
      <c r="AL567" s="158"/>
      <c r="AM567" s="158"/>
      <c r="AN567" s="158"/>
      <c r="AO567" s="158"/>
      <c r="AP567" s="158"/>
      <c r="AQ567" s="158"/>
      <c r="AR567" s="158"/>
      <c r="AS567" s="158"/>
      <c r="AT567" s="158"/>
      <c r="AU567" s="158"/>
      <c r="AV567" s="158"/>
      <c r="AW567" s="158"/>
      <c r="AX567" s="158"/>
      <c r="AY567" s="158"/>
      <c r="AZ567" s="158"/>
      <c r="BA567" s="158"/>
      <c r="BB567" s="158"/>
      <c r="BC567" s="158"/>
      <c r="BD567" s="158"/>
      <c r="BE567" s="158"/>
      <c r="BF567" s="158"/>
      <c r="BG567" s="158"/>
      <c r="BH567" s="158"/>
    </row>
    <row r="568" spans="1:60" s="159" customFormat="1" ht="30" customHeight="1" x14ac:dyDescent="0.2">
      <c r="A568" s="142" t="s">
        <v>6</v>
      </c>
      <c r="B568" s="143"/>
      <c r="C568" s="143"/>
      <c r="D568" s="143"/>
      <c r="E568" s="144"/>
      <c r="F568" s="105">
        <v>106988701.36</v>
      </c>
      <c r="G568" s="158"/>
      <c r="H568" s="158"/>
      <c r="I568" s="158"/>
      <c r="J568" s="158"/>
      <c r="K568" s="158"/>
      <c r="L568" s="158"/>
      <c r="M568" s="158"/>
      <c r="N568" s="158"/>
      <c r="O568" s="158"/>
      <c r="P568" s="158"/>
      <c r="Q568" s="158"/>
      <c r="R568" s="158"/>
      <c r="S568" s="158"/>
      <c r="T568" s="158"/>
      <c r="U568" s="158"/>
      <c r="V568" s="158"/>
      <c r="W568" s="158"/>
      <c r="X568" s="158"/>
      <c r="Y568" s="158"/>
      <c r="Z568" s="158"/>
      <c r="AA568" s="158"/>
      <c r="AB568" s="158"/>
      <c r="AC568" s="158"/>
      <c r="AD568" s="158"/>
      <c r="AE568" s="158"/>
      <c r="AF568" s="158"/>
      <c r="AG568" s="158"/>
      <c r="AH568" s="158"/>
      <c r="AI568" s="158"/>
      <c r="AJ568" s="158"/>
      <c r="AK568" s="158"/>
      <c r="AL568" s="158"/>
      <c r="AM568" s="158"/>
      <c r="AN568" s="158"/>
      <c r="AO568" s="158"/>
      <c r="AP568" s="158"/>
      <c r="AQ568" s="158"/>
      <c r="AR568" s="158"/>
      <c r="AS568" s="158"/>
      <c r="AT568" s="158"/>
      <c r="AU568" s="158"/>
      <c r="AV568" s="158"/>
      <c r="AW568" s="158"/>
      <c r="AX568" s="158"/>
      <c r="AY568" s="158"/>
      <c r="AZ568" s="158"/>
      <c r="BA568" s="158"/>
      <c r="BB568" s="158"/>
      <c r="BC568" s="158"/>
      <c r="BD568" s="158"/>
      <c r="BE568" s="158"/>
      <c r="BF568" s="158"/>
      <c r="BG568" s="158"/>
      <c r="BH568" s="158"/>
    </row>
    <row r="569" spans="1:60" s="159" customFormat="1" ht="12.75" customHeight="1" x14ac:dyDescent="0.2">
      <c r="A569" s="15" t="s">
        <v>7</v>
      </c>
      <c r="B569" s="15" t="s">
        <v>8</v>
      </c>
      <c r="C569" s="15" t="s">
        <v>685</v>
      </c>
      <c r="D569" s="15" t="s">
        <v>10</v>
      </c>
      <c r="E569" s="15" t="s">
        <v>11</v>
      </c>
      <c r="F569" s="15" t="s">
        <v>686</v>
      </c>
      <c r="G569" s="158"/>
      <c r="H569" s="158"/>
      <c r="I569" s="158"/>
      <c r="J569" s="158"/>
      <c r="K569" s="158"/>
      <c r="L569" s="158"/>
      <c r="M569" s="158"/>
      <c r="N569" s="158"/>
      <c r="O569" s="158"/>
      <c r="P569" s="158"/>
      <c r="Q569" s="158"/>
      <c r="R569" s="158"/>
      <c r="S569" s="158"/>
      <c r="T569" s="158"/>
      <c r="U569" s="158"/>
      <c r="V569" s="158"/>
      <c r="W569" s="158"/>
      <c r="X569" s="158"/>
      <c r="Y569" s="158"/>
      <c r="Z569" s="158"/>
      <c r="AA569" s="158"/>
      <c r="AB569" s="158"/>
      <c r="AC569" s="158"/>
      <c r="AD569" s="158"/>
      <c r="AE569" s="158"/>
      <c r="AF569" s="158"/>
      <c r="AG569" s="158"/>
      <c r="AH569" s="158"/>
      <c r="AI569" s="158"/>
      <c r="AJ569" s="158"/>
      <c r="AK569" s="158"/>
      <c r="AL569" s="158"/>
      <c r="AM569" s="158"/>
      <c r="AN569" s="158"/>
      <c r="AO569" s="158"/>
      <c r="AP569" s="158"/>
      <c r="AQ569" s="158"/>
      <c r="AR569" s="158"/>
      <c r="AS569" s="158"/>
      <c r="AT569" s="158"/>
      <c r="AU569" s="158"/>
      <c r="AV569" s="158"/>
      <c r="AW569" s="158"/>
      <c r="AX569" s="158"/>
      <c r="AY569" s="158"/>
      <c r="AZ569" s="158"/>
      <c r="BA569" s="158"/>
      <c r="BB569" s="158"/>
      <c r="BC569" s="158"/>
      <c r="BD569" s="158"/>
      <c r="BE569" s="158"/>
      <c r="BF569" s="158"/>
      <c r="BG569" s="158"/>
      <c r="BH569" s="158"/>
    </row>
    <row r="570" spans="1:60" ht="15" customHeight="1" x14ac:dyDescent="0.2">
      <c r="A570" s="96"/>
      <c r="B570" s="145"/>
      <c r="C570" s="18" t="s">
        <v>688</v>
      </c>
      <c r="D570" s="160">
        <v>21308870.719999999</v>
      </c>
      <c r="E570" s="146"/>
      <c r="F570" s="147">
        <f>F568+D570</f>
        <v>128297572.08</v>
      </c>
    </row>
    <row r="571" spans="1:60" ht="15" customHeight="1" x14ac:dyDescent="0.2">
      <c r="A571" s="96"/>
      <c r="B571" s="145"/>
      <c r="C571" s="18" t="s">
        <v>826</v>
      </c>
      <c r="D571" s="75"/>
      <c r="E571" s="19"/>
      <c r="F571" s="147">
        <f>F570+D571</f>
        <v>128297572.08</v>
      </c>
    </row>
    <row r="572" spans="1:60" ht="15" customHeight="1" x14ac:dyDescent="0.2">
      <c r="A572" s="96"/>
      <c r="B572" s="145"/>
      <c r="C572" s="18" t="s">
        <v>829</v>
      </c>
      <c r="D572" s="75">
        <v>418415.39</v>
      </c>
      <c r="E572" s="161"/>
      <c r="F572" s="147">
        <f>F571+D572</f>
        <v>128715987.47</v>
      </c>
    </row>
    <row r="573" spans="1:60" ht="15" customHeight="1" x14ac:dyDescent="0.2">
      <c r="A573" s="96"/>
      <c r="B573" s="145"/>
      <c r="C573" s="18" t="s">
        <v>830</v>
      </c>
      <c r="D573" s="75"/>
      <c r="E573" s="88">
        <v>1061400</v>
      </c>
      <c r="F573" s="147">
        <f>F572-E573</f>
        <v>127654587.47</v>
      </c>
    </row>
    <row r="574" spans="1:60" ht="15" customHeight="1" x14ac:dyDescent="0.2">
      <c r="A574" s="96"/>
      <c r="B574" s="145"/>
      <c r="C574" s="18" t="s">
        <v>831</v>
      </c>
      <c r="D574" s="75"/>
      <c r="E574" s="19"/>
      <c r="F574" s="147">
        <f t="shared" ref="F574:F577" si="9">F573-E574</f>
        <v>127654587.47</v>
      </c>
      <c r="G574" s="162"/>
      <c r="H574" s="162"/>
    </row>
    <row r="575" spans="1:60" ht="15" customHeight="1" x14ac:dyDescent="0.2">
      <c r="A575" s="96"/>
      <c r="B575" s="145"/>
      <c r="C575" s="18" t="s">
        <v>832</v>
      </c>
      <c r="D575" s="83"/>
      <c r="E575" s="88"/>
      <c r="F575" s="147">
        <f t="shared" si="9"/>
        <v>127654587.47</v>
      </c>
      <c r="G575" s="162"/>
    </row>
    <row r="576" spans="1:60" ht="15" customHeight="1" x14ac:dyDescent="0.2">
      <c r="A576" s="96"/>
      <c r="B576" s="145"/>
      <c r="C576" s="18" t="s">
        <v>833</v>
      </c>
      <c r="D576" s="83"/>
      <c r="E576" s="88">
        <v>1584.6</v>
      </c>
      <c r="F576" s="147">
        <f t="shared" si="9"/>
        <v>127653002.87</v>
      </c>
    </row>
    <row r="577" spans="1:60" ht="15" customHeight="1" x14ac:dyDescent="0.2">
      <c r="A577" s="96"/>
      <c r="B577" s="145"/>
      <c r="C577" s="18" t="s">
        <v>834</v>
      </c>
      <c r="D577" s="83"/>
      <c r="E577" s="88">
        <v>150</v>
      </c>
      <c r="F577" s="147">
        <f t="shared" si="9"/>
        <v>127652852.87</v>
      </c>
    </row>
    <row r="578" spans="1:60" ht="15" customHeight="1" x14ac:dyDescent="0.2">
      <c r="A578" s="96"/>
      <c r="B578" s="145"/>
      <c r="C578" s="18" t="s">
        <v>835</v>
      </c>
      <c r="D578" s="75">
        <v>197251.51</v>
      </c>
      <c r="E578" s="19"/>
      <c r="F578" s="147">
        <f>F577+D578</f>
        <v>127850104.38000001</v>
      </c>
    </row>
    <row r="579" spans="1:60" ht="15" customHeight="1" x14ac:dyDescent="0.2">
      <c r="A579" s="96"/>
      <c r="B579" s="145"/>
      <c r="C579" s="18" t="s">
        <v>836</v>
      </c>
      <c r="D579" s="75">
        <v>15040.82</v>
      </c>
      <c r="E579" s="19"/>
      <c r="F579" s="147">
        <f>F578+D579</f>
        <v>127865145.2</v>
      </c>
      <c r="I579" s="114"/>
    </row>
    <row r="580" spans="1:60" x14ac:dyDescent="0.2">
      <c r="A580" s="149"/>
      <c r="B580" s="125"/>
      <c r="C580" s="163"/>
      <c r="D580" s="164"/>
      <c r="E580" s="165"/>
      <c r="F580" s="153"/>
    </row>
    <row r="581" spans="1:60" x14ac:dyDescent="0.2">
      <c r="A581" s="149"/>
      <c r="B581" s="125"/>
      <c r="C581" s="163"/>
      <c r="D581" s="164"/>
      <c r="E581" s="165"/>
      <c r="F581" s="153"/>
    </row>
    <row r="582" spans="1:60" s="7" customFormat="1" ht="14.25" customHeight="1" x14ac:dyDescent="0.25">
      <c r="A582" s="1" t="s">
        <v>0</v>
      </c>
      <c r="B582" s="1"/>
      <c r="C582" s="1"/>
      <c r="D582" s="1"/>
      <c r="E582" s="1"/>
      <c r="F582" s="1"/>
      <c r="G582" s="154"/>
      <c r="H582" s="154"/>
      <c r="I582" s="154"/>
      <c r="J582" s="154"/>
      <c r="K582" s="154"/>
      <c r="L582" s="154"/>
      <c r="M582" s="154"/>
      <c r="N582" s="154"/>
      <c r="O582" s="154"/>
      <c r="P582" s="154"/>
      <c r="Q582" s="154"/>
      <c r="R582" s="154"/>
      <c r="S582" s="154"/>
      <c r="T582" s="154"/>
      <c r="U582" s="154"/>
      <c r="V582" s="154"/>
      <c r="W582" s="154"/>
      <c r="X582" s="154"/>
      <c r="Y582" s="154"/>
      <c r="Z582" s="154"/>
      <c r="AA582" s="154"/>
      <c r="AB582" s="154"/>
      <c r="AC582" s="154"/>
      <c r="AD582" s="154"/>
      <c r="AE582" s="154"/>
      <c r="AF582" s="154"/>
      <c r="AG582" s="154"/>
      <c r="AH582" s="154"/>
      <c r="AI582" s="154"/>
      <c r="AJ582" s="154"/>
      <c r="AK582" s="154"/>
      <c r="AL582" s="154"/>
      <c r="AM582" s="154"/>
      <c r="AN582" s="154"/>
      <c r="AO582" s="154"/>
      <c r="AP582" s="154"/>
      <c r="AQ582" s="154"/>
      <c r="AR582" s="154"/>
      <c r="AS582" s="154"/>
      <c r="AT582" s="154"/>
      <c r="AU582" s="154"/>
      <c r="AV582" s="154"/>
      <c r="AW582" s="154"/>
      <c r="AX582" s="154"/>
      <c r="AY582" s="154"/>
      <c r="AZ582" s="154"/>
      <c r="BA582" s="154"/>
      <c r="BB582" s="154"/>
      <c r="BC582" s="154"/>
      <c r="BD582" s="154"/>
      <c r="BE582" s="154"/>
      <c r="BF582" s="154"/>
      <c r="BG582" s="154"/>
      <c r="BH582" s="154"/>
    </row>
    <row r="583" spans="1:60" s="7" customFormat="1" ht="15" customHeight="1" x14ac:dyDescent="0.25">
      <c r="A583" s="1" t="s">
        <v>1</v>
      </c>
      <c r="B583" s="1"/>
      <c r="C583" s="1"/>
      <c r="D583" s="1"/>
      <c r="E583" s="1"/>
      <c r="F583" s="1"/>
      <c r="G583" s="154"/>
      <c r="H583" s="154"/>
      <c r="I583" s="154"/>
      <c r="J583" s="154"/>
      <c r="K583" s="154"/>
      <c r="L583" s="154"/>
      <c r="M583" s="154"/>
      <c r="N583" s="154"/>
      <c r="O583" s="154"/>
      <c r="P583" s="154"/>
      <c r="Q583" s="154"/>
      <c r="R583" s="154"/>
      <c r="S583" s="154"/>
      <c r="T583" s="154"/>
      <c r="U583" s="154"/>
      <c r="V583" s="154"/>
      <c r="W583" s="154"/>
      <c r="X583" s="154"/>
      <c r="Y583" s="154"/>
      <c r="Z583" s="154"/>
      <c r="AA583" s="154"/>
      <c r="AB583" s="154"/>
      <c r="AC583" s="154"/>
      <c r="AD583" s="154"/>
      <c r="AE583" s="154"/>
      <c r="AF583" s="154"/>
      <c r="AG583" s="154"/>
      <c r="AH583" s="154"/>
      <c r="AI583" s="154"/>
      <c r="AJ583" s="154"/>
      <c r="AK583" s="154"/>
      <c r="AL583" s="154"/>
      <c r="AM583" s="154"/>
      <c r="AN583" s="154"/>
      <c r="AO583" s="154"/>
      <c r="AP583" s="154"/>
      <c r="AQ583" s="154"/>
      <c r="AR583" s="154"/>
      <c r="AS583" s="154"/>
      <c r="AT583" s="154"/>
      <c r="AU583" s="154"/>
      <c r="AV583" s="154"/>
      <c r="AW583" s="154"/>
      <c r="AX583" s="154"/>
      <c r="AY583" s="154"/>
      <c r="AZ583" s="154"/>
      <c r="BA583" s="154"/>
      <c r="BB583" s="154"/>
      <c r="BC583" s="154"/>
      <c r="BD583" s="154"/>
      <c r="BE583" s="154"/>
      <c r="BF583" s="154"/>
      <c r="BG583" s="154"/>
      <c r="BH583" s="154"/>
    </row>
    <row r="584" spans="1:60" s="7" customFormat="1" ht="15" customHeight="1" x14ac:dyDescent="0.25">
      <c r="A584" s="4" t="s">
        <v>2</v>
      </c>
      <c r="B584" s="4"/>
      <c r="C584" s="4"/>
      <c r="D584" s="4"/>
      <c r="E584" s="4"/>
      <c r="F584" s="4"/>
      <c r="G584" s="154"/>
      <c r="H584" s="154"/>
      <c r="I584" s="154"/>
      <c r="J584" s="154"/>
      <c r="K584" s="154"/>
      <c r="L584" s="154"/>
      <c r="M584" s="154"/>
      <c r="N584" s="154"/>
      <c r="O584" s="154"/>
      <c r="P584" s="154"/>
      <c r="Q584" s="154"/>
      <c r="R584" s="154"/>
      <c r="S584" s="154"/>
      <c r="T584" s="154"/>
      <c r="U584" s="154"/>
      <c r="V584" s="154"/>
      <c r="W584" s="154"/>
      <c r="X584" s="154"/>
      <c r="Y584" s="154"/>
      <c r="Z584" s="154"/>
      <c r="AA584" s="154"/>
      <c r="AB584" s="154"/>
      <c r="AC584" s="154"/>
      <c r="AD584" s="154"/>
      <c r="AE584" s="154"/>
      <c r="AF584" s="154"/>
      <c r="AG584" s="154"/>
      <c r="AH584" s="154"/>
      <c r="AI584" s="154"/>
      <c r="AJ584" s="154"/>
      <c r="AK584" s="154"/>
      <c r="AL584" s="154"/>
      <c r="AM584" s="154"/>
      <c r="AN584" s="154"/>
      <c r="AO584" s="154"/>
      <c r="AP584" s="154"/>
      <c r="AQ584" s="154"/>
      <c r="AR584" s="154"/>
      <c r="AS584" s="154"/>
      <c r="AT584" s="154"/>
      <c r="AU584" s="154"/>
      <c r="AV584" s="154"/>
      <c r="AW584" s="154"/>
      <c r="AX584" s="154"/>
      <c r="AY584" s="154"/>
      <c r="AZ584" s="154"/>
      <c r="BA584" s="154"/>
      <c r="BB584" s="154"/>
      <c r="BC584" s="154"/>
      <c r="BD584" s="154"/>
      <c r="BE584" s="154"/>
      <c r="BF584" s="154"/>
      <c r="BG584" s="154"/>
      <c r="BH584" s="154"/>
    </row>
    <row r="585" spans="1:60" s="7" customFormat="1" ht="15" customHeight="1" x14ac:dyDescent="0.25">
      <c r="A585" s="4" t="s">
        <v>3</v>
      </c>
      <c r="B585" s="4"/>
      <c r="C585" s="4"/>
      <c r="D585" s="4"/>
      <c r="E585" s="4"/>
      <c r="F585" s="4"/>
      <c r="G585" s="154"/>
      <c r="H585" s="154"/>
      <c r="I585" s="154"/>
      <c r="J585" s="154"/>
      <c r="K585" s="154"/>
      <c r="L585" s="154"/>
      <c r="M585" s="154"/>
      <c r="N585" s="154"/>
      <c r="O585" s="154"/>
      <c r="P585" s="154"/>
      <c r="Q585" s="154"/>
      <c r="R585" s="154"/>
      <c r="S585" s="154"/>
      <c r="T585" s="154"/>
      <c r="U585" s="154"/>
      <c r="V585" s="154"/>
      <c r="W585" s="154"/>
      <c r="X585" s="154"/>
      <c r="Y585" s="154"/>
      <c r="Z585" s="154"/>
      <c r="AA585" s="154"/>
      <c r="AB585" s="154"/>
      <c r="AC585" s="154"/>
      <c r="AD585" s="154"/>
      <c r="AE585" s="154"/>
      <c r="AF585" s="154"/>
      <c r="AG585" s="154"/>
      <c r="AH585" s="154"/>
      <c r="AI585" s="154"/>
      <c r="AJ585" s="154"/>
      <c r="AK585" s="154"/>
      <c r="AL585" s="154"/>
      <c r="AM585" s="154"/>
      <c r="AN585" s="154"/>
      <c r="AO585" s="154"/>
      <c r="AP585" s="154"/>
      <c r="AQ585" s="154"/>
      <c r="AR585" s="154"/>
      <c r="AS585" s="154"/>
      <c r="AT585" s="154"/>
      <c r="AU585" s="154"/>
      <c r="AV585" s="154"/>
      <c r="AW585" s="154"/>
      <c r="AX585" s="154"/>
      <c r="AY585" s="154"/>
      <c r="AZ585" s="154"/>
      <c r="BA585" s="154"/>
      <c r="BB585" s="154"/>
      <c r="BC585" s="154"/>
      <c r="BD585" s="154"/>
      <c r="BE585" s="154"/>
      <c r="BF585" s="154"/>
      <c r="BG585" s="154"/>
      <c r="BH585" s="154"/>
    </row>
    <row r="586" spans="1:60" s="7" customFormat="1" ht="15" customHeight="1" x14ac:dyDescent="0.25">
      <c r="A586" s="157"/>
      <c r="B586" s="6"/>
      <c r="D586" s="8"/>
      <c r="E586" s="9"/>
      <c r="F586" s="10"/>
      <c r="G586" s="154"/>
      <c r="H586" s="154"/>
      <c r="I586" s="154"/>
      <c r="J586" s="154"/>
      <c r="K586" s="154"/>
      <c r="L586" s="154"/>
      <c r="M586" s="154"/>
      <c r="N586" s="154"/>
      <c r="O586" s="154"/>
      <c r="P586" s="154"/>
      <c r="Q586" s="154"/>
      <c r="R586" s="154"/>
      <c r="S586" s="154"/>
      <c r="T586" s="154"/>
      <c r="U586" s="154"/>
      <c r="V586" s="154"/>
      <c r="W586" s="154"/>
      <c r="X586" s="154"/>
      <c r="Y586" s="154"/>
      <c r="Z586" s="154"/>
      <c r="AA586" s="154"/>
      <c r="AB586" s="154"/>
      <c r="AC586" s="154"/>
      <c r="AD586" s="154"/>
      <c r="AE586" s="154"/>
      <c r="AF586" s="154"/>
      <c r="AG586" s="154"/>
      <c r="AH586" s="154"/>
      <c r="AI586" s="154"/>
      <c r="AJ586" s="154"/>
      <c r="AK586" s="154"/>
      <c r="AL586" s="154"/>
      <c r="AM586" s="154"/>
      <c r="AN586" s="154"/>
      <c r="AO586" s="154"/>
      <c r="AP586" s="154"/>
      <c r="AQ586" s="154"/>
      <c r="AR586" s="154"/>
      <c r="AS586" s="154"/>
      <c r="AT586" s="154"/>
      <c r="AU586" s="154"/>
      <c r="AV586" s="154"/>
      <c r="AW586" s="154"/>
      <c r="AX586" s="154"/>
      <c r="AY586" s="154"/>
      <c r="AZ586" s="154"/>
      <c r="BA586" s="154"/>
      <c r="BB586" s="154"/>
      <c r="BC586" s="154"/>
      <c r="BD586" s="154"/>
      <c r="BE586" s="154"/>
      <c r="BF586" s="154"/>
      <c r="BG586" s="154"/>
      <c r="BH586" s="154"/>
    </row>
    <row r="587" spans="1:60" s="7" customFormat="1" ht="33" customHeight="1" x14ac:dyDescent="0.25">
      <c r="A587" s="142" t="s">
        <v>837</v>
      </c>
      <c r="B587" s="143"/>
      <c r="C587" s="143"/>
      <c r="D587" s="143"/>
      <c r="E587" s="143"/>
      <c r="F587" s="144"/>
      <c r="G587" s="154"/>
      <c r="H587" s="154"/>
      <c r="I587" s="154"/>
      <c r="J587" s="154"/>
      <c r="K587" s="154"/>
      <c r="L587" s="154"/>
      <c r="M587" s="154"/>
      <c r="N587" s="154"/>
      <c r="O587" s="154"/>
      <c r="P587" s="154"/>
      <c r="Q587" s="154"/>
      <c r="R587" s="154"/>
      <c r="S587" s="154"/>
      <c r="T587" s="154"/>
      <c r="U587" s="154"/>
      <c r="V587" s="154"/>
      <c r="W587" s="154"/>
      <c r="X587" s="154"/>
      <c r="Y587" s="154"/>
      <c r="Z587" s="154"/>
      <c r="AA587" s="154"/>
      <c r="AB587" s="154"/>
      <c r="AC587" s="154"/>
      <c r="AD587" s="154"/>
      <c r="AE587" s="154"/>
      <c r="AF587" s="154"/>
      <c r="AG587" s="154"/>
      <c r="AH587" s="154"/>
      <c r="AI587" s="154"/>
      <c r="AJ587" s="154"/>
      <c r="AK587" s="154"/>
      <c r="AL587" s="154"/>
      <c r="AM587" s="154"/>
      <c r="AN587" s="154"/>
      <c r="AO587" s="154"/>
      <c r="AP587" s="154"/>
      <c r="AQ587" s="154"/>
      <c r="AR587" s="154"/>
      <c r="AS587" s="154"/>
      <c r="AT587" s="154"/>
      <c r="AU587" s="154"/>
      <c r="AV587" s="154"/>
      <c r="AW587" s="154"/>
      <c r="AX587" s="154"/>
      <c r="AY587" s="154"/>
      <c r="AZ587" s="154"/>
      <c r="BA587" s="154"/>
      <c r="BB587" s="154"/>
      <c r="BC587" s="154"/>
      <c r="BD587" s="154"/>
      <c r="BE587" s="154"/>
      <c r="BF587" s="154"/>
      <c r="BG587" s="154"/>
      <c r="BH587" s="154"/>
    </row>
    <row r="588" spans="1:60" s="159" customFormat="1" ht="30" customHeight="1" x14ac:dyDescent="0.2">
      <c r="A588" s="142" t="s">
        <v>6</v>
      </c>
      <c r="B588" s="143"/>
      <c r="C588" s="143"/>
      <c r="D588" s="143"/>
      <c r="E588" s="144"/>
      <c r="F588" s="105">
        <v>238869.8</v>
      </c>
      <c r="G588" s="158"/>
      <c r="H588" s="158"/>
      <c r="I588" s="158"/>
      <c r="J588" s="158"/>
      <c r="K588" s="158"/>
      <c r="L588" s="158"/>
      <c r="M588" s="158"/>
      <c r="N588" s="158"/>
      <c r="O588" s="158"/>
      <c r="P588" s="158"/>
      <c r="Q588" s="158"/>
      <c r="R588" s="158"/>
      <c r="S588" s="158"/>
      <c r="T588" s="158"/>
      <c r="U588" s="158"/>
      <c r="V588" s="158"/>
      <c r="W588" s="158"/>
      <c r="X588" s="158"/>
      <c r="Y588" s="158"/>
      <c r="Z588" s="158"/>
      <c r="AA588" s="158"/>
      <c r="AB588" s="158"/>
      <c r="AC588" s="158"/>
      <c r="AD588" s="158"/>
      <c r="AE588" s="158"/>
      <c r="AF588" s="158"/>
      <c r="AG588" s="158"/>
      <c r="AH588" s="158"/>
      <c r="AI588" s="158"/>
      <c r="AJ588" s="158"/>
      <c r="AK588" s="158"/>
      <c r="AL588" s="158"/>
      <c r="AM588" s="158"/>
      <c r="AN588" s="158"/>
      <c r="AO588" s="158"/>
      <c r="AP588" s="158"/>
      <c r="AQ588" s="158"/>
      <c r="AR588" s="158"/>
      <c r="AS588" s="158"/>
      <c r="AT588" s="158"/>
      <c r="AU588" s="158"/>
      <c r="AV588" s="158"/>
      <c r="AW588" s="158"/>
      <c r="AX588" s="158"/>
      <c r="AY588" s="158"/>
      <c r="AZ588" s="158"/>
      <c r="BA588" s="158"/>
      <c r="BB588" s="158"/>
      <c r="BC588" s="158"/>
      <c r="BD588" s="158"/>
      <c r="BE588" s="158"/>
      <c r="BF588" s="158"/>
      <c r="BG588" s="158"/>
      <c r="BH588" s="158"/>
    </row>
    <row r="589" spans="1:60" s="159" customFormat="1" ht="12" x14ac:dyDescent="0.2">
      <c r="A589" s="15" t="s">
        <v>7</v>
      </c>
      <c r="B589" s="15" t="s">
        <v>838</v>
      </c>
      <c r="C589" s="15" t="s">
        <v>685</v>
      </c>
      <c r="D589" s="15" t="s">
        <v>10</v>
      </c>
      <c r="E589" s="15" t="s">
        <v>11</v>
      </c>
      <c r="F589" s="15"/>
      <c r="G589" s="158"/>
      <c r="H589" s="158"/>
      <c r="I589" s="158"/>
      <c r="J589" s="158"/>
      <c r="K589" s="158"/>
      <c r="L589" s="158"/>
      <c r="M589" s="158"/>
      <c r="N589" s="158"/>
      <c r="O589" s="158"/>
      <c r="P589" s="158"/>
      <c r="Q589" s="158"/>
      <c r="R589" s="158"/>
      <c r="S589" s="158"/>
      <c r="T589" s="158"/>
      <c r="U589" s="158"/>
      <c r="V589" s="158"/>
      <c r="W589" s="158"/>
      <c r="X589" s="158"/>
      <c r="Y589" s="158"/>
      <c r="Z589" s="158"/>
      <c r="AA589" s="158"/>
      <c r="AB589" s="158"/>
      <c r="AC589" s="158"/>
      <c r="AD589" s="158"/>
      <c r="AE589" s="158"/>
      <c r="AF589" s="158"/>
      <c r="AG589" s="158"/>
      <c r="AH589" s="158"/>
      <c r="AI589" s="158"/>
      <c r="AJ589" s="158"/>
      <c r="AK589" s="158"/>
      <c r="AL589" s="158"/>
      <c r="AM589" s="158"/>
      <c r="AN589" s="158"/>
      <c r="AO589" s="158"/>
      <c r="AP589" s="158"/>
      <c r="AQ589" s="158"/>
      <c r="AR589" s="158"/>
      <c r="AS589" s="158"/>
      <c r="AT589" s="158"/>
      <c r="AU589" s="158"/>
      <c r="AV589" s="158"/>
      <c r="AW589" s="158"/>
      <c r="AX589" s="158"/>
      <c r="AY589" s="158"/>
      <c r="AZ589" s="158"/>
      <c r="BA589" s="158"/>
      <c r="BB589" s="158"/>
      <c r="BC589" s="158"/>
      <c r="BD589" s="158"/>
      <c r="BE589" s="158"/>
      <c r="BF589" s="158"/>
      <c r="BG589" s="158"/>
      <c r="BH589" s="158"/>
    </row>
    <row r="590" spans="1:60" s="159" customFormat="1" ht="15" customHeight="1" x14ac:dyDescent="0.2">
      <c r="A590" s="16"/>
      <c r="B590" s="117"/>
      <c r="C590" s="18" t="s">
        <v>827</v>
      </c>
      <c r="D590" s="166"/>
      <c r="E590" s="167"/>
      <c r="F590" s="24">
        <f>F588</f>
        <v>238869.8</v>
      </c>
      <c r="G590" s="158"/>
      <c r="H590" s="158"/>
      <c r="I590" s="158"/>
      <c r="J590" s="158"/>
      <c r="K590" s="158"/>
      <c r="L590" s="158"/>
      <c r="M590" s="158"/>
      <c r="N590" s="158"/>
      <c r="O590" s="158"/>
      <c r="P590" s="158"/>
      <c r="Q590" s="158"/>
      <c r="R590" s="158"/>
      <c r="S590" s="158"/>
      <c r="T590" s="158"/>
      <c r="U590" s="158"/>
      <c r="V590" s="158"/>
      <c r="W590" s="158"/>
      <c r="X590" s="158"/>
      <c r="Y590" s="158"/>
      <c r="Z590" s="158"/>
      <c r="AA590" s="158"/>
      <c r="AB590" s="158"/>
      <c r="AC590" s="158"/>
      <c r="AD590" s="158"/>
      <c r="AE590" s="158"/>
      <c r="AF590" s="158"/>
      <c r="AG590" s="158"/>
      <c r="AH590" s="158"/>
      <c r="AI590" s="158"/>
      <c r="AJ590" s="158"/>
      <c r="AK590" s="158"/>
      <c r="AL590" s="158"/>
      <c r="AM590" s="158"/>
      <c r="AN590" s="158"/>
      <c r="AO590" s="158"/>
      <c r="AP590" s="158"/>
      <c r="AQ590" s="158"/>
      <c r="AR590" s="158"/>
      <c r="AS590" s="158"/>
      <c r="AT590" s="158"/>
      <c r="AU590" s="158"/>
      <c r="AV590" s="158"/>
      <c r="AW590" s="158"/>
      <c r="AX590" s="158"/>
      <c r="AY590" s="158"/>
      <c r="AZ590" s="158"/>
      <c r="BA590" s="158"/>
      <c r="BB590" s="158"/>
      <c r="BC590" s="158"/>
      <c r="BD590" s="158"/>
      <c r="BE590" s="158"/>
      <c r="BF590" s="158"/>
      <c r="BG590" s="158"/>
      <c r="BH590" s="158"/>
    </row>
    <row r="591" spans="1:60" ht="15" customHeight="1" x14ac:dyDescent="0.2">
      <c r="A591" s="168"/>
      <c r="B591" s="169"/>
      <c r="C591" s="23" t="s">
        <v>687</v>
      </c>
      <c r="D591" s="170"/>
      <c r="E591" s="171"/>
      <c r="F591" s="172">
        <f>F590</f>
        <v>238869.8</v>
      </c>
    </row>
    <row r="592" spans="1:60" ht="15" customHeight="1" x14ac:dyDescent="0.2">
      <c r="A592" s="168"/>
      <c r="B592" s="169"/>
      <c r="C592" s="18" t="s">
        <v>839</v>
      </c>
      <c r="D592" s="170"/>
      <c r="E592" s="131"/>
      <c r="F592" s="172">
        <f>F591-E592</f>
        <v>238869.8</v>
      </c>
    </row>
    <row r="593" spans="1:60" ht="15" customHeight="1" x14ac:dyDescent="0.2">
      <c r="A593" s="168"/>
      <c r="B593" s="169"/>
      <c r="C593" s="18" t="s">
        <v>840</v>
      </c>
      <c r="D593" s="170"/>
      <c r="E593" s="48"/>
      <c r="F593" s="172">
        <f>F592-E593</f>
        <v>238869.8</v>
      </c>
    </row>
    <row r="594" spans="1:60" ht="15" customHeight="1" x14ac:dyDescent="0.2">
      <c r="A594" s="173"/>
      <c r="B594" s="174"/>
      <c r="C594" s="18" t="s">
        <v>23</v>
      </c>
      <c r="D594" s="170"/>
      <c r="E594" s="62">
        <v>175</v>
      </c>
      <c r="F594" s="172">
        <f>F593-E594</f>
        <v>238694.8</v>
      </c>
    </row>
    <row r="595" spans="1:60" x14ac:dyDescent="0.2">
      <c r="A595" s="96"/>
      <c r="B595" s="175"/>
      <c r="C595" s="176" t="s">
        <v>841</v>
      </c>
      <c r="D595" s="170"/>
      <c r="E595" s="48">
        <v>10570.87</v>
      </c>
      <c r="F595" s="172">
        <f>F594-E595</f>
        <v>228123.93</v>
      </c>
    </row>
    <row r="596" spans="1:60" s="2" customFormat="1" x14ac:dyDescent="0.2">
      <c r="A596" s="28"/>
      <c r="B596" s="177"/>
      <c r="C596" s="177"/>
      <c r="D596" s="178"/>
      <c r="E596" s="179"/>
      <c r="F596" s="180"/>
    </row>
    <row r="597" spans="1:60" s="2" customFormat="1" x14ac:dyDescent="0.2">
      <c r="A597" s="28"/>
      <c r="B597" s="177"/>
      <c r="C597" s="177"/>
      <c r="D597" s="178"/>
      <c r="E597" s="179"/>
      <c r="F597" s="180"/>
    </row>
    <row r="598" spans="1:60" s="7" customFormat="1" ht="15" customHeight="1" x14ac:dyDescent="0.25">
      <c r="A598" s="1" t="s">
        <v>0</v>
      </c>
      <c r="B598" s="1"/>
      <c r="C598" s="1"/>
      <c r="D598" s="1"/>
      <c r="E598" s="1"/>
      <c r="F598" s="1"/>
      <c r="G598" s="154"/>
      <c r="H598" s="154"/>
      <c r="I598" s="154"/>
      <c r="J598" s="154"/>
      <c r="K598" s="154"/>
      <c r="L598" s="154"/>
      <c r="M598" s="154"/>
      <c r="N598" s="154"/>
      <c r="O598" s="154"/>
      <c r="P598" s="154"/>
      <c r="Q598" s="154"/>
      <c r="R598" s="154"/>
      <c r="S598" s="154"/>
      <c r="T598" s="154"/>
      <c r="U598" s="154"/>
      <c r="V598" s="154"/>
      <c r="W598" s="154"/>
      <c r="X598" s="154"/>
      <c r="Y598" s="154"/>
      <c r="Z598" s="154"/>
      <c r="AA598" s="154"/>
      <c r="AB598" s="154"/>
      <c r="AC598" s="154"/>
      <c r="AD598" s="154"/>
      <c r="AE598" s="154"/>
      <c r="AF598" s="154"/>
      <c r="AG598" s="154"/>
      <c r="AH598" s="154"/>
      <c r="AI598" s="154"/>
      <c r="AJ598" s="154"/>
      <c r="AK598" s="154"/>
      <c r="AL598" s="154"/>
      <c r="AM598" s="154"/>
      <c r="AN598" s="154"/>
      <c r="AO598" s="154"/>
      <c r="AP598" s="154"/>
      <c r="AQ598" s="154"/>
      <c r="AR598" s="154"/>
      <c r="AS598" s="154"/>
      <c r="AT598" s="154"/>
      <c r="AU598" s="154"/>
      <c r="AV598" s="154"/>
      <c r="AW598" s="154"/>
      <c r="AX598" s="154"/>
      <c r="AY598" s="154"/>
      <c r="AZ598" s="154"/>
      <c r="BA598" s="154"/>
      <c r="BB598" s="154"/>
      <c r="BC598" s="154"/>
      <c r="BD598" s="154"/>
      <c r="BE598" s="154"/>
      <c r="BF598" s="154"/>
      <c r="BG598" s="154"/>
      <c r="BH598" s="154"/>
    </row>
    <row r="599" spans="1:60" s="7" customFormat="1" ht="15" customHeight="1" x14ac:dyDescent="0.25">
      <c r="A599" s="1" t="s">
        <v>1</v>
      </c>
      <c r="B599" s="1"/>
      <c r="C599" s="1"/>
      <c r="D599" s="1"/>
      <c r="E599" s="1"/>
      <c r="F599" s="1"/>
      <c r="G599" s="154"/>
      <c r="H599" s="154"/>
      <c r="I599" s="154"/>
      <c r="J599" s="154"/>
      <c r="K599" s="154"/>
      <c r="L599" s="154"/>
      <c r="M599" s="154"/>
      <c r="N599" s="154"/>
      <c r="O599" s="154"/>
      <c r="P599" s="154"/>
      <c r="Q599" s="154"/>
      <c r="R599" s="154"/>
      <c r="S599" s="154"/>
      <c r="T599" s="154"/>
      <c r="U599" s="154"/>
      <c r="V599" s="154"/>
      <c r="W599" s="154"/>
      <c r="X599" s="154"/>
      <c r="Y599" s="154"/>
      <c r="Z599" s="154"/>
      <c r="AA599" s="154"/>
      <c r="AB599" s="154"/>
      <c r="AC599" s="154"/>
      <c r="AD599" s="154"/>
      <c r="AE599" s="154"/>
      <c r="AF599" s="154"/>
      <c r="AG599" s="154"/>
      <c r="AH599" s="154"/>
      <c r="AI599" s="154"/>
      <c r="AJ599" s="154"/>
      <c r="AK599" s="154"/>
      <c r="AL599" s="154"/>
      <c r="AM599" s="154"/>
      <c r="AN599" s="154"/>
      <c r="AO599" s="154"/>
      <c r="AP599" s="154"/>
      <c r="AQ599" s="154"/>
      <c r="AR599" s="154"/>
      <c r="AS599" s="154"/>
      <c r="AT599" s="154"/>
      <c r="AU599" s="154"/>
      <c r="AV599" s="154"/>
      <c r="AW599" s="154"/>
      <c r="AX599" s="154"/>
      <c r="AY599" s="154"/>
      <c r="AZ599" s="154"/>
      <c r="BA599" s="154"/>
      <c r="BB599" s="154"/>
      <c r="BC599" s="154"/>
      <c r="BD599" s="154"/>
      <c r="BE599" s="154"/>
      <c r="BF599" s="154"/>
      <c r="BG599" s="154"/>
      <c r="BH599" s="154"/>
    </row>
    <row r="600" spans="1:60" s="7" customFormat="1" ht="15" customHeight="1" x14ac:dyDescent="0.25">
      <c r="A600" s="4" t="s">
        <v>2</v>
      </c>
      <c r="B600" s="4"/>
      <c r="C600" s="4"/>
      <c r="D600" s="4"/>
      <c r="E600" s="4"/>
      <c r="F600" s="4"/>
      <c r="G600" s="154"/>
      <c r="H600" s="154"/>
      <c r="I600" s="154"/>
      <c r="J600" s="154"/>
      <c r="K600" s="154"/>
      <c r="L600" s="154"/>
      <c r="M600" s="154"/>
      <c r="N600" s="154"/>
      <c r="O600" s="154"/>
      <c r="P600" s="154"/>
      <c r="Q600" s="154"/>
      <c r="R600" s="154"/>
      <c r="S600" s="154"/>
      <c r="T600" s="154"/>
      <c r="U600" s="154"/>
      <c r="V600" s="154"/>
      <c r="W600" s="154"/>
      <c r="X600" s="154"/>
      <c r="Y600" s="154"/>
      <c r="Z600" s="154"/>
      <c r="AA600" s="154"/>
      <c r="AB600" s="154"/>
      <c r="AC600" s="154"/>
      <c r="AD600" s="154"/>
      <c r="AE600" s="154"/>
      <c r="AF600" s="154"/>
      <c r="AG600" s="154"/>
      <c r="AH600" s="154"/>
      <c r="AI600" s="154"/>
      <c r="AJ600" s="154"/>
      <c r="AK600" s="154"/>
      <c r="AL600" s="154"/>
      <c r="AM600" s="154"/>
      <c r="AN600" s="154"/>
      <c r="AO600" s="154"/>
      <c r="AP600" s="154"/>
      <c r="AQ600" s="154"/>
      <c r="AR600" s="154"/>
      <c r="AS600" s="154"/>
      <c r="AT600" s="154"/>
      <c r="AU600" s="154"/>
      <c r="AV600" s="154"/>
      <c r="AW600" s="154"/>
      <c r="AX600" s="154"/>
      <c r="AY600" s="154"/>
      <c r="AZ600" s="154"/>
      <c r="BA600" s="154"/>
      <c r="BB600" s="154"/>
      <c r="BC600" s="154"/>
      <c r="BD600" s="154"/>
      <c r="BE600" s="154"/>
      <c r="BF600" s="154"/>
      <c r="BG600" s="154"/>
      <c r="BH600" s="154"/>
    </row>
    <row r="601" spans="1:60" s="7" customFormat="1" ht="15" customHeight="1" x14ac:dyDescent="0.25">
      <c r="A601" s="4" t="s">
        <v>3</v>
      </c>
      <c r="B601" s="4"/>
      <c r="C601" s="4"/>
      <c r="D601" s="4"/>
      <c r="E601" s="4"/>
      <c r="F601" s="4"/>
      <c r="G601" s="154"/>
      <c r="H601" s="154"/>
      <c r="I601" s="154"/>
      <c r="J601" s="154"/>
      <c r="K601" s="154"/>
      <c r="L601" s="154"/>
      <c r="M601" s="154"/>
      <c r="N601" s="154"/>
      <c r="O601" s="154"/>
      <c r="P601" s="154"/>
      <c r="Q601" s="154"/>
      <c r="R601" s="154"/>
      <c r="S601" s="154"/>
      <c r="T601" s="154"/>
      <c r="U601" s="154"/>
      <c r="V601" s="154"/>
      <c r="W601" s="154"/>
      <c r="X601" s="154"/>
      <c r="Y601" s="154"/>
      <c r="Z601" s="154"/>
      <c r="AA601" s="154"/>
      <c r="AB601" s="154"/>
      <c r="AC601" s="154"/>
      <c r="AD601" s="154"/>
      <c r="AE601" s="154"/>
      <c r="AF601" s="154"/>
      <c r="AG601" s="154"/>
      <c r="AH601" s="154"/>
      <c r="AI601" s="154"/>
      <c r="AJ601" s="154"/>
      <c r="AK601" s="154"/>
      <c r="AL601" s="154"/>
      <c r="AM601" s="154"/>
      <c r="AN601" s="154"/>
      <c r="AO601" s="154"/>
      <c r="AP601" s="154"/>
      <c r="AQ601" s="154"/>
      <c r="AR601" s="154"/>
      <c r="AS601" s="154"/>
      <c r="AT601" s="154"/>
      <c r="AU601" s="154"/>
      <c r="AV601" s="154"/>
      <c r="AW601" s="154"/>
      <c r="AX601" s="154"/>
      <c r="AY601" s="154"/>
      <c r="AZ601" s="154"/>
      <c r="BA601" s="154"/>
      <c r="BB601" s="154"/>
      <c r="BC601" s="154"/>
      <c r="BD601" s="154"/>
      <c r="BE601" s="154"/>
      <c r="BF601" s="154"/>
      <c r="BG601" s="154"/>
      <c r="BH601" s="154"/>
    </row>
    <row r="602" spans="1:60" ht="15" customHeight="1" x14ac:dyDescent="0.2">
      <c r="A602" s="28"/>
      <c r="B602" s="177"/>
      <c r="C602" s="2"/>
      <c r="D602" s="68"/>
      <c r="E602" s="181"/>
      <c r="F602" s="86"/>
    </row>
    <row r="603" spans="1:60" ht="33" customHeight="1" x14ac:dyDescent="0.2">
      <c r="A603" s="142" t="s">
        <v>842</v>
      </c>
      <c r="B603" s="143"/>
      <c r="C603" s="143"/>
      <c r="D603" s="143"/>
      <c r="E603" s="143"/>
      <c r="F603" s="144"/>
    </row>
    <row r="604" spans="1:60" ht="30" customHeight="1" x14ac:dyDescent="0.2">
      <c r="A604" s="142" t="s">
        <v>6</v>
      </c>
      <c r="B604" s="143"/>
      <c r="C604" s="143"/>
      <c r="D604" s="143"/>
      <c r="E604" s="144"/>
      <c r="F604" s="182">
        <v>131833.06</v>
      </c>
      <c r="G604" s="122"/>
    </row>
    <row r="605" spans="1:60" ht="33" customHeight="1" x14ac:dyDescent="0.2">
      <c r="A605" s="15" t="s">
        <v>7</v>
      </c>
      <c r="B605" s="15" t="s">
        <v>838</v>
      </c>
      <c r="C605" s="15" t="s">
        <v>685</v>
      </c>
      <c r="D605" s="15" t="s">
        <v>10</v>
      </c>
      <c r="E605" s="15" t="s">
        <v>11</v>
      </c>
      <c r="F605" s="15"/>
      <c r="G605" s="122"/>
    </row>
    <row r="606" spans="1:60" ht="15" customHeight="1" x14ac:dyDescent="0.2">
      <c r="A606" s="16"/>
      <c r="B606" s="17"/>
      <c r="C606" s="18" t="s">
        <v>843</v>
      </c>
      <c r="D606" s="25"/>
      <c r="E606" s="167"/>
      <c r="F606" s="20">
        <f>F604</f>
        <v>131833.06</v>
      </c>
      <c r="G606" s="122"/>
    </row>
    <row r="607" spans="1:60" ht="15" customHeight="1" x14ac:dyDescent="0.2">
      <c r="A607" s="183"/>
      <c r="B607" s="117"/>
      <c r="C607" s="18" t="s">
        <v>827</v>
      </c>
      <c r="D607" s="184"/>
      <c r="E607" s="167"/>
      <c r="F607" s="20">
        <f>F606</f>
        <v>131833.06</v>
      </c>
      <c r="G607" s="122"/>
    </row>
    <row r="608" spans="1:60" ht="15" customHeight="1" x14ac:dyDescent="0.2">
      <c r="A608" s="16"/>
      <c r="B608" s="117"/>
      <c r="C608" s="18" t="s">
        <v>23</v>
      </c>
      <c r="D608" s="25"/>
      <c r="E608" s="113">
        <v>175</v>
      </c>
      <c r="F608" s="20">
        <f>F607-E608</f>
        <v>131658.06</v>
      </c>
      <c r="G608" s="122"/>
    </row>
    <row r="609" spans="1:60" x14ac:dyDescent="0.2">
      <c r="A609" s="149"/>
      <c r="B609" s="177"/>
      <c r="C609" s="185"/>
      <c r="D609" s="186"/>
      <c r="E609" s="179"/>
      <c r="F609" s="180"/>
      <c r="G609" s="122"/>
    </row>
    <row r="610" spans="1:60" x14ac:dyDescent="0.2">
      <c r="A610" s="149"/>
      <c r="B610" s="177"/>
      <c r="C610" s="185"/>
      <c r="D610" s="186"/>
      <c r="E610" s="179"/>
      <c r="F610" s="180"/>
      <c r="G610" s="122"/>
    </row>
    <row r="611" spans="1:60" x14ac:dyDescent="0.2">
      <c r="A611" s="149"/>
      <c r="B611" s="177"/>
      <c r="C611" s="185"/>
      <c r="D611" s="186"/>
      <c r="E611" s="179"/>
      <c r="F611" s="180"/>
      <c r="G611" s="122"/>
    </row>
    <row r="612" spans="1:60" x14ac:dyDescent="0.2">
      <c r="A612" s="149"/>
      <c r="B612" s="177"/>
      <c r="C612" s="185"/>
      <c r="D612" s="186"/>
      <c r="E612" s="179"/>
      <c r="F612" s="180"/>
      <c r="G612" s="122"/>
    </row>
    <row r="613" spans="1:60" x14ac:dyDescent="0.2">
      <c r="A613" s="149"/>
      <c r="B613" s="177"/>
      <c r="C613" s="185"/>
      <c r="D613" s="186"/>
      <c r="E613" s="179"/>
      <c r="F613" s="180"/>
      <c r="G613" s="122"/>
    </row>
    <row r="614" spans="1:60" ht="15" customHeight="1" x14ac:dyDescent="0.2">
      <c r="A614" s="149"/>
      <c r="B614" s="177"/>
      <c r="C614" s="185"/>
      <c r="D614" s="186"/>
      <c r="E614" s="179"/>
      <c r="F614" s="180"/>
      <c r="G614" s="122"/>
    </row>
    <row r="615" spans="1:60" s="7" customFormat="1" ht="15" customHeight="1" x14ac:dyDescent="0.25">
      <c r="A615" s="1" t="s">
        <v>0</v>
      </c>
      <c r="B615" s="1"/>
      <c r="C615" s="1"/>
      <c r="D615" s="1"/>
      <c r="E615" s="1"/>
      <c r="F615" s="1"/>
      <c r="G615" s="187"/>
      <c r="H615" s="154"/>
      <c r="I615" s="154"/>
      <c r="J615" s="154"/>
      <c r="K615" s="154"/>
      <c r="L615" s="154"/>
      <c r="M615" s="154"/>
      <c r="N615" s="154"/>
      <c r="O615" s="154"/>
      <c r="P615" s="154"/>
      <c r="Q615" s="154"/>
      <c r="R615" s="154"/>
      <c r="S615" s="154"/>
      <c r="T615" s="154"/>
      <c r="U615" s="154"/>
      <c r="V615" s="154"/>
      <c r="W615" s="154"/>
      <c r="X615" s="154"/>
      <c r="Y615" s="154"/>
      <c r="Z615" s="154"/>
      <c r="AA615" s="154"/>
      <c r="AB615" s="154"/>
      <c r="AC615" s="154"/>
      <c r="AD615" s="154"/>
      <c r="AE615" s="154"/>
      <c r="AF615" s="154"/>
      <c r="AG615" s="154"/>
      <c r="AH615" s="154"/>
      <c r="AI615" s="154"/>
      <c r="AJ615" s="154"/>
      <c r="AK615" s="154"/>
      <c r="AL615" s="154"/>
      <c r="AM615" s="154"/>
      <c r="AN615" s="154"/>
      <c r="AO615" s="154"/>
      <c r="AP615" s="154"/>
      <c r="AQ615" s="154"/>
      <c r="AR615" s="154"/>
      <c r="AS615" s="154"/>
      <c r="AT615" s="154"/>
      <c r="AU615" s="154"/>
      <c r="AV615" s="154"/>
      <c r="AW615" s="154"/>
      <c r="AX615" s="154"/>
      <c r="AY615" s="154"/>
      <c r="AZ615" s="154"/>
      <c r="BA615" s="154"/>
      <c r="BB615" s="154"/>
      <c r="BC615" s="154"/>
      <c r="BD615" s="154"/>
      <c r="BE615" s="154"/>
      <c r="BF615" s="154"/>
      <c r="BG615" s="154"/>
      <c r="BH615" s="154"/>
    </row>
    <row r="616" spans="1:60" s="7" customFormat="1" ht="15" customHeight="1" x14ac:dyDescent="0.25">
      <c r="A616" s="1" t="s">
        <v>1</v>
      </c>
      <c r="B616" s="1"/>
      <c r="C616" s="1"/>
      <c r="D616" s="1"/>
      <c r="E616" s="1"/>
      <c r="F616" s="1"/>
      <c r="G616" s="154"/>
      <c r="H616" s="154"/>
      <c r="I616" s="154"/>
      <c r="J616" s="154"/>
      <c r="K616" s="154"/>
      <c r="L616" s="154"/>
      <c r="M616" s="154"/>
      <c r="N616" s="154"/>
      <c r="O616" s="154"/>
      <c r="P616" s="154"/>
      <c r="Q616" s="154"/>
      <c r="R616" s="154"/>
      <c r="S616" s="154"/>
      <c r="T616" s="154"/>
      <c r="U616" s="154"/>
      <c r="V616" s="154"/>
      <c r="W616" s="154"/>
      <c r="X616" s="154"/>
      <c r="Y616" s="154"/>
      <c r="Z616" s="154"/>
      <c r="AA616" s="154"/>
      <c r="AB616" s="154"/>
      <c r="AC616" s="154"/>
      <c r="AD616" s="154"/>
      <c r="AE616" s="154"/>
      <c r="AF616" s="154"/>
      <c r="AG616" s="154"/>
      <c r="AH616" s="154"/>
      <c r="AI616" s="154"/>
      <c r="AJ616" s="154"/>
      <c r="AK616" s="154"/>
      <c r="AL616" s="154"/>
      <c r="AM616" s="154"/>
      <c r="AN616" s="154"/>
      <c r="AO616" s="154"/>
      <c r="AP616" s="154"/>
      <c r="AQ616" s="154"/>
      <c r="AR616" s="154"/>
      <c r="AS616" s="154"/>
      <c r="AT616" s="154"/>
      <c r="AU616" s="154"/>
      <c r="AV616" s="154"/>
      <c r="AW616" s="154"/>
      <c r="AX616" s="154"/>
      <c r="AY616" s="154"/>
      <c r="AZ616" s="154"/>
      <c r="BA616" s="154"/>
      <c r="BB616" s="154"/>
      <c r="BC616" s="154"/>
      <c r="BD616" s="154"/>
      <c r="BE616" s="154"/>
      <c r="BF616" s="154"/>
      <c r="BG616" s="154"/>
      <c r="BH616" s="154"/>
    </row>
    <row r="617" spans="1:60" s="7" customFormat="1" ht="15" customHeight="1" x14ac:dyDescent="0.25">
      <c r="A617" s="4" t="s">
        <v>2</v>
      </c>
      <c r="B617" s="4"/>
      <c r="C617" s="4"/>
      <c r="D617" s="4"/>
      <c r="E617" s="4"/>
      <c r="F617" s="4"/>
      <c r="G617" s="154"/>
      <c r="H617" s="154"/>
      <c r="I617" s="154"/>
      <c r="J617" s="154"/>
      <c r="K617" s="154"/>
      <c r="L617" s="154"/>
      <c r="M617" s="154"/>
      <c r="N617" s="154"/>
      <c r="O617" s="154"/>
      <c r="P617" s="154"/>
      <c r="Q617" s="154"/>
      <c r="R617" s="154"/>
      <c r="S617" s="154"/>
      <c r="T617" s="154"/>
      <c r="U617" s="154"/>
      <c r="V617" s="154"/>
      <c r="W617" s="154"/>
      <c r="X617" s="154"/>
      <c r="Y617" s="154"/>
      <c r="Z617" s="154"/>
      <c r="AA617" s="154"/>
      <c r="AB617" s="154"/>
      <c r="AC617" s="154"/>
      <c r="AD617" s="154"/>
      <c r="AE617" s="154"/>
      <c r="AF617" s="154"/>
      <c r="AG617" s="154"/>
      <c r="AH617" s="154"/>
      <c r="AI617" s="154"/>
      <c r="AJ617" s="154"/>
      <c r="AK617" s="154"/>
      <c r="AL617" s="154"/>
      <c r="AM617" s="154"/>
      <c r="AN617" s="154"/>
      <c r="AO617" s="154"/>
      <c r="AP617" s="154"/>
      <c r="AQ617" s="154"/>
      <c r="AR617" s="154"/>
      <c r="AS617" s="154"/>
      <c r="AT617" s="154"/>
      <c r="AU617" s="154"/>
      <c r="AV617" s="154"/>
      <c r="AW617" s="154"/>
      <c r="AX617" s="154"/>
      <c r="AY617" s="154"/>
      <c r="AZ617" s="154"/>
      <c r="BA617" s="154"/>
      <c r="BB617" s="154"/>
      <c r="BC617" s="154"/>
      <c r="BD617" s="154"/>
      <c r="BE617" s="154"/>
      <c r="BF617" s="154"/>
      <c r="BG617" s="154"/>
      <c r="BH617" s="154"/>
    </row>
    <row r="618" spans="1:60" s="7" customFormat="1" ht="15" customHeight="1" x14ac:dyDescent="0.25">
      <c r="A618" s="4" t="s">
        <v>3</v>
      </c>
      <c r="B618" s="4"/>
      <c r="C618" s="4"/>
      <c r="D618" s="4"/>
      <c r="E618" s="4"/>
      <c r="F618" s="4"/>
      <c r="G618" s="154"/>
      <c r="H618" s="154"/>
      <c r="I618" s="154"/>
      <c r="J618" s="154"/>
      <c r="K618" s="154"/>
      <c r="L618" s="154"/>
      <c r="M618" s="154"/>
      <c r="N618" s="154"/>
      <c r="O618" s="154"/>
      <c r="P618" s="154"/>
      <c r="Q618" s="154"/>
      <c r="R618" s="154"/>
      <c r="S618" s="154"/>
      <c r="T618" s="154"/>
      <c r="U618" s="154"/>
      <c r="V618" s="154"/>
      <c r="W618" s="154"/>
      <c r="X618" s="154"/>
      <c r="Y618" s="154"/>
      <c r="Z618" s="154"/>
      <c r="AA618" s="154"/>
      <c r="AB618" s="154"/>
      <c r="AC618" s="154"/>
      <c r="AD618" s="154"/>
      <c r="AE618" s="154"/>
      <c r="AF618" s="154"/>
      <c r="AG618" s="154"/>
      <c r="AH618" s="154"/>
      <c r="AI618" s="154"/>
      <c r="AJ618" s="154"/>
      <c r="AK618" s="154"/>
      <c r="AL618" s="154"/>
      <c r="AM618" s="154"/>
      <c r="AN618" s="154"/>
      <c r="AO618" s="154"/>
      <c r="AP618" s="154"/>
      <c r="AQ618" s="154"/>
      <c r="AR618" s="154"/>
      <c r="AS618" s="154"/>
      <c r="AT618" s="154"/>
      <c r="AU618" s="154"/>
      <c r="AV618" s="154"/>
      <c r="AW618" s="154"/>
      <c r="AX618" s="154"/>
      <c r="AY618" s="154"/>
      <c r="AZ618" s="154"/>
      <c r="BA618" s="154"/>
      <c r="BB618" s="154"/>
      <c r="BC618" s="154"/>
      <c r="BD618" s="154"/>
      <c r="BE618" s="154"/>
      <c r="BF618" s="154"/>
      <c r="BG618" s="154"/>
      <c r="BH618" s="154"/>
    </row>
    <row r="619" spans="1:60" s="7" customFormat="1" ht="15" customHeight="1" x14ac:dyDescent="0.25">
      <c r="A619" s="188"/>
      <c r="B619" s="189"/>
      <c r="C619" s="190"/>
      <c r="D619" s="191"/>
      <c r="E619" s="192"/>
      <c r="F619" s="193"/>
      <c r="G619" s="154"/>
      <c r="H619" s="154"/>
      <c r="I619" s="154"/>
      <c r="J619" s="154"/>
      <c r="K619" s="154"/>
      <c r="L619" s="154"/>
      <c r="M619" s="154"/>
      <c r="N619" s="154"/>
      <c r="O619" s="154"/>
      <c r="P619" s="154"/>
      <c r="Q619" s="154"/>
      <c r="R619" s="154"/>
      <c r="S619" s="154"/>
      <c r="T619" s="154"/>
      <c r="U619" s="154"/>
      <c r="V619" s="154"/>
      <c r="W619" s="154"/>
      <c r="X619" s="154"/>
      <c r="Y619" s="154"/>
      <c r="Z619" s="154"/>
      <c r="AA619" s="154"/>
      <c r="AB619" s="154"/>
      <c r="AC619" s="154"/>
      <c r="AD619" s="154"/>
      <c r="AE619" s="154"/>
      <c r="AF619" s="154"/>
      <c r="AG619" s="154"/>
      <c r="AH619" s="154"/>
      <c r="AI619" s="154"/>
      <c r="AJ619" s="154"/>
      <c r="AK619" s="154"/>
      <c r="AL619" s="154"/>
      <c r="AM619" s="154"/>
      <c r="AN619" s="154"/>
      <c r="AO619" s="154"/>
      <c r="AP619" s="154"/>
      <c r="AQ619" s="154"/>
      <c r="AR619" s="154"/>
      <c r="AS619" s="154"/>
      <c r="AT619" s="154"/>
      <c r="AU619" s="154"/>
      <c r="AV619" s="154"/>
      <c r="AW619" s="154"/>
      <c r="AX619" s="154"/>
      <c r="AY619" s="154"/>
      <c r="AZ619" s="154"/>
      <c r="BA619" s="154"/>
      <c r="BB619" s="154"/>
      <c r="BC619" s="154"/>
      <c r="BD619" s="154"/>
      <c r="BE619" s="154"/>
      <c r="BF619" s="154"/>
      <c r="BG619" s="154"/>
      <c r="BH619" s="154"/>
    </row>
    <row r="620" spans="1:60" ht="33" customHeight="1" x14ac:dyDescent="0.2">
      <c r="A620" s="104" t="s">
        <v>844</v>
      </c>
      <c r="B620" s="104"/>
      <c r="C620" s="104"/>
      <c r="D620" s="104"/>
      <c r="E620" s="104"/>
      <c r="F620" s="104"/>
    </row>
    <row r="621" spans="1:60" ht="30" customHeight="1" x14ac:dyDescent="0.2">
      <c r="A621" s="104" t="s">
        <v>6</v>
      </c>
      <c r="B621" s="104"/>
      <c r="C621" s="104"/>
      <c r="D621" s="104"/>
      <c r="E621" s="104"/>
      <c r="F621" s="105">
        <v>291957.33</v>
      </c>
    </row>
    <row r="622" spans="1:60" s="194" customFormat="1" ht="15.75" customHeight="1" x14ac:dyDescent="0.2">
      <c r="A622" s="15" t="s">
        <v>7</v>
      </c>
      <c r="B622" s="15" t="s">
        <v>838</v>
      </c>
      <c r="C622" s="15" t="s">
        <v>685</v>
      </c>
      <c r="D622" s="15" t="s">
        <v>10</v>
      </c>
      <c r="E622" s="15" t="s">
        <v>11</v>
      </c>
      <c r="F622" s="15"/>
      <c r="G622" s="2"/>
      <c r="H622" s="122"/>
      <c r="I622" s="122"/>
      <c r="J622" s="122"/>
      <c r="K622" s="122"/>
      <c r="L622" s="122"/>
      <c r="M622" s="122"/>
      <c r="N622" s="122"/>
      <c r="O622" s="122"/>
      <c r="P622" s="122"/>
      <c r="Q622" s="122"/>
      <c r="R622" s="122"/>
      <c r="S622" s="122"/>
      <c r="T622" s="122"/>
      <c r="U622" s="122"/>
      <c r="V622" s="122"/>
      <c r="W622" s="122"/>
      <c r="X622" s="122"/>
      <c r="Y622" s="122"/>
      <c r="Z622" s="122"/>
      <c r="AA622" s="122"/>
      <c r="AB622" s="122"/>
      <c r="AC622" s="122"/>
      <c r="AD622" s="122"/>
      <c r="AE622" s="122"/>
      <c r="AF622" s="122"/>
      <c r="AG622" s="122"/>
      <c r="AH622" s="122"/>
      <c r="AI622" s="122"/>
      <c r="AJ622" s="122"/>
      <c r="AK622" s="122"/>
      <c r="AL622" s="122"/>
      <c r="AM622" s="122"/>
      <c r="AN622" s="122"/>
      <c r="AO622" s="122"/>
      <c r="AP622" s="122"/>
      <c r="AQ622" s="122"/>
      <c r="AR622" s="122"/>
      <c r="AS622" s="122"/>
      <c r="AT622" s="122"/>
      <c r="AU622" s="122"/>
      <c r="AV622" s="122"/>
      <c r="AW622" s="122"/>
      <c r="AX622" s="122"/>
      <c r="AY622" s="122"/>
      <c r="AZ622" s="122"/>
      <c r="BA622" s="122"/>
      <c r="BB622" s="122"/>
      <c r="BC622" s="122"/>
      <c r="BD622" s="122"/>
      <c r="BE622" s="122"/>
      <c r="BF622" s="122"/>
      <c r="BG622" s="122"/>
      <c r="BH622" s="122"/>
    </row>
    <row r="623" spans="1:60" s="194" customFormat="1" ht="15" customHeight="1" x14ac:dyDescent="0.2">
      <c r="A623" s="96"/>
      <c r="B623" s="117"/>
      <c r="C623" s="17" t="s">
        <v>843</v>
      </c>
      <c r="D623" s="19">
        <v>500000</v>
      </c>
      <c r="E623" s="195"/>
      <c r="F623" s="20">
        <f>F621+D623</f>
        <v>791957.33000000007</v>
      </c>
      <c r="G623" s="122"/>
      <c r="H623" s="122"/>
      <c r="I623" s="122"/>
      <c r="J623" s="122"/>
      <c r="K623" s="122"/>
      <c r="L623" s="122"/>
      <c r="M623" s="122"/>
      <c r="N623" s="122"/>
      <c r="O623" s="122"/>
      <c r="P623" s="122"/>
      <c r="Q623" s="122"/>
      <c r="R623" s="122"/>
      <c r="S623" s="122"/>
      <c r="T623" s="122"/>
      <c r="U623" s="122"/>
      <c r="V623" s="122"/>
      <c r="W623" s="122"/>
      <c r="X623" s="122"/>
      <c r="Y623" s="122"/>
      <c r="Z623" s="122"/>
      <c r="AA623" s="122"/>
      <c r="AB623" s="122"/>
      <c r="AC623" s="122"/>
      <c r="AD623" s="122"/>
      <c r="AE623" s="122"/>
      <c r="AF623" s="122"/>
      <c r="AG623" s="122"/>
      <c r="AH623" s="122"/>
      <c r="AI623" s="122"/>
      <c r="AJ623" s="122"/>
      <c r="AK623" s="122"/>
      <c r="AL623" s="122"/>
      <c r="AM623" s="122"/>
      <c r="AN623" s="122"/>
      <c r="AO623" s="122"/>
      <c r="AP623" s="122"/>
      <c r="AQ623" s="122"/>
      <c r="AR623" s="122"/>
      <c r="AS623" s="122"/>
      <c r="AT623" s="122"/>
      <c r="AU623" s="122"/>
      <c r="AV623" s="122"/>
      <c r="AW623" s="122"/>
      <c r="AX623" s="122"/>
      <c r="AY623" s="122"/>
      <c r="AZ623" s="122"/>
      <c r="BA623" s="122"/>
      <c r="BB623" s="122"/>
      <c r="BC623" s="122"/>
      <c r="BD623" s="122"/>
      <c r="BE623" s="122"/>
      <c r="BF623" s="122"/>
      <c r="BG623" s="122"/>
      <c r="BH623" s="122"/>
    </row>
    <row r="624" spans="1:60" s="194" customFormat="1" ht="15" customHeight="1" x14ac:dyDescent="0.2">
      <c r="A624" s="96"/>
      <c r="B624" s="117"/>
      <c r="C624" s="17" t="s">
        <v>688</v>
      </c>
      <c r="D624" s="19"/>
      <c r="E624" s="167"/>
      <c r="F624" s="20">
        <f>F623</f>
        <v>791957.33000000007</v>
      </c>
      <c r="G624" s="122"/>
      <c r="H624" s="122"/>
      <c r="I624" s="122"/>
      <c r="J624" s="122"/>
      <c r="K624" s="122"/>
      <c r="L624" s="122"/>
      <c r="M624" s="122"/>
      <c r="N624" s="122"/>
      <c r="O624" s="122"/>
      <c r="P624" s="122"/>
      <c r="Q624" s="122"/>
      <c r="R624" s="122"/>
      <c r="S624" s="122"/>
      <c r="T624" s="122"/>
      <c r="U624" s="122"/>
      <c r="V624" s="122"/>
      <c r="W624" s="122"/>
      <c r="X624" s="122"/>
      <c r="Y624" s="122"/>
      <c r="Z624" s="122"/>
      <c r="AA624" s="122"/>
      <c r="AB624" s="122"/>
      <c r="AC624" s="122"/>
      <c r="AD624" s="122"/>
      <c r="AE624" s="122"/>
      <c r="AF624" s="122"/>
      <c r="AG624" s="122"/>
      <c r="AH624" s="122"/>
      <c r="AI624" s="122"/>
      <c r="AJ624" s="122"/>
      <c r="AK624" s="122"/>
      <c r="AL624" s="122"/>
      <c r="AM624" s="122"/>
      <c r="AN624" s="122"/>
      <c r="AO624" s="122"/>
      <c r="AP624" s="122"/>
      <c r="AQ624" s="122"/>
      <c r="AR624" s="122"/>
      <c r="AS624" s="122"/>
      <c r="AT624" s="122"/>
      <c r="AU624" s="122"/>
      <c r="AV624" s="122"/>
      <c r="AW624" s="122"/>
      <c r="AX624" s="122"/>
      <c r="AY624" s="122"/>
      <c r="AZ624" s="122"/>
      <c r="BA624" s="122"/>
      <c r="BB624" s="122"/>
      <c r="BC624" s="122"/>
      <c r="BD624" s="122"/>
      <c r="BE624" s="122"/>
      <c r="BF624" s="122"/>
      <c r="BG624" s="122"/>
      <c r="BH624" s="122"/>
    </row>
    <row r="625" spans="1:60" s="194" customFormat="1" ht="15" customHeight="1" x14ac:dyDescent="0.2">
      <c r="A625" s="96"/>
      <c r="B625" s="117"/>
      <c r="C625" s="27" t="s">
        <v>19</v>
      </c>
      <c r="D625" s="25"/>
      <c r="E625" s="19">
        <v>535.47</v>
      </c>
      <c r="F625" s="20">
        <f>F624-E625</f>
        <v>791421.8600000001</v>
      </c>
      <c r="G625" s="122"/>
      <c r="H625" s="174"/>
      <c r="I625" s="122"/>
      <c r="J625" s="122"/>
      <c r="K625" s="122"/>
      <c r="L625" s="122"/>
      <c r="M625" s="122"/>
      <c r="N625" s="122"/>
      <c r="O625" s="122"/>
      <c r="P625" s="122"/>
      <c r="Q625" s="122"/>
      <c r="R625" s="122"/>
      <c r="S625" s="122"/>
      <c r="T625" s="122"/>
      <c r="U625" s="122"/>
      <c r="V625" s="122"/>
      <c r="W625" s="122"/>
      <c r="X625" s="122"/>
      <c r="Y625" s="122"/>
      <c r="Z625" s="122"/>
      <c r="AA625" s="122"/>
      <c r="AB625" s="122"/>
      <c r="AC625" s="122"/>
      <c r="AD625" s="122"/>
      <c r="AE625" s="122"/>
      <c r="AF625" s="122"/>
      <c r="AG625" s="122"/>
      <c r="AH625" s="122"/>
      <c r="AI625" s="122"/>
      <c r="AJ625" s="122"/>
      <c r="AK625" s="122"/>
      <c r="AL625" s="122"/>
      <c r="AM625" s="122"/>
      <c r="AN625" s="122"/>
      <c r="AO625" s="122"/>
      <c r="AP625" s="122"/>
      <c r="AQ625" s="122"/>
      <c r="AR625" s="122"/>
      <c r="AS625" s="122"/>
      <c r="AT625" s="122"/>
      <c r="AU625" s="122"/>
      <c r="AV625" s="122"/>
      <c r="AW625" s="122"/>
      <c r="AX625" s="122"/>
      <c r="AY625" s="122"/>
      <c r="AZ625" s="122"/>
      <c r="BA625" s="122"/>
      <c r="BB625" s="122"/>
      <c r="BC625" s="122"/>
      <c r="BD625" s="122"/>
      <c r="BE625" s="122"/>
      <c r="BF625" s="122"/>
      <c r="BG625" s="122"/>
      <c r="BH625" s="122"/>
    </row>
    <row r="626" spans="1:60" s="194" customFormat="1" ht="15" customHeight="1" x14ac:dyDescent="0.2">
      <c r="A626" s="96"/>
      <c r="B626" s="117"/>
      <c r="C626" s="18" t="s">
        <v>21</v>
      </c>
      <c r="D626" s="25"/>
      <c r="E626" s="167">
        <v>500</v>
      </c>
      <c r="F626" s="20">
        <f t="shared" ref="F626:F660" si="10">F625-E626</f>
        <v>790921.8600000001</v>
      </c>
      <c r="G626" s="122"/>
      <c r="H626" s="122"/>
      <c r="I626" s="122"/>
      <c r="J626" s="122"/>
      <c r="K626" s="122"/>
      <c r="L626" s="122"/>
      <c r="M626" s="122"/>
      <c r="N626" s="122"/>
      <c r="O626" s="122"/>
      <c r="P626" s="122"/>
      <c r="Q626" s="122"/>
      <c r="R626" s="122"/>
      <c r="S626" s="122"/>
      <c r="T626" s="122"/>
      <c r="U626" s="122"/>
      <c r="V626" s="122"/>
      <c r="W626" s="122"/>
      <c r="X626" s="122"/>
      <c r="Y626" s="122"/>
      <c r="Z626" s="122"/>
      <c r="AA626" s="122"/>
      <c r="AB626" s="122"/>
      <c r="AC626" s="122"/>
      <c r="AD626" s="122"/>
      <c r="AE626" s="122"/>
      <c r="AF626" s="122"/>
      <c r="AG626" s="122"/>
      <c r="AH626" s="122"/>
      <c r="AI626" s="122"/>
      <c r="AJ626" s="122"/>
      <c r="AK626" s="122"/>
      <c r="AL626" s="122"/>
      <c r="AM626" s="122"/>
      <c r="AN626" s="122"/>
      <c r="AO626" s="122"/>
      <c r="AP626" s="122"/>
      <c r="AQ626" s="122"/>
      <c r="AR626" s="122"/>
      <c r="AS626" s="122"/>
      <c r="AT626" s="122"/>
      <c r="AU626" s="122"/>
      <c r="AV626" s="122"/>
      <c r="AW626" s="122"/>
      <c r="AX626" s="122"/>
      <c r="AY626" s="122"/>
      <c r="AZ626" s="122"/>
      <c r="BA626" s="122"/>
      <c r="BB626" s="122"/>
      <c r="BC626" s="122"/>
      <c r="BD626" s="122"/>
      <c r="BE626" s="122"/>
      <c r="BF626" s="122"/>
      <c r="BG626" s="122"/>
      <c r="BH626" s="122"/>
    </row>
    <row r="627" spans="1:60" s="194" customFormat="1" ht="15" customHeight="1" x14ac:dyDescent="0.2">
      <c r="A627" s="16"/>
      <c r="B627" s="117"/>
      <c r="C627" s="18" t="s">
        <v>23</v>
      </c>
      <c r="D627" s="25"/>
      <c r="E627" s="113">
        <v>175</v>
      </c>
      <c r="F627" s="20">
        <f t="shared" si="10"/>
        <v>790746.8600000001</v>
      </c>
      <c r="G627" s="122"/>
      <c r="H627" s="122"/>
      <c r="I627" s="122"/>
      <c r="J627" s="174"/>
      <c r="K627" s="122"/>
      <c r="L627" s="122"/>
      <c r="M627" s="122"/>
      <c r="N627" s="122"/>
      <c r="O627" s="122"/>
      <c r="P627" s="122"/>
      <c r="Q627" s="122"/>
      <c r="R627" s="122"/>
      <c r="S627" s="122"/>
      <c r="T627" s="122"/>
      <c r="U627" s="122"/>
      <c r="V627" s="122"/>
      <c r="W627" s="122"/>
      <c r="X627" s="122"/>
      <c r="Y627" s="122"/>
      <c r="Z627" s="122"/>
      <c r="AA627" s="122"/>
      <c r="AB627" s="122"/>
      <c r="AC627" s="122"/>
      <c r="AD627" s="122"/>
      <c r="AE627" s="122"/>
      <c r="AF627" s="122"/>
      <c r="AG627" s="122"/>
      <c r="AH627" s="122"/>
      <c r="AI627" s="122"/>
      <c r="AJ627" s="122"/>
      <c r="AK627" s="122"/>
      <c r="AL627" s="122"/>
      <c r="AM627" s="122"/>
      <c r="AN627" s="122"/>
      <c r="AO627" s="122"/>
      <c r="AP627" s="122"/>
      <c r="AQ627" s="122"/>
      <c r="AR627" s="122"/>
      <c r="AS627" s="122"/>
      <c r="AT627" s="122"/>
      <c r="AU627" s="122"/>
      <c r="AV627" s="122"/>
      <c r="AW627" s="122"/>
      <c r="AX627" s="122"/>
      <c r="AY627" s="122"/>
      <c r="AZ627" s="122"/>
      <c r="BA627" s="122"/>
      <c r="BB627" s="122"/>
      <c r="BC627" s="122"/>
      <c r="BD627" s="122"/>
      <c r="BE627" s="122"/>
      <c r="BF627" s="122"/>
      <c r="BG627" s="122"/>
      <c r="BH627" s="122"/>
    </row>
    <row r="628" spans="1:60" s="194" customFormat="1" ht="27" customHeight="1" x14ac:dyDescent="0.2">
      <c r="A628" s="196">
        <v>44476</v>
      </c>
      <c r="B628" s="197">
        <v>2462</v>
      </c>
      <c r="C628" s="198" t="s">
        <v>845</v>
      </c>
      <c r="D628" s="199"/>
      <c r="E628" s="200">
        <v>42426.57</v>
      </c>
      <c r="F628" s="20">
        <f t="shared" si="10"/>
        <v>748320.29000000015</v>
      </c>
      <c r="G628" s="122"/>
      <c r="H628" s="122"/>
      <c r="I628" s="122"/>
      <c r="J628" s="122"/>
      <c r="K628" s="122"/>
      <c r="L628" s="122"/>
      <c r="M628" s="122"/>
      <c r="N628" s="122"/>
      <c r="O628" s="122"/>
      <c r="P628" s="122"/>
      <c r="Q628" s="122"/>
      <c r="R628" s="122"/>
      <c r="S628" s="122"/>
      <c r="T628" s="122"/>
      <c r="U628" s="122"/>
      <c r="V628" s="122"/>
      <c r="W628" s="122"/>
      <c r="X628" s="122"/>
      <c r="Y628" s="122"/>
      <c r="Z628" s="122"/>
      <c r="AA628" s="122"/>
      <c r="AB628" s="122"/>
      <c r="AC628" s="122"/>
      <c r="AD628" s="122"/>
      <c r="AE628" s="122"/>
      <c r="AF628" s="122"/>
      <c r="AG628" s="122"/>
      <c r="AH628" s="122"/>
      <c r="AI628" s="122"/>
      <c r="AJ628" s="122"/>
      <c r="AK628" s="122"/>
      <c r="AL628" s="122"/>
      <c r="AM628" s="122"/>
      <c r="AN628" s="122"/>
      <c r="AO628" s="122"/>
      <c r="AP628" s="122"/>
      <c r="AQ628" s="122"/>
      <c r="AR628" s="122"/>
      <c r="AS628" s="122"/>
      <c r="AT628" s="122"/>
      <c r="AU628" s="122"/>
      <c r="AV628" s="122"/>
      <c r="AW628" s="122"/>
      <c r="AX628" s="122"/>
      <c r="AY628" s="122"/>
      <c r="AZ628" s="122"/>
      <c r="BA628" s="122"/>
      <c r="BB628" s="122"/>
      <c r="BC628" s="122"/>
      <c r="BD628" s="122"/>
      <c r="BE628" s="122"/>
      <c r="BF628" s="122"/>
      <c r="BG628" s="122"/>
      <c r="BH628" s="122"/>
    </row>
    <row r="629" spans="1:60" s="194" customFormat="1" ht="29.25" customHeight="1" x14ac:dyDescent="0.2">
      <c r="A629" s="196">
        <v>44476</v>
      </c>
      <c r="B629" s="201">
        <v>2463</v>
      </c>
      <c r="C629" s="198" t="s">
        <v>846</v>
      </c>
      <c r="D629" s="199"/>
      <c r="E629" s="113">
        <v>130302.94</v>
      </c>
      <c r="F629" s="20">
        <f t="shared" si="10"/>
        <v>618017.35000000009</v>
      </c>
      <c r="G629" s="122"/>
      <c r="H629" s="122" t="s">
        <v>847</v>
      </c>
      <c r="I629" s="122"/>
      <c r="J629" s="122"/>
      <c r="K629" s="122"/>
      <c r="L629" s="122"/>
      <c r="M629" s="122"/>
      <c r="N629" s="122"/>
      <c r="O629" s="122"/>
      <c r="P629" s="122"/>
      <c r="Q629" s="122"/>
      <c r="R629" s="122"/>
      <c r="S629" s="122"/>
      <c r="T629" s="122"/>
      <c r="U629" s="122"/>
      <c r="V629" s="122"/>
      <c r="W629" s="122"/>
      <c r="X629" s="122"/>
      <c r="Y629" s="122"/>
      <c r="Z629" s="122"/>
      <c r="AA629" s="122"/>
      <c r="AB629" s="122"/>
      <c r="AC629" s="122"/>
      <c r="AD629" s="122"/>
      <c r="AE629" s="122"/>
      <c r="AF629" s="122"/>
      <c r="AG629" s="122"/>
      <c r="AH629" s="122"/>
      <c r="AI629" s="122"/>
      <c r="AJ629" s="122"/>
      <c r="AK629" s="122"/>
      <c r="AL629" s="122"/>
      <c r="AM629" s="122"/>
      <c r="AN629" s="122"/>
      <c r="AO629" s="122"/>
      <c r="AP629" s="122"/>
      <c r="AQ629" s="122"/>
      <c r="AR629" s="122"/>
      <c r="AS629" s="122"/>
      <c r="AT629" s="122"/>
      <c r="AU629" s="122"/>
      <c r="AV629" s="122"/>
      <c r="AW629" s="122"/>
      <c r="AX629" s="122"/>
      <c r="AY629" s="122"/>
      <c r="AZ629" s="122"/>
      <c r="BA629" s="122"/>
      <c r="BB629" s="122"/>
      <c r="BC629" s="122"/>
      <c r="BD629" s="122"/>
      <c r="BE629" s="122"/>
      <c r="BF629" s="122"/>
      <c r="BG629" s="122"/>
      <c r="BH629" s="122"/>
    </row>
    <row r="630" spans="1:60" s="194" customFormat="1" ht="22.5" customHeight="1" x14ac:dyDescent="0.2">
      <c r="A630" s="196">
        <v>44476</v>
      </c>
      <c r="B630" s="201">
        <v>2464</v>
      </c>
      <c r="C630" s="202" t="s">
        <v>848</v>
      </c>
      <c r="D630" s="199"/>
      <c r="E630" s="113">
        <v>12150</v>
      </c>
      <c r="F630" s="20">
        <f t="shared" si="10"/>
        <v>605867.35000000009</v>
      </c>
      <c r="G630" s="122"/>
      <c r="H630" s="122"/>
      <c r="I630" s="122"/>
      <c r="J630" s="122"/>
      <c r="K630" s="122"/>
      <c r="L630" s="122"/>
      <c r="M630" s="122"/>
      <c r="N630" s="122"/>
      <c r="O630" s="122"/>
      <c r="P630" s="122"/>
      <c r="Q630" s="122"/>
      <c r="R630" s="122"/>
      <c r="S630" s="122"/>
      <c r="T630" s="122"/>
      <c r="U630" s="122"/>
      <c r="V630" s="122"/>
      <c r="W630" s="122"/>
      <c r="X630" s="122"/>
      <c r="Y630" s="122"/>
      <c r="Z630" s="122"/>
      <c r="AA630" s="122"/>
      <c r="AB630" s="122"/>
      <c r="AC630" s="122"/>
      <c r="AD630" s="122"/>
      <c r="AE630" s="122"/>
      <c r="AF630" s="122"/>
      <c r="AG630" s="122"/>
      <c r="AH630" s="122"/>
      <c r="AI630" s="122"/>
      <c r="AJ630" s="122"/>
      <c r="AK630" s="122"/>
      <c r="AL630" s="122"/>
      <c r="AM630" s="122"/>
      <c r="AN630" s="122"/>
      <c r="AO630" s="122"/>
      <c r="AP630" s="122"/>
      <c r="AQ630" s="122"/>
      <c r="AR630" s="122"/>
      <c r="AS630" s="122"/>
      <c r="AT630" s="122"/>
      <c r="AU630" s="122"/>
      <c r="AV630" s="122"/>
      <c r="AW630" s="122"/>
      <c r="AX630" s="122"/>
      <c r="AY630" s="122"/>
      <c r="AZ630" s="122"/>
      <c r="BA630" s="122"/>
      <c r="BB630" s="122"/>
      <c r="BC630" s="122"/>
      <c r="BD630" s="122"/>
      <c r="BE630" s="122"/>
      <c r="BF630" s="122"/>
      <c r="BG630" s="122"/>
      <c r="BH630" s="122"/>
    </row>
    <row r="631" spans="1:60" s="194" customFormat="1" ht="27.75" customHeight="1" x14ac:dyDescent="0.2">
      <c r="A631" s="203">
        <v>44476</v>
      </c>
      <c r="B631" s="201">
        <v>2465</v>
      </c>
      <c r="C631" s="204" t="s">
        <v>849</v>
      </c>
      <c r="D631" s="199"/>
      <c r="E631" s="113">
        <v>6957.16</v>
      </c>
      <c r="F631" s="20">
        <f t="shared" si="10"/>
        <v>598910.19000000006</v>
      </c>
      <c r="G631" s="122"/>
      <c r="H631" s="122"/>
      <c r="I631" s="122"/>
      <c r="J631" s="122"/>
      <c r="K631" s="122"/>
      <c r="L631" s="122"/>
      <c r="M631" s="122"/>
      <c r="N631" s="122"/>
      <c r="O631" s="122"/>
      <c r="P631" s="122"/>
      <c r="Q631" s="122"/>
      <c r="R631" s="122"/>
      <c r="S631" s="122"/>
      <c r="T631" s="122"/>
      <c r="U631" s="122"/>
      <c r="V631" s="122"/>
      <c r="W631" s="122"/>
      <c r="X631" s="122"/>
      <c r="Y631" s="122"/>
      <c r="Z631" s="122"/>
      <c r="AA631" s="122"/>
      <c r="AB631" s="122"/>
      <c r="AC631" s="122"/>
      <c r="AD631" s="122"/>
      <c r="AE631" s="122"/>
      <c r="AF631" s="122"/>
      <c r="AG631" s="122"/>
      <c r="AH631" s="122"/>
      <c r="AI631" s="122"/>
      <c r="AJ631" s="122"/>
      <c r="AK631" s="122"/>
      <c r="AL631" s="122"/>
      <c r="AM631" s="122"/>
      <c r="AN631" s="122"/>
      <c r="AO631" s="122"/>
      <c r="AP631" s="122"/>
      <c r="AQ631" s="122"/>
      <c r="AR631" s="122"/>
      <c r="AS631" s="122"/>
      <c r="AT631" s="122"/>
      <c r="AU631" s="122"/>
      <c r="AV631" s="122"/>
      <c r="AW631" s="122"/>
      <c r="AX631" s="122"/>
      <c r="AY631" s="122"/>
      <c r="AZ631" s="122"/>
      <c r="BA631" s="122"/>
      <c r="BB631" s="122"/>
      <c r="BC631" s="122"/>
      <c r="BD631" s="122"/>
      <c r="BE631" s="122"/>
      <c r="BF631" s="122"/>
      <c r="BG631" s="122"/>
      <c r="BH631" s="122"/>
    </row>
    <row r="632" spans="1:60" s="194" customFormat="1" ht="34.5" customHeight="1" x14ac:dyDescent="0.2">
      <c r="A632" s="203">
        <v>44480</v>
      </c>
      <c r="B632" s="201">
        <v>2466</v>
      </c>
      <c r="C632" s="205" t="s">
        <v>850</v>
      </c>
      <c r="D632" s="25"/>
      <c r="E632" s="200">
        <v>5314.98</v>
      </c>
      <c r="F632" s="20">
        <f t="shared" si="10"/>
        <v>593595.21000000008</v>
      </c>
      <c r="G632" s="122"/>
      <c r="H632" s="122"/>
      <c r="I632" s="122"/>
      <c r="J632" s="122"/>
      <c r="K632" s="122"/>
      <c r="L632" s="122"/>
      <c r="M632" s="122"/>
      <c r="N632" s="122"/>
      <c r="O632" s="122"/>
      <c r="P632" s="122"/>
      <c r="Q632" s="122"/>
      <c r="R632" s="122"/>
      <c r="S632" s="122"/>
      <c r="T632" s="122"/>
      <c r="U632" s="122"/>
      <c r="V632" s="122"/>
      <c r="W632" s="122"/>
      <c r="X632" s="122"/>
      <c r="Y632" s="122"/>
      <c r="Z632" s="122"/>
      <c r="AA632" s="122"/>
      <c r="AB632" s="122"/>
      <c r="AC632" s="122"/>
      <c r="AD632" s="122"/>
      <c r="AE632" s="122"/>
      <c r="AF632" s="122"/>
      <c r="AG632" s="122"/>
      <c r="AH632" s="122"/>
      <c r="AI632" s="122"/>
      <c r="AJ632" s="122"/>
      <c r="AK632" s="122"/>
      <c r="AL632" s="122"/>
      <c r="AM632" s="122"/>
      <c r="AN632" s="122"/>
      <c r="AO632" s="122"/>
      <c r="AP632" s="122"/>
      <c r="AQ632" s="122"/>
      <c r="AR632" s="122"/>
      <c r="AS632" s="122"/>
      <c r="AT632" s="122"/>
      <c r="AU632" s="122"/>
      <c r="AV632" s="122"/>
      <c r="AW632" s="122"/>
      <c r="AX632" s="122"/>
      <c r="AY632" s="122"/>
      <c r="AZ632" s="122"/>
      <c r="BA632" s="122"/>
      <c r="BB632" s="122"/>
      <c r="BC632" s="122"/>
      <c r="BD632" s="122"/>
      <c r="BE632" s="122"/>
      <c r="BF632" s="122"/>
      <c r="BG632" s="122"/>
      <c r="BH632" s="122"/>
    </row>
    <row r="633" spans="1:60" s="194" customFormat="1" ht="28.5" customHeight="1" x14ac:dyDescent="0.2">
      <c r="A633" s="203">
        <v>44480</v>
      </c>
      <c r="B633" s="201">
        <v>2467</v>
      </c>
      <c r="C633" s="204" t="s">
        <v>851</v>
      </c>
      <c r="D633" s="206"/>
      <c r="E633" s="200">
        <v>2200</v>
      </c>
      <c r="F633" s="20">
        <f t="shared" si="10"/>
        <v>591395.21000000008</v>
      </c>
      <c r="G633" s="122"/>
      <c r="H633" s="122"/>
      <c r="I633" s="122"/>
      <c r="J633" s="122"/>
      <c r="K633" s="122"/>
      <c r="L633" s="122"/>
      <c r="M633" s="122"/>
      <c r="N633" s="122"/>
      <c r="O633" s="122"/>
      <c r="P633" s="122"/>
      <c r="Q633" s="122"/>
      <c r="R633" s="122"/>
      <c r="S633" s="122"/>
      <c r="T633" s="122"/>
      <c r="U633" s="122"/>
      <c r="V633" s="122"/>
      <c r="W633" s="122"/>
      <c r="X633" s="122"/>
      <c r="Y633" s="122"/>
      <c r="Z633" s="122"/>
      <c r="AA633" s="122"/>
      <c r="AB633" s="122"/>
      <c r="AC633" s="122"/>
      <c r="AD633" s="122"/>
      <c r="AE633" s="122"/>
      <c r="AF633" s="122"/>
      <c r="AG633" s="122"/>
      <c r="AH633" s="122"/>
      <c r="AI633" s="122"/>
      <c r="AJ633" s="122"/>
      <c r="AK633" s="122"/>
      <c r="AL633" s="122"/>
      <c r="AM633" s="122"/>
      <c r="AN633" s="122"/>
      <c r="AO633" s="122"/>
      <c r="AP633" s="122"/>
      <c r="AQ633" s="122"/>
      <c r="AR633" s="122"/>
      <c r="AS633" s="122"/>
      <c r="AT633" s="122"/>
      <c r="AU633" s="122"/>
      <c r="AV633" s="122"/>
      <c r="AW633" s="122"/>
      <c r="AX633" s="122"/>
      <c r="AY633" s="122"/>
      <c r="AZ633" s="122"/>
      <c r="BA633" s="122"/>
      <c r="BB633" s="122"/>
      <c r="BC633" s="122"/>
      <c r="BD633" s="122"/>
      <c r="BE633" s="122"/>
      <c r="BF633" s="122"/>
      <c r="BG633" s="122"/>
      <c r="BH633" s="122"/>
    </row>
    <row r="634" spans="1:60" s="194" customFormat="1" ht="33" customHeight="1" x14ac:dyDescent="0.2">
      <c r="A634" s="203">
        <v>44480</v>
      </c>
      <c r="B634" s="201">
        <v>2468</v>
      </c>
      <c r="C634" s="204" t="str">
        <f>UPPER("pago fact. B1100009073 D/F 22/9/21 pago alquiler comercial Tamayo  correspondiente al mes de SEPTIEMBRE/21")</f>
        <v>PAGO FACT. B1100009073 D/F 22/9/21 PAGO ALQUILER COMERCIAL TAMAYO  CORRESPONDIENTE AL MES DE SEPTIEMBRE/21</v>
      </c>
      <c r="D634" s="206"/>
      <c r="E634" s="200">
        <v>7110</v>
      </c>
      <c r="F634" s="20">
        <f t="shared" si="10"/>
        <v>584285.21000000008</v>
      </c>
      <c r="G634" s="122"/>
      <c r="H634" s="122"/>
      <c r="I634" s="122"/>
      <c r="J634" s="122"/>
      <c r="K634" s="122"/>
      <c r="L634" s="122"/>
      <c r="M634" s="122"/>
      <c r="N634" s="122"/>
      <c r="O634" s="122"/>
      <c r="P634" s="122"/>
      <c r="Q634" s="122"/>
      <c r="R634" s="122"/>
      <c r="S634" s="122"/>
      <c r="T634" s="122"/>
      <c r="U634" s="122"/>
      <c r="V634" s="122"/>
      <c r="W634" s="122"/>
      <c r="X634" s="122"/>
      <c r="Y634" s="122"/>
      <c r="Z634" s="122"/>
      <c r="AA634" s="122"/>
      <c r="AB634" s="122"/>
      <c r="AC634" s="122"/>
      <c r="AD634" s="122"/>
      <c r="AE634" s="122"/>
      <c r="AF634" s="122"/>
      <c r="AG634" s="122"/>
      <c r="AH634" s="122"/>
      <c r="AI634" s="122"/>
      <c r="AJ634" s="122"/>
      <c r="AK634" s="122"/>
      <c r="AL634" s="122"/>
      <c r="AM634" s="122"/>
      <c r="AN634" s="122"/>
      <c r="AO634" s="122"/>
      <c r="AP634" s="122"/>
      <c r="AQ634" s="122"/>
      <c r="AR634" s="122"/>
      <c r="AS634" s="122"/>
      <c r="AT634" s="122"/>
      <c r="AU634" s="122"/>
      <c r="AV634" s="122"/>
      <c r="AW634" s="122"/>
      <c r="AX634" s="122"/>
      <c r="AY634" s="122"/>
      <c r="AZ634" s="122"/>
      <c r="BA634" s="122"/>
      <c r="BB634" s="122"/>
      <c r="BC634" s="122"/>
      <c r="BD634" s="122"/>
      <c r="BE634" s="122"/>
      <c r="BF634" s="122"/>
      <c r="BG634" s="122"/>
      <c r="BH634" s="122"/>
    </row>
    <row r="635" spans="1:60" s="194" customFormat="1" ht="18" customHeight="1" x14ac:dyDescent="0.2">
      <c r="A635" s="203">
        <v>44480</v>
      </c>
      <c r="B635" s="201">
        <v>2469</v>
      </c>
      <c r="C635" s="204" t="s">
        <v>852</v>
      </c>
      <c r="D635" s="206"/>
      <c r="E635" s="200">
        <v>8910</v>
      </c>
      <c r="F635" s="20">
        <f t="shared" si="10"/>
        <v>575375.21000000008</v>
      </c>
      <c r="G635" s="122"/>
      <c r="H635" s="122"/>
      <c r="I635" s="122"/>
      <c r="J635" s="122"/>
      <c r="K635" s="122"/>
      <c r="L635" s="122"/>
      <c r="M635" s="122"/>
      <c r="N635" s="122"/>
      <c r="O635" s="122"/>
      <c r="P635" s="122"/>
      <c r="Q635" s="122"/>
      <c r="R635" s="122"/>
      <c r="S635" s="122"/>
      <c r="T635" s="122"/>
      <c r="U635" s="122"/>
      <c r="V635" s="122"/>
      <c r="W635" s="122"/>
      <c r="X635" s="122"/>
      <c r="Y635" s="122"/>
      <c r="Z635" s="122"/>
      <c r="AA635" s="122"/>
      <c r="AB635" s="122"/>
      <c r="AC635" s="122"/>
      <c r="AD635" s="122"/>
      <c r="AE635" s="122"/>
      <c r="AF635" s="122"/>
      <c r="AG635" s="122"/>
      <c r="AH635" s="122"/>
      <c r="AI635" s="122"/>
      <c r="AJ635" s="122"/>
      <c r="AK635" s="122"/>
      <c r="AL635" s="122"/>
      <c r="AM635" s="122"/>
      <c r="AN635" s="122"/>
      <c r="AO635" s="122"/>
      <c r="AP635" s="122"/>
      <c r="AQ635" s="122"/>
      <c r="AR635" s="122"/>
      <c r="AS635" s="122"/>
      <c r="AT635" s="122"/>
      <c r="AU635" s="122"/>
      <c r="AV635" s="122"/>
      <c r="AW635" s="122"/>
      <c r="AX635" s="122"/>
      <c r="AY635" s="122"/>
      <c r="AZ635" s="122"/>
      <c r="BA635" s="122"/>
      <c r="BB635" s="122"/>
      <c r="BC635" s="122"/>
      <c r="BD635" s="122"/>
      <c r="BE635" s="122"/>
      <c r="BF635" s="122"/>
      <c r="BG635" s="122"/>
      <c r="BH635" s="122"/>
    </row>
    <row r="636" spans="1:60" s="194" customFormat="1" ht="21.75" customHeight="1" x14ac:dyDescent="0.2">
      <c r="A636" s="203">
        <v>44480</v>
      </c>
      <c r="B636" s="201">
        <v>2470</v>
      </c>
      <c r="C636" s="204" t="s">
        <v>853</v>
      </c>
      <c r="D636" s="206"/>
      <c r="E636" s="200">
        <v>4500</v>
      </c>
      <c r="F636" s="20">
        <f t="shared" si="10"/>
        <v>570875.21000000008</v>
      </c>
      <c r="G636" s="122"/>
      <c r="H636" s="122"/>
      <c r="I636" s="122"/>
      <c r="J636" s="122"/>
      <c r="K636" s="122"/>
      <c r="L636" s="122"/>
      <c r="M636" s="122"/>
      <c r="N636" s="122"/>
      <c r="O636" s="122"/>
      <c r="P636" s="122"/>
      <c r="Q636" s="122"/>
      <c r="R636" s="122"/>
      <c r="S636" s="122"/>
      <c r="T636" s="122"/>
      <c r="U636" s="122"/>
      <c r="V636" s="122"/>
      <c r="W636" s="122"/>
      <c r="X636" s="122"/>
      <c r="Y636" s="122"/>
      <c r="Z636" s="122"/>
      <c r="AA636" s="122"/>
      <c r="AB636" s="122"/>
      <c r="AC636" s="122"/>
      <c r="AD636" s="122"/>
      <c r="AE636" s="122"/>
      <c r="AF636" s="122"/>
      <c r="AG636" s="122"/>
      <c r="AH636" s="122"/>
      <c r="AI636" s="122"/>
      <c r="AJ636" s="122"/>
      <c r="AK636" s="122"/>
      <c r="AL636" s="122"/>
      <c r="AM636" s="122"/>
      <c r="AN636" s="122"/>
      <c r="AO636" s="122"/>
      <c r="AP636" s="122"/>
      <c r="AQ636" s="122"/>
      <c r="AR636" s="122"/>
      <c r="AS636" s="122"/>
      <c r="AT636" s="122"/>
      <c r="AU636" s="122"/>
      <c r="AV636" s="122"/>
      <c r="AW636" s="122"/>
      <c r="AX636" s="122"/>
      <c r="AY636" s="122"/>
      <c r="AZ636" s="122"/>
      <c r="BA636" s="122"/>
      <c r="BB636" s="122"/>
      <c r="BC636" s="122"/>
      <c r="BD636" s="122"/>
      <c r="BE636" s="122"/>
      <c r="BF636" s="122"/>
      <c r="BG636" s="122"/>
      <c r="BH636" s="122"/>
    </row>
    <row r="637" spans="1:60" s="194" customFormat="1" ht="22.5" customHeight="1" x14ac:dyDescent="0.2">
      <c r="A637" s="203">
        <v>44480</v>
      </c>
      <c r="B637" s="201">
        <v>2471</v>
      </c>
      <c r="C637" s="207" t="s">
        <v>854</v>
      </c>
      <c r="D637" s="208"/>
      <c r="E637" s="200">
        <v>15300</v>
      </c>
      <c r="F637" s="20">
        <f t="shared" si="10"/>
        <v>555575.21000000008</v>
      </c>
      <c r="G637" s="122"/>
      <c r="H637" s="122"/>
      <c r="I637" s="122"/>
      <c r="J637" s="122"/>
      <c r="K637" s="122"/>
      <c r="L637" s="122"/>
      <c r="M637" s="122"/>
      <c r="N637" s="122"/>
      <c r="O637" s="122"/>
      <c r="P637" s="122"/>
      <c r="Q637" s="122"/>
      <c r="R637" s="122"/>
      <c r="S637" s="122"/>
      <c r="T637" s="122"/>
      <c r="U637" s="122"/>
      <c r="V637" s="122"/>
      <c r="W637" s="122"/>
      <c r="X637" s="122"/>
      <c r="Y637" s="122"/>
      <c r="Z637" s="122"/>
      <c r="AA637" s="122"/>
      <c r="AB637" s="122"/>
      <c r="AC637" s="122"/>
      <c r="AD637" s="122"/>
      <c r="AE637" s="122"/>
      <c r="AF637" s="122"/>
      <c r="AG637" s="122"/>
      <c r="AH637" s="122"/>
      <c r="AI637" s="122"/>
      <c r="AJ637" s="122"/>
      <c r="AK637" s="122"/>
      <c r="AL637" s="122"/>
      <c r="AM637" s="122"/>
      <c r="AN637" s="122"/>
      <c r="AO637" s="122"/>
      <c r="AP637" s="122"/>
      <c r="AQ637" s="122"/>
      <c r="AR637" s="122"/>
      <c r="AS637" s="122"/>
      <c r="AT637" s="122"/>
      <c r="AU637" s="122"/>
      <c r="AV637" s="122"/>
      <c r="AW637" s="122"/>
      <c r="AX637" s="122"/>
      <c r="AY637" s="122"/>
      <c r="AZ637" s="122"/>
      <c r="BA637" s="122"/>
      <c r="BB637" s="122"/>
      <c r="BC637" s="122"/>
      <c r="BD637" s="122"/>
      <c r="BE637" s="122"/>
      <c r="BF637" s="122"/>
      <c r="BG637" s="122"/>
      <c r="BH637" s="122"/>
    </row>
    <row r="638" spans="1:60" s="141" customFormat="1" ht="21" customHeight="1" x14ac:dyDescent="0.2">
      <c r="A638" s="203">
        <v>44480</v>
      </c>
      <c r="B638" s="201">
        <v>2472</v>
      </c>
      <c r="C638" s="207" t="s">
        <v>855</v>
      </c>
      <c r="D638" s="208"/>
      <c r="E638" s="200">
        <v>8910</v>
      </c>
      <c r="F638" s="20">
        <f t="shared" si="10"/>
        <v>546665.21000000008</v>
      </c>
      <c r="G638" s="86"/>
      <c r="H638" s="86"/>
      <c r="I638" s="86"/>
      <c r="J638" s="86"/>
      <c r="K638" s="86"/>
      <c r="L638" s="86"/>
      <c r="M638" s="86"/>
      <c r="N638" s="86"/>
      <c r="O638" s="86"/>
      <c r="P638" s="86"/>
      <c r="Q638" s="86"/>
      <c r="R638" s="86"/>
      <c r="S638" s="86"/>
      <c r="T638" s="86"/>
      <c r="U638" s="86"/>
      <c r="V638" s="86"/>
      <c r="W638" s="86"/>
      <c r="X638" s="86"/>
      <c r="Y638" s="86"/>
      <c r="Z638" s="86"/>
      <c r="AA638" s="86"/>
      <c r="AB638" s="86"/>
      <c r="AC638" s="86"/>
      <c r="AD638" s="86"/>
      <c r="AE638" s="86"/>
      <c r="AF638" s="86"/>
      <c r="AG638" s="86"/>
      <c r="AH638" s="86"/>
      <c r="AI638" s="86"/>
      <c r="AJ638" s="86"/>
      <c r="AK638" s="86"/>
      <c r="AL638" s="86"/>
      <c r="AM638" s="86"/>
      <c r="AN638" s="86"/>
      <c r="AO638" s="86"/>
      <c r="AP638" s="86"/>
      <c r="AQ638" s="86"/>
      <c r="AR638" s="86"/>
      <c r="AS638" s="86"/>
      <c r="AT638" s="86"/>
      <c r="AU638" s="86"/>
      <c r="AV638" s="86"/>
      <c r="AW638" s="86"/>
      <c r="AX638" s="86"/>
      <c r="AY638" s="86"/>
      <c r="AZ638" s="86"/>
      <c r="BA638" s="86"/>
      <c r="BB638" s="86"/>
      <c r="BC638" s="86"/>
      <c r="BD638" s="86"/>
      <c r="BE638" s="86"/>
      <c r="BF638" s="86"/>
      <c r="BG638" s="86"/>
      <c r="BH638" s="86"/>
    </row>
    <row r="639" spans="1:60" s="141" customFormat="1" ht="20.25" customHeight="1" x14ac:dyDescent="0.2">
      <c r="A639" s="203">
        <v>44480</v>
      </c>
      <c r="B639" s="201">
        <v>2473</v>
      </c>
      <c r="C639" s="207" t="s">
        <v>856</v>
      </c>
      <c r="D639" s="208"/>
      <c r="E639" s="200">
        <v>20070</v>
      </c>
      <c r="F639" s="20">
        <f t="shared" si="10"/>
        <v>526595.21000000008</v>
      </c>
      <c r="G639" s="86"/>
      <c r="H639" s="86"/>
      <c r="I639" s="86"/>
      <c r="J639" s="86"/>
      <c r="K639" s="86"/>
      <c r="L639" s="86"/>
      <c r="M639" s="86"/>
      <c r="N639" s="86"/>
      <c r="O639" s="86"/>
      <c r="P639" s="86"/>
      <c r="Q639" s="86"/>
      <c r="R639" s="86"/>
      <c r="S639" s="86"/>
      <c r="T639" s="86"/>
      <c r="U639" s="86"/>
      <c r="V639" s="86"/>
      <c r="W639" s="86"/>
      <c r="X639" s="86"/>
      <c r="Y639" s="86"/>
      <c r="Z639" s="86"/>
      <c r="AA639" s="86"/>
      <c r="AB639" s="86"/>
      <c r="AC639" s="86"/>
      <c r="AD639" s="86"/>
      <c r="AE639" s="86"/>
      <c r="AF639" s="86"/>
      <c r="AG639" s="86"/>
      <c r="AH639" s="86"/>
      <c r="AI639" s="86"/>
      <c r="AJ639" s="86"/>
      <c r="AK639" s="86"/>
      <c r="AL639" s="86"/>
      <c r="AM639" s="86"/>
      <c r="AN639" s="86"/>
      <c r="AO639" s="86"/>
      <c r="AP639" s="86"/>
      <c r="AQ639" s="86"/>
      <c r="AR639" s="86"/>
      <c r="AS639" s="86"/>
      <c r="AT639" s="86"/>
      <c r="AU639" s="86"/>
      <c r="AV639" s="86"/>
      <c r="AW639" s="86"/>
      <c r="AX639" s="86"/>
      <c r="AY639" s="86"/>
      <c r="AZ639" s="86"/>
      <c r="BA639" s="86"/>
      <c r="BB639" s="86"/>
      <c r="BC639" s="86"/>
      <c r="BD639" s="86"/>
      <c r="BE639" s="86"/>
      <c r="BF639" s="86"/>
      <c r="BG639" s="86"/>
      <c r="BH639" s="86"/>
    </row>
    <row r="640" spans="1:60" s="141" customFormat="1" ht="19.5" customHeight="1" x14ac:dyDescent="0.2">
      <c r="A640" s="203">
        <v>44480</v>
      </c>
      <c r="B640" s="201">
        <v>2474</v>
      </c>
      <c r="C640" s="207" t="s">
        <v>857</v>
      </c>
      <c r="D640" s="208"/>
      <c r="E640" s="200">
        <v>9000</v>
      </c>
      <c r="F640" s="20">
        <f t="shared" si="10"/>
        <v>517595.21000000008</v>
      </c>
      <c r="G640" s="86"/>
      <c r="H640" s="86"/>
      <c r="I640" s="86"/>
      <c r="J640" s="86"/>
      <c r="K640" s="86"/>
      <c r="L640" s="86"/>
      <c r="M640" s="86"/>
      <c r="N640" s="86"/>
      <c r="O640" s="86"/>
      <c r="P640" s="86"/>
      <c r="Q640" s="86"/>
      <c r="R640" s="86"/>
      <c r="S640" s="86"/>
      <c r="T640" s="86"/>
      <c r="U640" s="86"/>
      <c r="V640" s="86"/>
      <c r="W640" s="86"/>
      <c r="X640" s="86"/>
      <c r="Y640" s="86"/>
      <c r="Z640" s="86"/>
      <c r="AA640" s="86"/>
      <c r="AB640" s="86"/>
      <c r="AC640" s="86"/>
      <c r="AD640" s="86"/>
      <c r="AE640" s="86"/>
      <c r="AF640" s="86"/>
      <c r="AG640" s="86"/>
      <c r="AH640" s="86"/>
      <c r="AI640" s="86"/>
      <c r="AJ640" s="86"/>
      <c r="AK640" s="86"/>
      <c r="AL640" s="86"/>
      <c r="AM640" s="86"/>
      <c r="AN640" s="86"/>
      <c r="AO640" s="86"/>
      <c r="AP640" s="86"/>
      <c r="AQ640" s="86"/>
      <c r="AR640" s="86"/>
      <c r="AS640" s="86"/>
      <c r="AT640" s="86"/>
      <c r="AU640" s="86"/>
      <c r="AV640" s="86"/>
      <c r="AW640" s="86"/>
      <c r="AX640" s="86"/>
      <c r="AY640" s="86"/>
      <c r="AZ640" s="86"/>
      <c r="BA640" s="86"/>
      <c r="BB640" s="86"/>
      <c r="BC640" s="86"/>
      <c r="BD640" s="86"/>
      <c r="BE640" s="86"/>
      <c r="BF640" s="86"/>
      <c r="BG640" s="86"/>
      <c r="BH640" s="86"/>
    </row>
    <row r="641" spans="1:60" s="141" customFormat="1" ht="21" customHeight="1" x14ac:dyDescent="0.2">
      <c r="A641" s="203">
        <v>44480</v>
      </c>
      <c r="B641" s="201">
        <v>2475</v>
      </c>
      <c r="C641" s="207" t="s">
        <v>858</v>
      </c>
      <c r="D641" s="208"/>
      <c r="E641" s="200">
        <v>10800</v>
      </c>
      <c r="F641" s="20">
        <f t="shared" si="10"/>
        <v>506795.21000000008</v>
      </c>
      <c r="G641" s="86"/>
      <c r="H641" s="86"/>
      <c r="I641" s="86"/>
      <c r="J641" s="86"/>
      <c r="K641" s="86"/>
      <c r="L641" s="86"/>
      <c r="M641" s="86"/>
      <c r="N641" s="86"/>
      <c r="O641" s="86"/>
      <c r="P641" s="86"/>
      <c r="Q641" s="86"/>
      <c r="R641" s="86"/>
      <c r="S641" s="86"/>
      <c r="T641" s="86"/>
      <c r="U641" s="86"/>
      <c r="V641" s="86"/>
      <c r="W641" s="86"/>
      <c r="X641" s="86"/>
      <c r="Y641" s="86"/>
      <c r="Z641" s="86"/>
      <c r="AA641" s="86"/>
      <c r="AB641" s="86"/>
      <c r="AC641" s="86"/>
      <c r="AD641" s="86"/>
      <c r="AE641" s="86"/>
      <c r="AF641" s="86"/>
      <c r="AG641" s="86"/>
      <c r="AH641" s="86"/>
      <c r="AI641" s="86"/>
      <c r="AJ641" s="86"/>
      <c r="AK641" s="86"/>
      <c r="AL641" s="86"/>
      <c r="AM641" s="86"/>
      <c r="AN641" s="86"/>
      <c r="AO641" s="86"/>
      <c r="AP641" s="86"/>
      <c r="AQ641" s="86"/>
      <c r="AR641" s="86"/>
      <c r="AS641" s="86"/>
      <c r="AT641" s="86"/>
      <c r="AU641" s="86"/>
      <c r="AV641" s="86"/>
      <c r="AW641" s="86"/>
      <c r="AX641" s="86"/>
      <c r="AY641" s="86"/>
      <c r="AZ641" s="86"/>
      <c r="BA641" s="86"/>
      <c r="BB641" s="86"/>
      <c r="BC641" s="86"/>
      <c r="BD641" s="86"/>
      <c r="BE641" s="86"/>
      <c r="BF641" s="86"/>
      <c r="BG641" s="86"/>
      <c r="BH641" s="86"/>
    </row>
    <row r="642" spans="1:60" s="141" customFormat="1" ht="35.25" customHeight="1" x14ac:dyDescent="0.2">
      <c r="A642" s="203">
        <v>44480</v>
      </c>
      <c r="B642" s="201">
        <v>2476</v>
      </c>
      <c r="C642" s="207" t="s">
        <v>859</v>
      </c>
      <c r="D642" s="208"/>
      <c r="E642" s="200">
        <v>3600</v>
      </c>
      <c r="F642" s="20">
        <f t="shared" si="10"/>
        <v>503195.21000000008</v>
      </c>
      <c r="G642" s="86"/>
      <c r="H642" s="86"/>
      <c r="I642" s="86"/>
      <c r="J642" s="86"/>
      <c r="K642" s="86"/>
      <c r="L642" s="86"/>
      <c r="M642" s="86"/>
      <c r="N642" s="86"/>
      <c r="O642" s="86"/>
      <c r="P642" s="86"/>
      <c r="Q642" s="86"/>
      <c r="R642" s="86"/>
      <c r="S642" s="86"/>
      <c r="T642" s="86"/>
      <c r="U642" s="86"/>
      <c r="V642" s="86"/>
      <c r="W642" s="86"/>
      <c r="X642" s="86"/>
      <c r="Y642" s="86"/>
      <c r="Z642" s="86"/>
      <c r="AA642" s="86"/>
      <c r="AB642" s="86"/>
      <c r="AC642" s="86"/>
      <c r="AD642" s="86"/>
      <c r="AE642" s="86"/>
      <c r="AF642" s="86"/>
      <c r="AG642" s="86"/>
      <c r="AH642" s="86"/>
      <c r="AI642" s="86"/>
      <c r="AJ642" s="86"/>
      <c r="AK642" s="86"/>
      <c r="AL642" s="86"/>
      <c r="AM642" s="86"/>
      <c r="AN642" s="86"/>
      <c r="AO642" s="86"/>
      <c r="AP642" s="86"/>
      <c r="AQ642" s="86"/>
      <c r="AR642" s="86"/>
      <c r="AS642" s="86"/>
      <c r="AT642" s="86"/>
      <c r="AU642" s="86"/>
      <c r="AV642" s="86"/>
      <c r="AW642" s="86"/>
      <c r="AX642" s="86"/>
      <c r="AY642" s="86"/>
      <c r="AZ642" s="86"/>
      <c r="BA642" s="86"/>
      <c r="BB642" s="86"/>
      <c r="BC642" s="86"/>
      <c r="BD642" s="86"/>
      <c r="BE642" s="86"/>
      <c r="BF642" s="86"/>
      <c r="BG642" s="86"/>
      <c r="BH642" s="86"/>
    </row>
    <row r="643" spans="1:60" s="141" customFormat="1" ht="23.25" customHeight="1" x14ac:dyDescent="0.2">
      <c r="A643" s="209">
        <v>44487</v>
      </c>
      <c r="B643" s="210">
        <v>2477</v>
      </c>
      <c r="C643" s="211" t="s">
        <v>860</v>
      </c>
      <c r="D643" s="208"/>
      <c r="E643" s="200">
        <v>10150</v>
      </c>
      <c r="F643" s="20">
        <f t="shared" si="10"/>
        <v>493045.21000000008</v>
      </c>
      <c r="G643" s="212"/>
      <c r="H643" s="86"/>
      <c r="I643" s="86"/>
      <c r="J643" s="86"/>
      <c r="K643" s="86"/>
      <c r="L643" s="86"/>
      <c r="M643" s="86"/>
      <c r="N643" s="86"/>
      <c r="O643" s="86"/>
      <c r="P643" s="86"/>
      <c r="Q643" s="86"/>
      <c r="R643" s="86"/>
      <c r="S643" s="86"/>
      <c r="T643" s="86"/>
      <c r="U643" s="86"/>
      <c r="V643" s="86"/>
      <c r="W643" s="86"/>
      <c r="X643" s="86"/>
      <c r="Y643" s="86"/>
      <c r="Z643" s="86"/>
      <c r="AA643" s="86"/>
      <c r="AB643" s="86"/>
      <c r="AC643" s="86"/>
      <c r="AD643" s="86"/>
      <c r="AE643" s="86"/>
      <c r="AF643" s="86"/>
      <c r="AG643" s="86"/>
      <c r="AH643" s="86"/>
      <c r="AI643" s="86"/>
      <c r="AJ643" s="86"/>
      <c r="AK643" s="86"/>
      <c r="AL643" s="86"/>
      <c r="AM643" s="86"/>
      <c r="AN643" s="86"/>
      <c r="AO643" s="86"/>
      <c r="AP643" s="86"/>
      <c r="AQ643" s="86"/>
      <c r="AR643" s="86"/>
      <c r="AS643" s="86"/>
      <c r="AT643" s="86"/>
      <c r="AU643" s="86"/>
      <c r="AV643" s="86"/>
      <c r="AW643" s="86"/>
      <c r="AX643" s="86"/>
      <c r="AY643" s="86"/>
      <c r="AZ643" s="86"/>
      <c r="BA643" s="86"/>
      <c r="BB643" s="86"/>
      <c r="BC643" s="86"/>
      <c r="BD643" s="86"/>
      <c r="BE643" s="86"/>
      <c r="BF643" s="86"/>
      <c r="BG643" s="86"/>
      <c r="BH643" s="86"/>
    </row>
    <row r="644" spans="1:60" s="141" customFormat="1" ht="19.5" customHeight="1" x14ac:dyDescent="0.2">
      <c r="A644" s="209">
        <v>44487</v>
      </c>
      <c r="B644" s="210">
        <v>2478</v>
      </c>
      <c r="C644" s="211" t="s">
        <v>861</v>
      </c>
      <c r="D644" s="208"/>
      <c r="E644" s="200">
        <v>4750</v>
      </c>
      <c r="F644" s="20">
        <f t="shared" si="10"/>
        <v>488295.21000000008</v>
      </c>
      <c r="G644" s="86"/>
      <c r="H644" s="86"/>
      <c r="I644" s="86"/>
      <c r="J644" s="86"/>
      <c r="K644" s="86"/>
      <c r="L644" s="86"/>
      <c r="M644" s="86"/>
      <c r="N644" s="86"/>
      <c r="O644" s="86"/>
      <c r="P644" s="86"/>
      <c r="Q644" s="86"/>
      <c r="R644" s="86"/>
      <c r="S644" s="86"/>
      <c r="T644" s="86"/>
      <c r="U644" s="86"/>
      <c r="V644" s="86"/>
      <c r="W644" s="86"/>
      <c r="X644" s="86"/>
      <c r="Y644" s="86"/>
      <c r="Z644" s="86"/>
      <c r="AA644" s="86"/>
      <c r="AB644" s="86"/>
      <c r="AC644" s="86"/>
      <c r="AD644" s="86"/>
      <c r="AE644" s="86"/>
      <c r="AF644" s="86"/>
      <c r="AG644" s="86"/>
      <c r="AH644" s="86"/>
      <c r="AI644" s="86"/>
      <c r="AJ644" s="86"/>
      <c r="AK644" s="86"/>
      <c r="AL644" s="86"/>
      <c r="AM644" s="86"/>
      <c r="AN644" s="86"/>
      <c r="AO644" s="86"/>
      <c r="AP644" s="86"/>
      <c r="AQ644" s="86"/>
      <c r="AR644" s="86"/>
      <c r="AS644" s="86"/>
      <c r="AT644" s="86"/>
      <c r="AU644" s="86"/>
      <c r="AV644" s="86"/>
      <c r="AW644" s="86"/>
      <c r="AX644" s="86"/>
      <c r="AY644" s="86"/>
      <c r="AZ644" s="86"/>
      <c r="BA644" s="86"/>
      <c r="BB644" s="86"/>
      <c r="BC644" s="86"/>
      <c r="BD644" s="86"/>
      <c r="BE644" s="86"/>
      <c r="BF644" s="86"/>
      <c r="BG644" s="86"/>
      <c r="BH644" s="86"/>
    </row>
    <row r="645" spans="1:60" s="141" customFormat="1" ht="22.5" customHeight="1" x14ac:dyDescent="0.2">
      <c r="A645" s="209">
        <v>44487</v>
      </c>
      <c r="B645" s="210">
        <v>2479</v>
      </c>
      <c r="C645" s="211" t="s">
        <v>862</v>
      </c>
      <c r="D645" s="208"/>
      <c r="E645" s="200">
        <v>2450</v>
      </c>
      <c r="F645" s="20">
        <f t="shared" si="10"/>
        <v>485845.21000000008</v>
      </c>
      <c r="G645" s="86"/>
      <c r="H645" s="86"/>
      <c r="I645" s="86"/>
      <c r="J645" s="86"/>
      <c r="K645" s="86"/>
      <c r="L645" s="86"/>
      <c r="M645" s="86"/>
      <c r="N645" s="86"/>
      <c r="O645" s="86"/>
      <c r="P645" s="86"/>
      <c r="Q645" s="86"/>
      <c r="R645" s="86"/>
      <c r="S645" s="86"/>
      <c r="T645" s="86"/>
      <c r="U645" s="86"/>
      <c r="V645" s="86"/>
      <c r="W645" s="86"/>
      <c r="X645" s="86"/>
      <c r="Y645" s="86"/>
      <c r="Z645" s="86"/>
      <c r="AA645" s="86"/>
      <c r="AB645" s="86"/>
      <c r="AC645" s="86"/>
      <c r="AD645" s="86"/>
      <c r="AE645" s="86"/>
      <c r="AF645" s="86"/>
      <c r="AG645" s="86"/>
      <c r="AH645" s="86"/>
      <c r="AI645" s="86"/>
      <c r="AJ645" s="86"/>
      <c r="AK645" s="86"/>
      <c r="AL645" s="86"/>
      <c r="AM645" s="86"/>
      <c r="AN645" s="86"/>
      <c r="AO645" s="86"/>
      <c r="AP645" s="86"/>
      <c r="AQ645" s="86"/>
      <c r="AR645" s="86"/>
      <c r="AS645" s="86"/>
      <c r="AT645" s="86"/>
      <c r="AU645" s="86"/>
      <c r="AV645" s="86"/>
      <c r="AW645" s="86"/>
      <c r="AX645" s="86"/>
      <c r="AY645" s="86"/>
      <c r="AZ645" s="86"/>
      <c r="BA645" s="86"/>
      <c r="BB645" s="86"/>
      <c r="BC645" s="86"/>
      <c r="BD645" s="86"/>
      <c r="BE645" s="86"/>
      <c r="BF645" s="86"/>
      <c r="BG645" s="86"/>
      <c r="BH645" s="86"/>
    </row>
    <row r="646" spans="1:60" s="141" customFormat="1" ht="24" customHeight="1" x14ac:dyDescent="0.2">
      <c r="A646" s="209">
        <v>44487</v>
      </c>
      <c r="B646" s="210">
        <v>2480</v>
      </c>
      <c r="C646" s="211" t="s">
        <v>863</v>
      </c>
      <c r="D646" s="208"/>
      <c r="E646" s="200">
        <v>2450</v>
      </c>
      <c r="F646" s="20">
        <f t="shared" si="10"/>
        <v>483395.21000000008</v>
      </c>
      <c r="G646" s="86"/>
      <c r="H646" s="86"/>
      <c r="I646" s="86"/>
      <c r="J646" s="86"/>
      <c r="K646" s="86"/>
      <c r="L646" s="86"/>
      <c r="M646" s="86"/>
      <c r="N646" s="86"/>
      <c r="O646" s="86"/>
      <c r="P646" s="86"/>
      <c r="Q646" s="86"/>
      <c r="R646" s="86"/>
      <c r="S646" s="86"/>
      <c r="T646" s="86"/>
      <c r="U646" s="86"/>
      <c r="V646" s="86"/>
      <c r="W646" s="86"/>
      <c r="X646" s="86"/>
      <c r="Y646" s="86"/>
      <c r="Z646" s="86"/>
      <c r="AA646" s="86"/>
      <c r="AB646" s="86"/>
      <c r="AC646" s="86"/>
      <c r="AD646" s="86"/>
      <c r="AE646" s="86"/>
      <c r="AF646" s="86"/>
      <c r="AG646" s="86"/>
      <c r="AH646" s="86"/>
      <c r="AI646" s="86"/>
      <c r="AJ646" s="86"/>
      <c r="AK646" s="86"/>
      <c r="AL646" s="86"/>
      <c r="AM646" s="86"/>
      <c r="AN646" s="86"/>
      <c r="AO646" s="86"/>
      <c r="AP646" s="86"/>
      <c r="AQ646" s="86"/>
      <c r="AR646" s="86"/>
      <c r="AS646" s="86"/>
      <c r="AT646" s="86"/>
      <c r="AU646" s="86"/>
      <c r="AV646" s="86"/>
      <c r="AW646" s="86"/>
      <c r="AX646" s="86"/>
      <c r="AY646" s="86"/>
      <c r="AZ646" s="86"/>
      <c r="BA646" s="86"/>
      <c r="BB646" s="86"/>
      <c r="BC646" s="86"/>
      <c r="BD646" s="86"/>
      <c r="BE646" s="86"/>
      <c r="BF646" s="86"/>
      <c r="BG646" s="86"/>
      <c r="BH646" s="86"/>
    </row>
    <row r="647" spans="1:60" s="141" customFormat="1" ht="22.5" customHeight="1" x14ac:dyDescent="0.2">
      <c r="A647" s="209">
        <v>44487</v>
      </c>
      <c r="B647" s="210">
        <v>2481</v>
      </c>
      <c r="C647" s="211" t="s">
        <v>864</v>
      </c>
      <c r="D647" s="208"/>
      <c r="E647" s="200">
        <v>3400</v>
      </c>
      <c r="F647" s="20">
        <f t="shared" si="10"/>
        <v>479995.21000000008</v>
      </c>
      <c r="G647" s="86"/>
      <c r="H647" s="86"/>
      <c r="I647" s="86"/>
      <c r="J647" s="86"/>
      <c r="K647" s="86"/>
      <c r="L647" s="86"/>
      <c r="M647" s="86"/>
      <c r="N647" s="86"/>
      <c r="O647" s="86"/>
      <c r="P647" s="86"/>
      <c r="Q647" s="86"/>
      <c r="R647" s="86"/>
      <c r="S647" s="86"/>
      <c r="T647" s="86"/>
      <c r="U647" s="86"/>
      <c r="V647" s="86"/>
      <c r="W647" s="86"/>
      <c r="X647" s="86"/>
      <c r="Y647" s="86"/>
      <c r="Z647" s="86"/>
      <c r="AA647" s="86"/>
      <c r="AB647" s="86"/>
      <c r="AC647" s="86"/>
      <c r="AD647" s="86"/>
      <c r="AE647" s="86"/>
      <c r="AF647" s="86"/>
      <c r="AG647" s="86"/>
      <c r="AH647" s="86"/>
      <c r="AI647" s="86"/>
      <c r="AJ647" s="86"/>
      <c r="AK647" s="86"/>
      <c r="AL647" s="86"/>
      <c r="AM647" s="86"/>
      <c r="AN647" s="86"/>
      <c r="AO647" s="86"/>
      <c r="AP647" s="86"/>
      <c r="AQ647" s="86"/>
      <c r="AR647" s="86"/>
      <c r="AS647" s="86"/>
      <c r="AT647" s="86"/>
      <c r="AU647" s="86"/>
      <c r="AV647" s="86"/>
      <c r="AW647" s="86"/>
      <c r="AX647" s="86"/>
      <c r="AY647" s="86"/>
      <c r="AZ647" s="86"/>
      <c r="BA647" s="86"/>
      <c r="BB647" s="86"/>
      <c r="BC647" s="86"/>
      <c r="BD647" s="86"/>
      <c r="BE647" s="86"/>
      <c r="BF647" s="86"/>
      <c r="BG647" s="86"/>
      <c r="BH647" s="86"/>
    </row>
    <row r="648" spans="1:60" s="141" customFormat="1" ht="22.5" customHeight="1" x14ac:dyDescent="0.2">
      <c r="A648" s="209">
        <v>44487</v>
      </c>
      <c r="B648" s="210">
        <v>2482</v>
      </c>
      <c r="C648" s="211" t="s">
        <v>865</v>
      </c>
      <c r="D648" s="208"/>
      <c r="E648" s="200">
        <v>1700</v>
      </c>
      <c r="F648" s="20">
        <f t="shared" si="10"/>
        <v>478295.21000000008</v>
      </c>
      <c r="G648" s="86"/>
      <c r="H648" s="86"/>
      <c r="I648" s="86"/>
      <c r="J648" s="86"/>
      <c r="K648" s="86"/>
      <c r="L648" s="86"/>
      <c r="M648" s="86"/>
      <c r="N648" s="86"/>
      <c r="O648" s="86"/>
      <c r="P648" s="86"/>
      <c r="Q648" s="86"/>
      <c r="R648" s="86"/>
      <c r="S648" s="86"/>
      <c r="T648" s="86"/>
      <c r="U648" s="86"/>
      <c r="V648" s="86"/>
      <c r="W648" s="86"/>
      <c r="X648" s="86"/>
      <c r="Y648" s="86"/>
      <c r="Z648" s="86"/>
      <c r="AA648" s="86"/>
      <c r="AB648" s="86"/>
      <c r="AC648" s="86"/>
      <c r="AD648" s="86"/>
      <c r="AE648" s="86"/>
      <c r="AF648" s="86"/>
      <c r="AG648" s="86"/>
      <c r="AH648" s="86"/>
      <c r="AI648" s="86"/>
      <c r="AJ648" s="86"/>
      <c r="AK648" s="86"/>
      <c r="AL648" s="86"/>
      <c r="AM648" s="86"/>
      <c r="AN648" s="86"/>
      <c r="AO648" s="86"/>
      <c r="AP648" s="86"/>
      <c r="AQ648" s="86"/>
      <c r="AR648" s="86"/>
      <c r="AS648" s="86"/>
      <c r="AT648" s="86"/>
      <c r="AU648" s="86"/>
      <c r="AV648" s="86"/>
      <c r="AW648" s="86"/>
      <c r="AX648" s="86"/>
      <c r="AY648" s="86"/>
      <c r="AZ648" s="86"/>
      <c r="BA648" s="86"/>
      <c r="BB648" s="86"/>
      <c r="BC648" s="86"/>
      <c r="BD648" s="86"/>
      <c r="BE648" s="86"/>
      <c r="BF648" s="86"/>
      <c r="BG648" s="86"/>
      <c r="BH648" s="86"/>
    </row>
    <row r="649" spans="1:60" s="141" customFormat="1" ht="18.75" customHeight="1" x14ac:dyDescent="0.2">
      <c r="A649" s="209">
        <v>44487</v>
      </c>
      <c r="B649" s="210">
        <v>2483</v>
      </c>
      <c r="C649" s="211" t="s">
        <v>866</v>
      </c>
      <c r="D649" s="208"/>
      <c r="E649" s="200">
        <v>2750</v>
      </c>
      <c r="F649" s="20">
        <f t="shared" si="10"/>
        <v>475545.21000000008</v>
      </c>
      <c r="G649" s="86"/>
      <c r="H649" s="86"/>
      <c r="I649" s="86"/>
      <c r="J649" s="86"/>
      <c r="K649" s="86"/>
      <c r="L649" s="86"/>
      <c r="M649" s="86"/>
      <c r="N649" s="86"/>
      <c r="O649" s="86"/>
      <c r="P649" s="86"/>
      <c r="Q649" s="86"/>
      <c r="R649" s="86"/>
      <c r="S649" s="86"/>
      <c r="T649" s="86"/>
      <c r="U649" s="86"/>
      <c r="V649" s="86"/>
      <c r="W649" s="86"/>
      <c r="X649" s="86"/>
      <c r="Y649" s="86"/>
      <c r="Z649" s="86"/>
      <c r="AA649" s="86"/>
      <c r="AB649" s="86"/>
      <c r="AC649" s="86"/>
      <c r="AD649" s="86"/>
      <c r="AE649" s="86"/>
      <c r="AF649" s="86"/>
      <c r="AG649" s="86"/>
      <c r="AH649" s="86"/>
      <c r="AI649" s="86"/>
      <c r="AJ649" s="86"/>
      <c r="AK649" s="86"/>
      <c r="AL649" s="86"/>
      <c r="AM649" s="86"/>
      <c r="AN649" s="86"/>
      <c r="AO649" s="86"/>
      <c r="AP649" s="86"/>
      <c r="AQ649" s="86"/>
      <c r="AR649" s="86"/>
      <c r="AS649" s="86"/>
      <c r="AT649" s="86"/>
      <c r="AU649" s="86"/>
      <c r="AV649" s="86"/>
      <c r="AW649" s="86"/>
      <c r="AX649" s="86"/>
      <c r="AY649" s="86"/>
      <c r="AZ649" s="86"/>
      <c r="BA649" s="86"/>
      <c r="BB649" s="86"/>
      <c r="BC649" s="86"/>
      <c r="BD649" s="86"/>
      <c r="BE649" s="86"/>
      <c r="BF649" s="86"/>
      <c r="BG649" s="86"/>
      <c r="BH649" s="86"/>
    </row>
    <row r="650" spans="1:60" s="141" customFormat="1" ht="21" customHeight="1" x14ac:dyDescent="0.2">
      <c r="A650" s="209">
        <v>44487</v>
      </c>
      <c r="B650" s="210">
        <v>2484</v>
      </c>
      <c r="C650" s="211" t="s">
        <v>867</v>
      </c>
      <c r="D650" s="208"/>
      <c r="E650" s="200">
        <v>1700</v>
      </c>
      <c r="F650" s="20">
        <f t="shared" si="10"/>
        <v>473845.21000000008</v>
      </c>
      <c r="G650" s="86"/>
      <c r="H650" s="86"/>
      <c r="I650" s="86"/>
      <c r="J650" s="86"/>
      <c r="K650" s="86"/>
      <c r="L650" s="86"/>
      <c r="M650" s="86"/>
      <c r="N650" s="86"/>
      <c r="O650" s="86"/>
      <c r="P650" s="86"/>
      <c r="Q650" s="86"/>
      <c r="R650" s="86"/>
      <c r="S650" s="86"/>
      <c r="T650" s="86"/>
      <c r="U650" s="86"/>
      <c r="V650" s="86"/>
      <c r="W650" s="86"/>
      <c r="X650" s="86"/>
      <c r="Y650" s="86"/>
      <c r="Z650" s="86"/>
      <c r="AA650" s="86"/>
      <c r="AB650" s="86"/>
      <c r="AC650" s="86"/>
      <c r="AD650" s="86"/>
      <c r="AE650" s="86"/>
      <c r="AF650" s="86"/>
      <c r="AG650" s="86"/>
      <c r="AH650" s="86"/>
      <c r="AI650" s="86"/>
      <c r="AJ650" s="86"/>
      <c r="AK650" s="86"/>
      <c r="AL650" s="86"/>
      <c r="AM650" s="86"/>
      <c r="AN650" s="86"/>
      <c r="AO650" s="86"/>
      <c r="AP650" s="86"/>
      <c r="AQ650" s="86"/>
      <c r="AR650" s="86"/>
      <c r="AS650" s="86"/>
      <c r="AT650" s="86"/>
      <c r="AU650" s="86"/>
      <c r="AV650" s="86"/>
      <c r="AW650" s="86"/>
      <c r="AX650" s="86"/>
      <c r="AY650" s="86"/>
      <c r="AZ650" s="86"/>
      <c r="BA650" s="86"/>
      <c r="BB650" s="86"/>
      <c r="BC650" s="86"/>
      <c r="BD650" s="86"/>
      <c r="BE650" s="86"/>
      <c r="BF650" s="86"/>
      <c r="BG650" s="86"/>
      <c r="BH650" s="86"/>
    </row>
    <row r="651" spans="1:60" s="141" customFormat="1" ht="21.75" customHeight="1" x14ac:dyDescent="0.2">
      <c r="A651" s="209">
        <v>44487</v>
      </c>
      <c r="B651" s="210">
        <v>2485</v>
      </c>
      <c r="C651" s="211" t="s">
        <v>868</v>
      </c>
      <c r="D651" s="208"/>
      <c r="E651" s="200">
        <v>2450</v>
      </c>
      <c r="F651" s="20">
        <f t="shared" si="10"/>
        <v>471395.21000000008</v>
      </c>
      <c r="G651" s="86"/>
      <c r="H651" s="86"/>
      <c r="I651" s="86"/>
      <c r="J651" s="86"/>
      <c r="K651" s="86"/>
      <c r="L651" s="86"/>
      <c r="M651" s="86"/>
      <c r="N651" s="86"/>
      <c r="O651" s="86"/>
      <c r="P651" s="86"/>
      <c r="Q651" s="86"/>
      <c r="R651" s="86"/>
      <c r="S651" s="86"/>
      <c r="T651" s="86"/>
      <c r="U651" s="86"/>
      <c r="V651" s="86"/>
      <c r="W651" s="86"/>
      <c r="X651" s="86"/>
      <c r="Y651" s="86"/>
      <c r="Z651" s="86"/>
      <c r="AA651" s="86"/>
      <c r="AB651" s="86"/>
      <c r="AC651" s="86"/>
      <c r="AD651" s="86"/>
      <c r="AE651" s="86"/>
      <c r="AF651" s="86"/>
      <c r="AG651" s="86"/>
      <c r="AH651" s="86"/>
      <c r="AI651" s="86"/>
      <c r="AJ651" s="86"/>
      <c r="AK651" s="86"/>
      <c r="AL651" s="86"/>
      <c r="AM651" s="86"/>
      <c r="AN651" s="86"/>
      <c r="AO651" s="86"/>
      <c r="AP651" s="86"/>
      <c r="AQ651" s="86"/>
      <c r="AR651" s="86"/>
      <c r="AS651" s="86"/>
      <c r="AT651" s="86"/>
      <c r="AU651" s="86"/>
      <c r="AV651" s="86"/>
      <c r="AW651" s="86"/>
      <c r="AX651" s="86"/>
      <c r="AY651" s="86"/>
      <c r="AZ651" s="86"/>
      <c r="BA651" s="86"/>
      <c r="BB651" s="86"/>
      <c r="BC651" s="86"/>
      <c r="BD651" s="86"/>
      <c r="BE651" s="86"/>
      <c r="BF651" s="86"/>
      <c r="BG651" s="86"/>
      <c r="BH651" s="86"/>
    </row>
    <row r="652" spans="1:60" s="141" customFormat="1" ht="23.25" customHeight="1" x14ac:dyDescent="0.2">
      <c r="A652" s="209">
        <v>44487</v>
      </c>
      <c r="B652" s="210">
        <v>2486</v>
      </c>
      <c r="C652" s="211" t="s">
        <v>69</v>
      </c>
      <c r="D652" s="208"/>
      <c r="E652" s="213">
        <v>0</v>
      </c>
      <c r="F652" s="20">
        <f t="shared" si="10"/>
        <v>471395.21000000008</v>
      </c>
      <c r="G652" s="86"/>
      <c r="H652" s="86"/>
      <c r="I652" s="86"/>
      <c r="J652" s="86"/>
      <c r="K652" s="86"/>
      <c r="L652" s="86"/>
      <c r="M652" s="86"/>
      <c r="N652" s="86"/>
      <c r="O652" s="86"/>
      <c r="P652" s="86"/>
      <c r="Q652" s="86"/>
      <c r="R652" s="86"/>
      <c r="S652" s="86"/>
      <c r="T652" s="86"/>
      <c r="U652" s="86"/>
      <c r="V652" s="86"/>
      <c r="W652" s="86"/>
      <c r="X652" s="86"/>
      <c r="Y652" s="86"/>
      <c r="Z652" s="86"/>
      <c r="AA652" s="86"/>
      <c r="AB652" s="86"/>
      <c r="AC652" s="86"/>
      <c r="AD652" s="86"/>
      <c r="AE652" s="86"/>
      <c r="AF652" s="86"/>
      <c r="AG652" s="86"/>
      <c r="AH652" s="86"/>
      <c r="AI652" s="86"/>
      <c r="AJ652" s="86"/>
      <c r="AK652" s="86"/>
      <c r="AL652" s="86"/>
      <c r="AM652" s="86"/>
      <c r="AN652" s="86"/>
      <c r="AO652" s="86"/>
      <c r="AP652" s="86"/>
      <c r="AQ652" s="86"/>
      <c r="AR652" s="86"/>
      <c r="AS652" s="86"/>
      <c r="AT652" s="86"/>
      <c r="AU652" s="86"/>
      <c r="AV652" s="86"/>
      <c r="AW652" s="86"/>
      <c r="AX652" s="86"/>
      <c r="AY652" s="86"/>
      <c r="AZ652" s="86"/>
      <c r="BA652" s="86"/>
      <c r="BB652" s="86"/>
      <c r="BC652" s="86"/>
      <c r="BD652" s="86"/>
      <c r="BE652" s="86"/>
      <c r="BF652" s="86"/>
      <c r="BG652" s="86"/>
      <c r="BH652" s="86"/>
    </row>
    <row r="653" spans="1:60" s="141" customFormat="1" ht="17.25" customHeight="1" x14ac:dyDescent="0.2">
      <c r="A653" s="209">
        <v>44487</v>
      </c>
      <c r="B653" s="210">
        <v>2487</v>
      </c>
      <c r="C653" s="211" t="s">
        <v>869</v>
      </c>
      <c r="D653" s="208"/>
      <c r="E653" s="200">
        <v>2750</v>
      </c>
      <c r="F653" s="20">
        <f t="shared" si="10"/>
        <v>468645.21000000008</v>
      </c>
      <c r="G653" s="86"/>
      <c r="H653" s="86"/>
      <c r="I653" s="86"/>
      <c r="J653" s="86"/>
      <c r="K653" s="86"/>
      <c r="L653" s="86"/>
      <c r="M653" s="86"/>
      <c r="N653" s="86"/>
      <c r="O653" s="86"/>
      <c r="P653" s="86"/>
      <c r="Q653" s="86"/>
      <c r="R653" s="86"/>
      <c r="S653" s="86"/>
      <c r="T653" s="86"/>
      <c r="U653" s="86"/>
      <c r="V653" s="86"/>
      <c r="W653" s="86"/>
      <c r="X653" s="86"/>
      <c r="Y653" s="86"/>
      <c r="Z653" s="86"/>
      <c r="AA653" s="86"/>
      <c r="AB653" s="86"/>
      <c r="AC653" s="86"/>
      <c r="AD653" s="86"/>
      <c r="AE653" s="86"/>
      <c r="AF653" s="86"/>
      <c r="AG653" s="86"/>
      <c r="AH653" s="86"/>
      <c r="AI653" s="86"/>
      <c r="AJ653" s="86"/>
      <c r="AK653" s="86"/>
      <c r="AL653" s="86"/>
      <c r="AM653" s="86"/>
      <c r="AN653" s="86"/>
      <c r="AO653" s="86"/>
      <c r="AP653" s="86"/>
      <c r="AQ653" s="86"/>
      <c r="AR653" s="86"/>
      <c r="AS653" s="86"/>
      <c r="AT653" s="86"/>
      <c r="AU653" s="86"/>
      <c r="AV653" s="86"/>
      <c r="AW653" s="86"/>
      <c r="AX653" s="86"/>
      <c r="AY653" s="86"/>
      <c r="AZ653" s="86"/>
      <c r="BA653" s="86"/>
      <c r="BB653" s="86"/>
      <c r="BC653" s="86"/>
      <c r="BD653" s="86"/>
      <c r="BE653" s="86"/>
      <c r="BF653" s="86"/>
      <c r="BG653" s="86"/>
      <c r="BH653" s="86"/>
    </row>
    <row r="654" spans="1:60" s="141" customFormat="1" ht="21" customHeight="1" x14ac:dyDescent="0.2">
      <c r="A654" s="209">
        <v>44487</v>
      </c>
      <c r="B654" s="210">
        <v>2488</v>
      </c>
      <c r="C654" s="211" t="s">
        <v>870</v>
      </c>
      <c r="D654" s="214"/>
      <c r="E654" s="215">
        <v>1700</v>
      </c>
      <c r="F654" s="20">
        <f t="shared" si="10"/>
        <v>466945.21000000008</v>
      </c>
      <c r="G654" s="86"/>
      <c r="H654" s="86"/>
      <c r="I654" s="86"/>
      <c r="J654" s="86"/>
      <c r="K654" s="86"/>
      <c r="L654" s="86"/>
      <c r="M654" s="86"/>
      <c r="N654" s="86"/>
      <c r="O654" s="86"/>
      <c r="P654" s="86"/>
      <c r="Q654" s="86"/>
      <c r="R654" s="86"/>
      <c r="S654" s="86"/>
      <c r="T654" s="86"/>
      <c r="U654" s="86"/>
      <c r="V654" s="86"/>
      <c r="W654" s="86"/>
      <c r="X654" s="86"/>
      <c r="Y654" s="86"/>
      <c r="Z654" s="86"/>
      <c r="AA654" s="86"/>
      <c r="AB654" s="86"/>
      <c r="AC654" s="86"/>
      <c r="AD654" s="86"/>
      <c r="AE654" s="86"/>
      <c r="AF654" s="86"/>
      <c r="AG654" s="86"/>
      <c r="AH654" s="86"/>
      <c r="AI654" s="86"/>
      <c r="AJ654" s="86"/>
      <c r="AK654" s="86"/>
      <c r="AL654" s="86"/>
      <c r="AM654" s="86"/>
      <c r="AN654" s="86"/>
      <c r="AO654" s="86"/>
      <c r="AP654" s="86"/>
      <c r="AQ654" s="86"/>
      <c r="AR654" s="86"/>
      <c r="AS654" s="86"/>
      <c r="AT654" s="86"/>
      <c r="AU654" s="86"/>
      <c r="AV654" s="86"/>
      <c r="AW654" s="86"/>
      <c r="AX654" s="86"/>
      <c r="AY654" s="86"/>
      <c r="AZ654" s="86"/>
      <c r="BA654" s="86"/>
      <c r="BB654" s="86"/>
      <c r="BC654" s="86"/>
      <c r="BD654" s="86"/>
      <c r="BE654" s="86"/>
      <c r="BF654" s="86"/>
      <c r="BG654" s="86"/>
      <c r="BH654" s="86"/>
    </row>
    <row r="655" spans="1:60" ht="15.75" customHeight="1" x14ac:dyDescent="0.2">
      <c r="A655" s="209">
        <v>44487</v>
      </c>
      <c r="B655" s="210">
        <v>2489</v>
      </c>
      <c r="C655" s="211" t="s">
        <v>871</v>
      </c>
      <c r="D655" s="208"/>
      <c r="E655" s="200">
        <v>2450</v>
      </c>
      <c r="F655" s="20">
        <f t="shared" si="10"/>
        <v>464495.21000000008</v>
      </c>
    </row>
    <row r="656" spans="1:60" ht="17.25" customHeight="1" x14ac:dyDescent="0.2">
      <c r="A656" s="209">
        <v>44487</v>
      </c>
      <c r="B656" s="210">
        <v>2490</v>
      </c>
      <c r="C656" s="211" t="s">
        <v>872</v>
      </c>
      <c r="D656" s="208"/>
      <c r="E656" s="200">
        <v>2750</v>
      </c>
      <c r="F656" s="20">
        <f t="shared" si="10"/>
        <v>461745.21000000008</v>
      </c>
    </row>
    <row r="657" spans="1:60" ht="20.25" customHeight="1" x14ac:dyDescent="0.2">
      <c r="A657" s="209">
        <v>44487</v>
      </c>
      <c r="B657" s="210">
        <v>2491</v>
      </c>
      <c r="C657" s="211" t="s">
        <v>873</v>
      </c>
      <c r="D657" s="208"/>
      <c r="E657" s="200">
        <v>40000</v>
      </c>
      <c r="F657" s="20">
        <f t="shared" si="10"/>
        <v>421745.21000000008</v>
      </c>
    </row>
    <row r="658" spans="1:60" ht="33.75" customHeight="1" x14ac:dyDescent="0.2">
      <c r="A658" s="203">
        <v>44491</v>
      </c>
      <c r="B658" s="201">
        <v>2492</v>
      </c>
      <c r="C658" s="204" t="str">
        <f>UPPER("pago reposición caja chica Barahona para cubrir desembolsos desde no. 5609 al 5637 D/F 04/08/21 AL 02/09/21")</f>
        <v>PAGO REPOSICIÓN CAJA CHICA BARAHONA PARA CUBRIR DESEMBOLSOS DESDE NO. 5609 AL 5637 D/F 04/08/21 AL 02/09/21</v>
      </c>
      <c r="D658" s="208"/>
      <c r="E658" s="200">
        <v>41207.449999999997</v>
      </c>
      <c r="F658" s="20">
        <f t="shared" si="10"/>
        <v>380537.76000000007</v>
      </c>
    </row>
    <row r="659" spans="1:60" ht="29.25" customHeight="1" x14ac:dyDescent="0.2">
      <c r="A659" s="203">
        <v>44491</v>
      </c>
      <c r="B659" s="201">
        <v>2493</v>
      </c>
      <c r="C659" s="204" t="s">
        <v>874</v>
      </c>
      <c r="D659" s="208"/>
      <c r="E659" s="113">
        <v>13500</v>
      </c>
      <c r="F659" s="20">
        <f t="shared" si="10"/>
        <v>367037.76000000007</v>
      </c>
    </row>
    <row r="660" spans="1:60" ht="30" customHeight="1" x14ac:dyDescent="0.2">
      <c r="A660" s="203">
        <v>44497</v>
      </c>
      <c r="B660" s="201">
        <v>2494</v>
      </c>
      <c r="C660" s="204" t="s">
        <v>875</v>
      </c>
      <c r="D660" s="216"/>
      <c r="E660" s="217">
        <v>6799.15</v>
      </c>
      <c r="F660" s="20">
        <f t="shared" si="10"/>
        <v>360238.61000000004</v>
      </c>
    </row>
    <row r="661" spans="1:60" ht="20.25" customHeight="1" x14ac:dyDescent="0.2">
      <c r="A661" s="218"/>
      <c r="B661" s="219"/>
      <c r="C661" s="220"/>
      <c r="D661" s="68"/>
      <c r="E661" s="215"/>
      <c r="F661" s="221"/>
    </row>
    <row r="662" spans="1:60" x14ac:dyDescent="0.2">
      <c r="A662" s="218"/>
      <c r="B662" s="222"/>
      <c r="C662" s="223"/>
      <c r="D662" s="68"/>
      <c r="E662" s="215"/>
      <c r="F662" s="221"/>
    </row>
    <row r="663" spans="1:60" x14ac:dyDescent="0.2">
      <c r="A663" s="218"/>
      <c r="B663" s="222"/>
      <c r="C663" s="223"/>
      <c r="D663" s="68"/>
      <c r="E663" s="215"/>
      <c r="F663" s="221"/>
    </row>
    <row r="664" spans="1:60" x14ac:dyDescent="0.2">
      <c r="A664" s="218"/>
      <c r="B664" s="222"/>
      <c r="C664" s="223"/>
      <c r="D664" s="68"/>
      <c r="E664" s="215"/>
      <c r="F664" s="221"/>
    </row>
    <row r="665" spans="1:60" x14ac:dyDescent="0.2">
      <c r="A665" s="218"/>
      <c r="B665" s="222"/>
      <c r="C665" s="223"/>
      <c r="D665" s="68"/>
      <c r="E665" s="215"/>
      <c r="F665" s="221"/>
    </row>
    <row r="666" spans="1:60" x14ac:dyDescent="0.2">
      <c r="A666" s="218"/>
      <c r="B666" s="222"/>
      <c r="C666" s="223"/>
      <c r="D666" s="68"/>
      <c r="E666" s="215"/>
      <c r="F666" s="221"/>
    </row>
    <row r="667" spans="1:60" x14ac:dyDescent="0.2">
      <c r="A667" s="218"/>
      <c r="B667" s="222"/>
      <c r="C667" s="223"/>
      <c r="D667" s="68"/>
      <c r="E667" s="215"/>
      <c r="F667" s="221"/>
    </row>
    <row r="668" spans="1:60" x14ac:dyDescent="0.2">
      <c r="A668" s="218"/>
      <c r="B668" s="222"/>
      <c r="C668" s="223"/>
      <c r="D668" s="68"/>
      <c r="E668" s="215"/>
      <c r="F668" s="221"/>
    </row>
    <row r="669" spans="1:60" x14ac:dyDescent="0.2">
      <c r="A669" s="218"/>
      <c r="B669" s="222"/>
      <c r="C669" s="223"/>
      <c r="D669" s="68"/>
      <c r="E669" s="215"/>
      <c r="F669" s="221"/>
    </row>
    <row r="670" spans="1:60" s="7" customFormat="1" ht="15" customHeight="1" x14ac:dyDescent="0.25">
      <c r="A670" s="1" t="s">
        <v>0</v>
      </c>
      <c r="B670" s="1"/>
      <c r="C670" s="1"/>
      <c r="D670" s="1"/>
      <c r="E670" s="1"/>
      <c r="F670" s="1"/>
      <c r="G670" s="154"/>
      <c r="H670" s="154"/>
      <c r="I670" s="154"/>
      <c r="J670" s="154"/>
      <c r="K670" s="154"/>
      <c r="L670" s="154"/>
      <c r="M670" s="154"/>
      <c r="N670" s="154"/>
      <c r="O670" s="154"/>
      <c r="P670" s="154"/>
      <c r="Q670" s="154"/>
      <c r="R670" s="154"/>
      <c r="S670" s="154"/>
      <c r="T670" s="154"/>
      <c r="U670" s="154"/>
      <c r="V670" s="154"/>
      <c r="W670" s="154"/>
      <c r="X670" s="154"/>
      <c r="Y670" s="154"/>
      <c r="Z670" s="154"/>
      <c r="AA670" s="154"/>
      <c r="AB670" s="154"/>
      <c r="AC670" s="154"/>
      <c r="AD670" s="154"/>
      <c r="AE670" s="154"/>
      <c r="AF670" s="154"/>
      <c r="AG670" s="154"/>
      <c r="AH670" s="154"/>
      <c r="AI670" s="154"/>
      <c r="AJ670" s="154"/>
      <c r="AK670" s="154"/>
      <c r="AL670" s="154"/>
      <c r="AM670" s="154"/>
      <c r="AN670" s="154"/>
      <c r="AO670" s="154"/>
      <c r="AP670" s="154"/>
      <c r="AQ670" s="154"/>
      <c r="AR670" s="154"/>
      <c r="AS670" s="154"/>
      <c r="AT670" s="154"/>
      <c r="AU670" s="154"/>
      <c r="AV670" s="154"/>
      <c r="AW670" s="154"/>
      <c r="AX670" s="154"/>
      <c r="AY670" s="154"/>
      <c r="AZ670" s="154"/>
      <c r="BA670" s="154"/>
      <c r="BB670" s="154"/>
      <c r="BC670" s="154"/>
      <c r="BD670" s="154"/>
      <c r="BE670" s="154"/>
      <c r="BF670" s="154"/>
      <c r="BG670" s="154"/>
      <c r="BH670" s="154"/>
    </row>
    <row r="671" spans="1:60" s="224" customFormat="1" ht="15" customHeight="1" x14ac:dyDescent="0.25">
      <c r="A671" s="1" t="s">
        <v>1</v>
      </c>
      <c r="B671" s="1"/>
      <c r="C671" s="1"/>
      <c r="D671" s="1"/>
      <c r="E671" s="1"/>
      <c r="F671" s="1"/>
      <c r="G671" s="154"/>
      <c r="H671" s="187"/>
      <c r="I671" s="187"/>
      <c r="J671" s="187"/>
      <c r="K671" s="187"/>
      <c r="L671" s="187"/>
      <c r="M671" s="187"/>
      <c r="N671" s="187"/>
      <c r="O671" s="187"/>
      <c r="P671" s="187"/>
      <c r="Q671" s="187"/>
      <c r="R671" s="187"/>
      <c r="S671" s="187"/>
      <c r="T671" s="187"/>
      <c r="U671" s="187"/>
      <c r="V671" s="187"/>
      <c r="W671" s="187"/>
      <c r="X671" s="187"/>
      <c r="Y671" s="187"/>
      <c r="Z671" s="187"/>
      <c r="AA671" s="187"/>
      <c r="AB671" s="187"/>
      <c r="AC671" s="187"/>
      <c r="AD671" s="187"/>
      <c r="AE671" s="187"/>
      <c r="AF671" s="187"/>
      <c r="AG671" s="187"/>
      <c r="AH671" s="187"/>
      <c r="AI671" s="187"/>
      <c r="AJ671" s="187"/>
      <c r="AK671" s="187"/>
      <c r="AL671" s="187"/>
      <c r="AM671" s="187"/>
      <c r="AN671" s="187"/>
      <c r="AO671" s="187"/>
      <c r="AP671" s="187"/>
      <c r="AQ671" s="187"/>
      <c r="AR671" s="187"/>
      <c r="AS671" s="187"/>
      <c r="AT671" s="187"/>
      <c r="AU671" s="187"/>
      <c r="AV671" s="187"/>
      <c r="AW671" s="187"/>
      <c r="AX671" s="187"/>
      <c r="AY671" s="187"/>
      <c r="AZ671" s="187"/>
      <c r="BA671" s="187"/>
      <c r="BB671" s="187"/>
      <c r="BC671" s="187"/>
      <c r="BD671" s="187"/>
      <c r="BE671" s="187"/>
      <c r="BF671" s="187"/>
      <c r="BG671" s="187"/>
      <c r="BH671" s="187"/>
    </row>
    <row r="672" spans="1:60" s="224" customFormat="1" ht="15" customHeight="1" x14ac:dyDescent="0.25">
      <c r="A672" s="4" t="s">
        <v>2</v>
      </c>
      <c r="B672" s="4"/>
      <c r="C672" s="4"/>
      <c r="D672" s="4"/>
      <c r="E672" s="4"/>
      <c r="F672" s="4"/>
      <c r="G672" s="154"/>
      <c r="H672" s="187"/>
      <c r="I672" s="187"/>
      <c r="J672" s="187"/>
      <c r="K672" s="187"/>
      <c r="L672" s="187"/>
      <c r="M672" s="187"/>
      <c r="N672" s="187"/>
      <c r="O672" s="187"/>
      <c r="P672" s="187"/>
      <c r="Q672" s="187"/>
      <c r="R672" s="187"/>
      <c r="S672" s="187"/>
      <c r="T672" s="187"/>
      <c r="U672" s="187"/>
      <c r="V672" s="187"/>
      <c r="W672" s="187"/>
      <c r="X672" s="187"/>
      <c r="Y672" s="187"/>
      <c r="Z672" s="187"/>
      <c r="AA672" s="187"/>
      <c r="AB672" s="187"/>
      <c r="AC672" s="187"/>
      <c r="AD672" s="187"/>
      <c r="AE672" s="187"/>
      <c r="AF672" s="187"/>
      <c r="AG672" s="187"/>
      <c r="AH672" s="187"/>
      <c r="AI672" s="187"/>
      <c r="AJ672" s="187"/>
      <c r="AK672" s="187"/>
      <c r="AL672" s="187"/>
      <c r="AM672" s="187"/>
      <c r="AN672" s="187"/>
      <c r="AO672" s="187"/>
      <c r="AP672" s="187"/>
      <c r="AQ672" s="187"/>
      <c r="AR672" s="187"/>
      <c r="AS672" s="187"/>
      <c r="AT672" s="187"/>
      <c r="AU672" s="187"/>
      <c r="AV672" s="187"/>
      <c r="AW672" s="187"/>
      <c r="AX672" s="187"/>
      <c r="AY672" s="187"/>
      <c r="AZ672" s="187"/>
      <c r="BA672" s="187"/>
      <c r="BB672" s="187"/>
      <c r="BC672" s="187"/>
      <c r="BD672" s="187"/>
      <c r="BE672" s="187"/>
      <c r="BF672" s="187"/>
      <c r="BG672" s="187"/>
      <c r="BH672" s="187"/>
    </row>
    <row r="673" spans="1:60" s="224" customFormat="1" ht="15" customHeight="1" x14ac:dyDescent="0.25">
      <c r="A673" s="4" t="s">
        <v>3</v>
      </c>
      <c r="B673" s="4"/>
      <c r="C673" s="4"/>
      <c r="D673" s="4"/>
      <c r="E673" s="4"/>
      <c r="F673" s="4"/>
      <c r="G673" s="154"/>
      <c r="H673" s="187"/>
      <c r="I673" s="187"/>
      <c r="J673" s="187"/>
      <c r="K673" s="187"/>
      <c r="L673" s="187"/>
      <c r="M673" s="187"/>
      <c r="N673" s="187"/>
      <c r="O673" s="187"/>
      <c r="P673" s="187"/>
      <c r="Q673" s="187"/>
      <c r="R673" s="187"/>
      <c r="S673" s="187"/>
      <c r="T673" s="187"/>
      <c r="U673" s="187"/>
      <c r="V673" s="187"/>
      <c r="W673" s="187"/>
      <c r="X673" s="187"/>
      <c r="Y673" s="187"/>
      <c r="Z673" s="187"/>
      <c r="AA673" s="187"/>
      <c r="AB673" s="187"/>
      <c r="AC673" s="187"/>
      <c r="AD673" s="187"/>
      <c r="AE673" s="187"/>
      <c r="AF673" s="187"/>
      <c r="AG673" s="187"/>
      <c r="AH673" s="187"/>
      <c r="AI673" s="187"/>
      <c r="AJ673" s="187"/>
      <c r="AK673" s="187"/>
      <c r="AL673" s="187"/>
      <c r="AM673" s="187"/>
      <c r="AN673" s="187"/>
      <c r="AO673" s="187"/>
      <c r="AP673" s="187"/>
      <c r="AQ673" s="187"/>
      <c r="AR673" s="187"/>
      <c r="AS673" s="187"/>
      <c r="AT673" s="187"/>
      <c r="AU673" s="187"/>
      <c r="AV673" s="187"/>
      <c r="AW673" s="187"/>
      <c r="AX673" s="187"/>
      <c r="AY673" s="187"/>
      <c r="AZ673" s="187"/>
      <c r="BA673" s="187"/>
      <c r="BB673" s="187"/>
      <c r="BC673" s="187"/>
      <c r="BD673" s="187"/>
      <c r="BE673" s="187"/>
      <c r="BF673" s="187"/>
      <c r="BG673" s="187"/>
      <c r="BH673" s="187"/>
    </row>
    <row r="674" spans="1:60" s="224" customFormat="1" ht="15" customHeight="1" x14ac:dyDescent="0.25">
      <c r="A674" s="188"/>
      <c r="B674" s="189"/>
      <c r="C674" s="190"/>
      <c r="D674" s="191"/>
      <c r="E674" s="192"/>
      <c r="F674" s="193"/>
      <c r="G674" s="154"/>
      <c r="H674" s="187"/>
      <c r="I674" s="187"/>
      <c r="J674" s="187"/>
      <c r="K674" s="187"/>
      <c r="L674" s="187"/>
      <c r="M674" s="187"/>
      <c r="N674" s="187"/>
      <c r="O674" s="187"/>
      <c r="P674" s="187"/>
      <c r="Q674" s="187"/>
      <c r="R674" s="187"/>
      <c r="S674" s="187"/>
      <c r="T674" s="187"/>
      <c r="U674" s="187"/>
      <c r="V674" s="187"/>
      <c r="W674" s="187"/>
      <c r="X674" s="187"/>
      <c r="Y674" s="187"/>
      <c r="Z674" s="187"/>
      <c r="AA674" s="187"/>
      <c r="AB674" s="187"/>
      <c r="AC674" s="187"/>
      <c r="AD674" s="187"/>
      <c r="AE674" s="187"/>
      <c r="AF674" s="187"/>
      <c r="AG674" s="187"/>
      <c r="AH674" s="187"/>
      <c r="AI674" s="187"/>
      <c r="AJ674" s="187"/>
      <c r="AK674" s="187"/>
      <c r="AL674" s="187"/>
      <c r="AM674" s="187"/>
      <c r="AN674" s="187"/>
      <c r="AO674" s="187"/>
      <c r="AP674" s="187"/>
      <c r="AQ674" s="187"/>
      <c r="AR674" s="187"/>
      <c r="AS674" s="187"/>
      <c r="AT674" s="187"/>
      <c r="AU674" s="187"/>
      <c r="AV674" s="187"/>
      <c r="AW674" s="187"/>
      <c r="AX674" s="187"/>
      <c r="AY674" s="187"/>
      <c r="AZ674" s="187"/>
      <c r="BA674" s="187"/>
      <c r="BB674" s="187"/>
      <c r="BC674" s="187"/>
      <c r="BD674" s="187"/>
      <c r="BE674" s="187"/>
      <c r="BF674" s="187"/>
      <c r="BG674" s="187"/>
      <c r="BH674" s="187"/>
    </row>
    <row r="675" spans="1:60" s="194" customFormat="1" ht="33" customHeight="1" x14ac:dyDescent="0.2">
      <c r="A675" s="104" t="s">
        <v>876</v>
      </c>
      <c r="B675" s="104"/>
      <c r="C675" s="104"/>
      <c r="D675" s="104"/>
      <c r="E675" s="104"/>
      <c r="F675" s="104"/>
      <c r="G675" s="2"/>
      <c r="H675" s="122"/>
      <c r="I675" s="122"/>
      <c r="J675" s="122"/>
      <c r="K675" s="122"/>
      <c r="L675" s="122"/>
      <c r="M675" s="122"/>
      <c r="N675" s="122"/>
      <c r="O675" s="122"/>
      <c r="P675" s="122"/>
      <c r="Q675" s="122"/>
      <c r="R675" s="122"/>
      <c r="S675" s="122"/>
      <c r="T675" s="122"/>
      <c r="U675" s="122"/>
      <c r="V675" s="122"/>
      <c r="W675" s="122"/>
      <c r="X675" s="122"/>
      <c r="Y675" s="122"/>
      <c r="Z675" s="122"/>
      <c r="AA675" s="122"/>
      <c r="AB675" s="122"/>
      <c r="AC675" s="122"/>
      <c r="AD675" s="122"/>
      <c r="AE675" s="122"/>
      <c r="AF675" s="122"/>
      <c r="AG675" s="122"/>
      <c r="AH675" s="122"/>
      <c r="AI675" s="122"/>
      <c r="AJ675" s="122"/>
      <c r="AK675" s="122"/>
      <c r="AL675" s="122"/>
      <c r="AM675" s="122"/>
      <c r="AN675" s="122"/>
      <c r="AO675" s="122"/>
      <c r="AP675" s="122"/>
      <c r="AQ675" s="122"/>
      <c r="AR675" s="122"/>
      <c r="AS675" s="122"/>
      <c r="AT675" s="122"/>
      <c r="AU675" s="122"/>
      <c r="AV675" s="122"/>
      <c r="AW675" s="122"/>
      <c r="AX675" s="122"/>
      <c r="AY675" s="122"/>
      <c r="AZ675" s="122"/>
      <c r="BA675" s="122"/>
      <c r="BB675" s="122"/>
      <c r="BC675" s="122"/>
      <c r="BD675" s="122"/>
      <c r="BE675" s="122"/>
      <c r="BF675" s="122"/>
      <c r="BG675" s="122"/>
      <c r="BH675" s="122"/>
    </row>
    <row r="676" spans="1:60" s="194" customFormat="1" ht="30" customHeight="1" x14ac:dyDescent="0.2">
      <c r="A676" s="104" t="s">
        <v>6</v>
      </c>
      <c r="B676" s="104"/>
      <c r="C676" s="104"/>
      <c r="D676" s="104"/>
      <c r="E676" s="104"/>
      <c r="F676" s="105">
        <v>333096.03999999998</v>
      </c>
      <c r="G676" s="2"/>
      <c r="H676" s="122"/>
      <c r="I676" s="122"/>
      <c r="J676" s="122"/>
      <c r="K676" s="122"/>
      <c r="L676" s="122"/>
      <c r="M676" s="122"/>
      <c r="N676" s="122"/>
      <c r="O676" s="122"/>
      <c r="P676" s="122"/>
      <c r="Q676" s="122"/>
      <c r="R676" s="122"/>
      <c r="S676" s="122"/>
      <c r="T676" s="122"/>
      <c r="U676" s="122"/>
      <c r="V676" s="122"/>
      <c r="W676" s="122"/>
      <c r="X676" s="122"/>
      <c r="Y676" s="122"/>
      <c r="Z676" s="122"/>
      <c r="AA676" s="122"/>
      <c r="AB676" s="122"/>
      <c r="AC676" s="122"/>
      <c r="AD676" s="122"/>
      <c r="AE676" s="122"/>
      <c r="AF676" s="122"/>
      <c r="AG676" s="122"/>
      <c r="AH676" s="122"/>
      <c r="AI676" s="122"/>
      <c r="AJ676" s="122"/>
      <c r="AK676" s="122"/>
      <c r="AL676" s="122"/>
      <c r="AM676" s="122"/>
      <c r="AN676" s="122"/>
      <c r="AO676" s="122"/>
      <c r="AP676" s="122"/>
      <c r="AQ676" s="122"/>
      <c r="AR676" s="122"/>
      <c r="AS676" s="122"/>
      <c r="AT676" s="122"/>
      <c r="AU676" s="122"/>
      <c r="AV676" s="122"/>
      <c r="AW676" s="122"/>
      <c r="AX676" s="122"/>
      <c r="AY676" s="122"/>
      <c r="AZ676" s="122"/>
      <c r="BA676" s="122"/>
      <c r="BB676" s="122"/>
      <c r="BC676" s="122"/>
      <c r="BD676" s="122"/>
      <c r="BE676" s="122"/>
      <c r="BF676" s="122"/>
      <c r="BG676" s="122"/>
      <c r="BH676" s="122"/>
    </row>
    <row r="677" spans="1:60" s="194" customFormat="1" ht="15.75" customHeight="1" x14ac:dyDescent="0.2">
      <c r="A677" s="15" t="s">
        <v>7</v>
      </c>
      <c r="B677" s="15" t="s">
        <v>838</v>
      </c>
      <c r="C677" s="15" t="s">
        <v>685</v>
      </c>
      <c r="D677" s="15" t="s">
        <v>10</v>
      </c>
      <c r="E677" s="15" t="s">
        <v>11</v>
      </c>
      <c r="F677" s="15" t="s">
        <v>686</v>
      </c>
      <c r="G677" s="2"/>
      <c r="H677" s="122"/>
      <c r="I677" s="122"/>
      <c r="J677" s="122"/>
      <c r="K677" s="122"/>
      <c r="L677" s="122"/>
      <c r="M677" s="122"/>
      <c r="N677" s="122"/>
      <c r="O677" s="122"/>
      <c r="P677" s="122"/>
      <c r="Q677" s="122"/>
      <c r="R677" s="122"/>
      <c r="S677" s="122"/>
      <c r="T677" s="122"/>
      <c r="U677" s="122"/>
      <c r="V677" s="122"/>
      <c r="W677" s="122"/>
      <c r="X677" s="122"/>
      <c r="Y677" s="122"/>
      <c r="Z677" s="122"/>
      <c r="AA677" s="122"/>
      <c r="AB677" s="122"/>
      <c r="AC677" s="122"/>
      <c r="AD677" s="122"/>
      <c r="AE677" s="122"/>
      <c r="AF677" s="122"/>
      <c r="AG677" s="122"/>
      <c r="AH677" s="122"/>
      <c r="AI677" s="122"/>
      <c r="AJ677" s="122"/>
      <c r="AK677" s="122"/>
      <c r="AL677" s="122"/>
      <c r="AM677" s="122"/>
      <c r="AN677" s="122"/>
      <c r="AO677" s="122"/>
      <c r="AP677" s="122"/>
      <c r="AQ677" s="122"/>
      <c r="AR677" s="122"/>
      <c r="AS677" s="122"/>
      <c r="AT677" s="122"/>
      <c r="AU677" s="122"/>
      <c r="AV677" s="122"/>
      <c r="AW677" s="122"/>
      <c r="AX677" s="122"/>
      <c r="AY677" s="122"/>
      <c r="AZ677" s="122"/>
      <c r="BA677" s="122"/>
      <c r="BB677" s="122"/>
      <c r="BC677" s="122"/>
      <c r="BD677" s="122"/>
      <c r="BE677" s="122"/>
      <c r="BF677" s="122"/>
      <c r="BG677" s="122"/>
      <c r="BH677" s="122"/>
    </row>
    <row r="678" spans="1:60" s="194" customFormat="1" ht="15" customHeight="1" x14ac:dyDescent="0.2">
      <c r="A678" s="148"/>
      <c r="B678" s="17"/>
      <c r="C678" s="18" t="s">
        <v>843</v>
      </c>
      <c r="D678" s="19">
        <v>3368244.5</v>
      </c>
      <c r="E678" s="19"/>
      <c r="F678" s="20">
        <f>F676+D678</f>
        <v>3701340.54</v>
      </c>
      <c r="G678" s="2"/>
      <c r="H678" s="122"/>
      <c r="I678" s="122"/>
      <c r="J678" s="122"/>
      <c r="K678" s="122"/>
      <c r="L678" s="122"/>
      <c r="M678" s="122"/>
      <c r="N678" s="122"/>
      <c r="O678" s="122"/>
      <c r="P678" s="122"/>
      <c r="Q678" s="122"/>
      <c r="R678" s="122"/>
      <c r="S678" s="122"/>
      <c r="T678" s="122"/>
      <c r="U678" s="122"/>
      <c r="V678" s="122"/>
      <c r="W678" s="122"/>
      <c r="X678" s="122"/>
      <c r="Y678" s="122"/>
      <c r="Z678" s="122"/>
      <c r="AA678" s="122"/>
      <c r="AB678" s="122"/>
      <c r="AC678" s="122"/>
      <c r="AD678" s="122"/>
      <c r="AE678" s="122"/>
      <c r="AF678" s="122"/>
      <c r="AG678" s="122"/>
      <c r="AH678" s="122"/>
      <c r="AI678" s="122"/>
      <c r="AJ678" s="122"/>
      <c r="AK678" s="122"/>
      <c r="AL678" s="122"/>
      <c r="AM678" s="122"/>
      <c r="AN678" s="122"/>
      <c r="AO678" s="122"/>
      <c r="AP678" s="122"/>
      <c r="AQ678" s="122"/>
      <c r="AR678" s="122"/>
      <c r="AS678" s="122"/>
      <c r="AT678" s="122"/>
      <c r="AU678" s="122"/>
      <c r="AV678" s="122"/>
      <c r="AW678" s="122"/>
      <c r="AX678" s="122"/>
      <c r="AY678" s="122"/>
      <c r="AZ678" s="122"/>
      <c r="BA678" s="122"/>
      <c r="BB678" s="122"/>
      <c r="BC678" s="122"/>
      <c r="BD678" s="122"/>
      <c r="BE678" s="122"/>
      <c r="BF678" s="122"/>
      <c r="BG678" s="122"/>
      <c r="BH678" s="122"/>
    </row>
    <row r="679" spans="1:60" s="194" customFormat="1" ht="15" customHeight="1" x14ac:dyDescent="0.2">
      <c r="A679" s="148"/>
      <c r="B679" s="17"/>
      <c r="C679" s="18" t="s">
        <v>877</v>
      </c>
      <c r="D679" s="19">
        <v>20340</v>
      </c>
      <c r="E679" s="19"/>
      <c r="F679" s="20">
        <f>F678+D679</f>
        <v>3721680.54</v>
      </c>
      <c r="G679" s="2"/>
      <c r="H679" s="122"/>
      <c r="I679" s="122"/>
      <c r="J679" s="122"/>
      <c r="K679" s="122"/>
      <c r="L679" s="122"/>
      <c r="M679" s="122"/>
      <c r="N679" s="122"/>
      <c r="O679" s="122"/>
      <c r="P679" s="122"/>
      <c r="Q679" s="122"/>
      <c r="R679" s="122"/>
      <c r="S679" s="122"/>
      <c r="T679" s="122"/>
      <c r="U679" s="122"/>
      <c r="V679" s="122"/>
      <c r="W679" s="122"/>
      <c r="X679" s="122"/>
      <c r="Y679" s="122"/>
      <c r="Z679" s="122"/>
      <c r="AA679" s="122"/>
      <c r="AB679" s="122"/>
      <c r="AC679" s="122"/>
      <c r="AD679" s="122"/>
      <c r="AE679" s="122"/>
      <c r="AF679" s="122"/>
      <c r="AG679" s="122"/>
      <c r="AH679" s="122"/>
      <c r="AI679" s="122"/>
      <c r="AJ679" s="122"/>
      <c r="AK679" s="122"/>
      <c r="AL679" s="122"/>
      <c r="AM679" s="122"/>
      <c r="AN679" s="122"/>
      <c r="AO679" s="122"/>
      <c r="AP679" s="122"/>
      <c r="AQ679" s="122"/>
      <c r="AR679" s="122"/>
      <c r="AS679" s="122"/>
      <c r="AT679" s="122"/>
      <c r="AU679" s="122"/>
      <c r="AV679" s="122"/>
      <c r="AW679" s="122"/>
      <c r="AX679" s="122"/>
      <c r="AY679" s="122"/>
      <c r="AZ679" s="122"/>
      <c r="BA679" s="122"/>
      <c r="BB679" s="122"/>
      <c r="BC679" s="122"/>
      <c r="BD679" s="122"/>
      <c r="BE679" s="122"/>
      <c r="BF679" s="122"/>
      <c r="BG679" s="122"/>
      <c r="BH679" s="122"/>
    </row>
    <row r="680" spans="1:60" s="194" customFormat="1" ht="15" customHeight="1" x14ac:dyDescent="0.2">
      <c r="A680" s="148"/>
      <c r="B680" s="17"/>
      <c r="C680" s="18" t="s">
        <v>878</v>
      </c>
      <c r="D680" s="25"/>
      <c r="E680" s="167"/>
      <c r="F680" s="20">
        <f>F679</f>
        <v>3721680.54</v>
      </c>
      <c r="G680" s="2"/>
      <c r="H680" s="122"/>
      <c r="I680" s="122"/>
      <c r="J680" s="122"/>
      <c r="K680" s="122"/>
      <c r="L680" s="122"/>
      <c r="M680" s="122"/>
      <c r="N680" s="122"/>
      <c r="O680" s="122"/>
      <c r="P680" s="122"/>
      <c r="Q680" s="122"/>
      <c r="R680" s="122"/>
      <c r="S680" s="122"/>
      <c r="T680" s="122"/>
      <c r="U680" s="122"/>
      <c r="V680" s="122"/>
      <c r="W680" s="122"/>
      <c r="X680" s="122"/>
      <c r="Y680" s="122"/>
      <c r="Z680" s="122"/>
      <c r="AA680" s="122"/>
      <c r="AB680" s="122"/>
      <c r="AC680" s="122"/>
      <c r="AD680" s="122"/>
      <c r="AE680" s="122"/>
      <c r="AF680" s="122"/>
      <c r="AG680" s="122"/>
      <c r="AH680" s="122"/>
      <c r="AI680" s="122"/>
      <c r="AJ680" s="122"/>
      <c r="AK680" s="122"/>
      <c r="AL680" s="122"/>
      <c r="AM680" s="122"/>
      <c r="AN680" s="122"/>
      <c r="AO680" s="122"/>
      <c r="AP680" s="122"/>
      <c r="AQ680" s="122"/>
      <c r="AR680" s="122"/>
      <c r="AS680" s="122"/>
      <c r="AT680" s="122"/>
      <c r="AU680" s="122"/>
      <c r="AV680" s="122"/>
      <c r="AW680" s="122"/>
      <c r="AX680" s="122"/>
      <c r="AY680" s="122"/>
      <c r="AZ680" s="122"/>
      <c r="BA680" s="122"/>
      <c r="BB680" s="122"/>
      <c r="BC680" s="122"/>
      <c r="BD680" s="122"/>
      <c r="BE680" s="122"/>
      <c r="BF680" s="122"/>
      <c r="BG680" s="122"/>
      <c r="BH680" s="122"/>
    </row>
    <row r="681" spans="1:60" s="194" customFormat="1" ht="15" customHeight="1" x14ac:dyDescent="0.2">
      <c r="A681" s="148"/>
      <c r="B681" s="17"/>
      <c r="C681" s="27" t="s">
        <v>19</v>
      </c>
      <c r="D681" s="25"/>
      <c r="E681" s="167">
        <v>4861.71</v>
      </c>
      <c r="F681" s="20">
        <f>F680-E681</f>
        <v>3716818.83</v>
      </c>
      <c r="G681" s="2"/>
      <c r="H681" s="122"/>
      <c r="I681" s="122"/>
      <c r="J681" s="122"/>
      <c r="K681" s="122"/>
      <c r="L681" s="122"/>
      <c r="M681" s="122"/>
      <c r="N681" s="122"/>
      <c r="O681" s="122"/>
      <c r="P681" s="122"/>
      <c r="Q681" s="122"/>
      <c r="R681" s="122"/>
      <c r="S681" s="122"/>
      <c r="T681" s="122"/>
      <c r="U681" s="122"/>
      <c r="V681" s="122"/>
      <c r="W681" s="122"/>
      <c r="X681" s="122"/>
      <c r="Y681" s="122"/>
      <c r="Z681" s="122"/>
      <c r="AA681" s="122"/>
      <c r="AB681" s="122"/>
      <c r="AC681" s="122"/>
      <c r="AD681" s="122"/>
      <c r="AE681" s="122"/>
      <c r="AF681" s="122"/>
      <c r="AG681" s="122"/>
      <c r="AH681" s="122"/>
      <c r="AI681" s="122"/>
      <c r="AJ681" s="122"/>
      <c r="AK681" s="122"/>
      <c r="AL681" s="122"/>
      <c r="AM681" s="122"/>
      <c r="AN681" s="122"/>
      <c r="AO681" s="122"/>
      <c r="AP681" s="122"/>
      <c r="AQ681" s="122"/>
      <c r="AR681" s="122"/>
      <c r="AS681" s="122"/>
      <c r="AT681" s="122"/>
      <c r="AU681" s="122"/>
      <c r="AV681" s="122"/>
      <c r="AW681" s="122"/>
      <c r="AX681" s="122"/>
      <c r="AY681" s="122"/>
      <c r="AZ681" s="122"/>
      <c r="BA681" s="122"/>
      <c r="BB681" s="122"/>
      <c r="BC681" s="122"/>
      <c r="BD681" s="122"/>
      <c r="BE681" s="122"/>
      <c r="BF681" s="122"/>
      <c r="BG681" s="122"/>
      <c r="BH681" s="122"/>
    </row>
    <row r="682" spans="1:60" s="194" customFormat="1" ht="15" customHeight="1" x14ac:dyDescent="0.2">
      <c r="A682" s="148"/>
      <c r="B682" s="17"/>
      <c r="C682" s="18" t="s">
        <v>21</v>
      </c>
      <c r="D682" s="25"/>
      <c r="E682" s="167">
        <v>500</v>
      </c>
      <c r="F682" s="20">
        <f t="shared" ref="F682:F745" si="11">F681-E682</f>
        <v>3716318.83</v>
      </c>
      <c r="G682" s="2"/>
      <c r="H682" s="122"/>
      <c r="I682" s="122"/>
      <c r="J682" s="122"/>
      <c r="K682" s="122"/>
      <c r="L682" s="122"/>
      <c r="M682" s="122"/>
      <c r="N682" s="122"/>
      <c r="O682" s="122"/>
      <c r="P682" s="122"/>
      <c r="Q682" s="122"/>
      <c r="R682" s="122"/>
      <c r="S682" s="122"/>
      <c r="T682" s="122"/>
      <c r="U682" s="122"/>
      <c r="V682" s="122"/>
      <c r="W682" s="122"/>
      <c r="X682" s="122"/>
      <c r="Y682" s="122"/>
      <c r="Z682" s="122"/>
      <c r="AA682" s="122"/>
      <c r="AB682" s="122"/>
      <c r="AC682" s="122"/>
      <c r="AD682" s="122"/>
      <c r="AE682" s="122"/>
      <c r="AF682" s="122"/>
      <c r="AG682" s="122"/>
      <c r="AH682" s="122"/>
      <c r="AI682" s="122"/>
      <c r="AJ682" s="122"/>
      <c r="AK682" s="122"/>
      <c r="AL682" s="122"/>
      <c r="AM682" s="122"/>
      <c r="AN682" s="122"/>
      <c r="AO682" s="122"/>
      <c r="AP682" s="122"/>
      <c r="AQ682" s="122"/>
      <c r="AR682" s="122"/>
      <c r="AS682" s="122"/>
      <c r="AT682" s="122"/>
      <c r="AU682" s="122"/>
      <c r="AV682" s="122"/>
      <c r="AW682" s="122"/>
      <c r="AX682" s="122"/>
      <c r="AY682" s="122"/>
      <c r="AZ682" s="122"/>
      <c r="BA682" s="122"/>
      <c r="BB682" s="122"/>
      <c r="BC682" s="122"/>
      <c r="BD682" s="122"/>
      <c r="BE682" s="122"/>
      <c r="BF682" s="122"/>
      <c r="BG682" s="122"/>
      <c r="BH682" s="122"/>
    </row>
    <row r="683" spans="1:60" ht="15" customHeight="1" x14ac:dyDescent="0.2">
      <c r="A683" s="16"/>
      <c r="B683" s="117"/>
      <c r="C683" s="18" t="s">
        <v>23</v>
      </c>
      <c r="D683" s="25"/>
      <c r="E683" s="113">
        <v>175</v>
      </c>
      <c r="F683" s="20">
        <f t="shared" si="11"/>
        <v>3716143.83</v>
      </c>
    </row>
    <row r="684" spans="1:60" ht="33" customHeight="1" x14ac:dyDescent="0.2">
      <c r="A684" s="225">
        <v>44470</v>
      </c>
      <c r="B684" s="226" t="s">
        <v>879</v>
      </c>
      <c r="C684" s="227" t="s">
        <v>880</v>
      </c>
      <c r="D684" s="228"/>
      <c r="E684" s="229">
        <v>29700</v>
      </c>
      <c r="F684" s="20">
        <f t="shared" si="11"/>
        <v>3686443.83</v>
      </c>
    </row>
    <row r="685" spans="1:60" ht="32.25" customHeight="1" x14ac:dyDescent="0.2">
      <c r="A685" s="225">
        <v>44470</v>
      </c>
      <c r="B685" s="226" t="s">
        <v>881</v>
      </c>
      <c r="C685" s="227" t="s">
        <v>882</v>
      </c>
      <c r="D685" s="228"/>
      <c r="E685" s="230">
        <v>17316.07</v>
      </c>
      <c r="F685" s="20">
        <f t="shared" si="11"/>
        <v>3669127.7600000002</v>
      </c>
    </row>
    <row r="686" spans="1:60" ht="38.25" customHeight="1" x14ac:dyDescent="0.2">
      <c r="A686" s="225">
        <v>44470</v>
      </c>
      <c r="B686" s="226" t="s">
        <v>883</v>
      </c>
      <c r="C686" s="227" t="s">
        <v>884</v>
      </c>
      <c r="D686" s="216"/>
      <c r="E686" s="231">
        <v>18000</v>
      </c>
      <c r="F686" s="20">
        <f t="shared" si="11"/>
        <v>3651127.7600000002</v>
      </c>
    </row>
    <row r="687" spans="1:60" ht="33" customHeight="1" x14ac:dyDescent="0.2">
      <c r="A687" s="225">
        <v>44470</v>
      </c>
      <c r="B687" s="226" t="s">
        <v>885</v>
      </c>
      <c r="C687" s="232" t="s">
        <v>886</v>
      </c>
      <c r="D687" s="216"/>
      <c r="E687" s="231">
        <v>22950</v>
      </c>
      <c r="F687" s="20">
        <f t="shared" si="11"/>
        <v>3628177.7600000002</v>
      </c>
    </row>
    <row r="688" spans="1:60" ht="22.5" customHeight="1" x14ac:dyDescent="0.2">
      <c r="A688" s="225">
        <v>44470</v>
      </c>
      <c r="B688" s="226" t="s">
        <v>887</v>
      </c>
      <c r="C688" s="232" t="s">
        <v>888</v>
      </c>
      <c r="D688" s="216"/>
      <c r="E688" s="231">
        <v>15300</v>
      </c>
      <c r="F688" s="20">
        <f t="shared" si="11"/>
        <v>3612877.7600000002</v>
      </c>
    </row>
    <row r="689" spans="1:60" ht="33" customHeight="1" x14ac:dyDescent="0.2">
      <c r="A689" s="225">
        <v>44470</v>
      </c>
      <c r="B689" s="226" t="s">
        <v>889</v>
      </c>
      <c r="C689" s="233" t="s">
        <v>890</v>
      </c>
      <c r="D689" s="216"/>
      <c r="E689" s="231">
        <v>20340</v>
      </c>
      <c r="F689" s="20">
        <f t="shared" si="11"/>
        <v>3592537.7600000002</v>
      </c>
    </row>
    <row r="690" spans="1:60" s="236" customFormat="1" ht="32.25" customHeight="1" x14ac:dyDescent="0.2">
      <c r="A690" s="225">
        <v>44470</v>
      </c>
      <c r="B690" s="226" t="s">
        <v>891</v>
      </c>
      <c r="C690" s="233" t="s">
        <v>892</v>
      </c>
      <c r="D690" s="234"/>
      <c r="E690" s="231">
        <v>74526.850000000006</v>
      </c>
      <c r="F690" s="20">
        <f t="shared" si="11"/>
        <v>3518010.91</v>
      </c>
      <c r="G690" s="235"/>
      <c r="H690" s="137"/>
      <c r="I690" s="137"/>
      <c r="J690" s="137"/>
      <c r="K690" s="137"/>
      <c r="L690" s="137"/>
      <c r="M690" s="137"/>
      <c r="N690" s="137"/>
      <c r="O690" s="137"/>
      <c r="P690" s="137"/>
      <c r="Q690" s="137"/>
      <c r="R690" s="137"/>
      <c r="S690" s="137"/>
      <c r="T690" s="137"/>
      <c r="U690" s="137"/>
      <c r="V690" s="137"/>
      <c r="W690" s="137"/>
      <c r="X690" s="137"/>
      <c r="Y690" s="137"/>
      <c r="Z690" s="137"/>
      <c r="AA690" s="137"/>
      <c r="AB690" s="137"/>
      <c r="AC690" s="137"/>
      <c r="AD690" s="137"/>
      <c r="AE690" s="137"/>
      <c r="AF690" s="137"/>
      <c r="AG690" s="137"/>
      <c r="AH690" s="137"/>
      <c r="AI690" s="137"/>
      <c r="AJ690" s="137"/>
      <c r="AK690" s="137"/>
      <c r="AL690" s="137"/>
      <c r="AM690" s="137"/>
      <c r="AN690" s="137"/>
      <c r="AO690" s="137"/>
      <c r="AP690" s="137"/>
      <c r="AQ690" s="137"/>
      <c r="AR690" s="137"/>
      <c r="AS690" s="137"/>
      <c r="AT690" s="137"/>
      <c r="AU690" s="137"/>
      <c r="AV690" s="137"/>
      <c r="AW690" s="137"/>
      <c r="AX690" s="137"/>
      <c r="AY690" s="137"/>
      <c r="AZ690" s="137"/>
      <c r="BA690" s="137"/>
      <c r="BB690" s="137"/>
      <c r="BC690" s="137"/>
      <c r="BD690" s="137"/>
      <c r="BE690" s="137"/>
      <c r="BF690" s="137"/>
      <c r="BG690" s="137"/>
      <c r="BH690" s="137"/>
    </row>
    <row r="691" spans="1:60" ht="32.25" customHeight="1" x14ac:dyDescent="0.2">
      <c r="A691" s="225">
        <v>44474</v>
      </c>
      <c r="B691" s="226" t="s">
        <v>893</v>
      </c>
      <c r="C691" s="233" t="s">
        <v>894</v>
      </c>
      <c r="D691" s="216"/>
      <c r="E691" s="231">
        <v>123880</v>
      </c>
      <c r="F691" s="20">
        <f t="shared" si="11"/>
        <v>3394130.91</v>
      </c>
    </row>
    <row r="692" spans="1:60" ht="32.25" customHeight="1" x14ac:dyDescent="0.2">
      <c r="A692" s="225">
        <v>44474</v>
      </c>
      <c r="B692" s="226" t="s">
        <v>895</v>
      </c>
      <c r="C692" s="233" t="s">
        <v>896</v>
      </c>
      <c r="D692" s="216"/>
      <c r="E692" s="231">
        <v>47700</v>
      </c>
      <c r="F692" s="20">
        <f t="shared" si="11"/>
        <v>3346430.91</v>
      </c>
    </row>
    <row r="693" spans="1:60" ht="23.25" customHeight="1" x14ac:dyDescent="0.2">
      <c r="A693" s="225">
        <v>44475</v>
      </c>
      <c r="B693" s="226" t="s">
        <v>897</v>
      </c>
      <c r="C693" s="233" t="s">
        <v>69</v>
      </c>
      <c r="D693" s="216"/>
      <c r="E693" s="213">
        <v>0</v>
      </c>
      <c r="F693" s="20">
        <f t="shared" si="11"/>
        <v>3346430.91</v>
      </c>
    </row>
    <row r="694" spans="1:60" ht="34.5" customHeight="1" x14ac:dyDescent="0.2">
      <c r="A694" s="225">
        <v>44476</v>
      </c>
      <c r="B694" s="226" t="s">
        <v>898</v>
      </c>
      <c r="C694" s="233" t="s">
        <v>899</v>
      </c>
      <c r="D694" s="216"/>
      <c r="E694" s="237">
        <v>12600</v>
      </c>
      <c r="F694" s="20">
        <f t="shared" si="11"/>
        <v>3333830.91</v>
      </c>
    </row>
    <row r="695" spans="1:60" ht="32.25" customHeight="1" x14ac:dyDescent="0.2">
      <c r="A695" s="225">
        <v>44476</v>
      </c>
      <c r="B695" s="226" t="s">
        <v>900</v>
      </c>
      <c r="C695" s="233" t="s">
        <v>901</v>
      </c>
      <c r="D695" s="216"/>
      <c r="E695" s="237">
        <v>86400</v>
      </c>
      <c r="F695" s="20">
        <f t="shared" si="11"/>
        <v>3247430.91</v>
      </c>
    </row>
    <row r="696" spans="1:60" ht="32.25" customHeight="1" x14ac:dyDescent="0.2">
      <c r="A696" s="225">
        <v>44476</v>
      </c>
      <c r="B696" s="226" t="s">
        <v>902</v>
      </c>
      <c r="C696" s="227" t="s">
        <v>903</v>
      </c>
      <c r="D696" s="216"/>
      <c r="E696" s="237">
        <v>18000</v>
      </c>
      <c r="F696" s="20">
        <f t="shared" si="11"/>
        <v>3229430.91</v>
      </c>
    </row>
    <row r="697" spans="1:60" ht="32.25" customHeight="1" x14ac:dyDescent="0.2">
      <c r="A697" s="225">
        <v>44476</v>
      </c>
      <c r="B697" s="226" t="s">
        <v>904</v>
      </c>
      <c r="C697" s="233" t="s">
        <v>905</v>
      </c>
      <c r="D697" s="216"/>
      <c r="E697" s="237">
        <v>21833.9</v>
      </c>
      <c r="F697" s="20">
        <f t="shared" si="11"/>
        <v>3207597.0100000002</v>
      </c>
    </row>
    <row r="698" spans="1:60" ht="23.25" customHeight="1" x14ac:dyDescent="0.2">
      <c r="A698" s="225">
        <v>44476</v>
      </c>
      <c r="B698" s="226" t="s">
        <v>906</v>
      </c>
      <c r="C698" s="233" t="s">
        <v>907</v>
      </c>
      <c r="D698" s="216"/>
      <c r="E698" s="237">
        <v>16044.95</v>
      </c>
      <c r="F698" s="20">
        <f t="shared" si="11"/>
        <v>3191552.06</v>
      </c>
    </row>
    <row r="699" spans="1:60" ht="32.25" customHeight="1" x14ac:dyDescent="0.2">
      <c r="A699" s="225">
        <v>44476</v>
      </c>
      <c r="B699" s="226" t="s">
        <v>908</v>
      </c>
      <c r="C699" s="233" t="s">
        <v>909</v>
      </c>
      <c r="D699" s="216"/>
      <c r="E699" s="237">
        <v>25200</v>
      </c>
      <c r="F699" s="20">
        <f t="shared" si="11"/>
        <v>3166352.06</v>
      </c>
    </row>
    <row r="700" spans="1:60" ht="35.25" customHeight="1" x14ac:dyDescent="0.2">
      <c r="A700" s="225">
        <v>44477</v>
      </c>
      <c r="B700" s="226" t="s">
        <v>910</v>
      </c>
      <c r="C700" s="233" t="s">
        <v>911</v>
      </c>
      <c r="D700" s="216"/>
      <c r="E700" s="237">
        <v>14467.5</v>
      </c>
      <c r="F700" s="20">
        <f t="shared" si="11"/>
        <v>3151884.56</v>
      </c>
    </row>
    <row r="701" spans="1:60" ht="38.25" customHeight="1" x14ac:dyDescent="0.2">
      <c r="A701" s="225">
        <v>44477</v>
      </c>
      <c r="B701" s="226" t="s">
        <v>912</v>
      </c>
      <c r="C701" s="233" t="s">
        <v>911</v>
      </c>
      <c r="D701" s="216"/>
      <c r="E701" s="238">
        <v>14467.5</v>
      </c>
      <c r="F701" s="20">
        <f t="shared" si="11"/>
        <v>3137417.06</v>
      </c>
    </row>
    <row r="702" spans="1:60" ht="39" customHeight="1" x14ac:dyDescent="0.2">
      <c r="A702" s="225">
        <v>44477</v>
      </c>
      <c r="B702" s="226" t="s">
        <v>913</v>
      </c>
      <c r="C702" s="233" t="s">
        <v>911</v>
      </c>
      <c r="D702" s="216"/>
      <c r="E702" s="238">
        <v>14467.5</v>
      </c>
      <c r="F702" s="20">
        <f t="shared" si="11"/>
        <v>3122949.56</v>
      </c>
    </row>
    <row r="703" spans="1:60" ht="39" customHeight="1" x14ac:dyDescent="0.2">
      <c r="A703" s="225">
        <v>44477</v>
      </c>
      <c r="B703" s="226" t="s">
        <v>914</v>
      </c>
      <c r="C703" s="233" t="s">
        <v>911</v>
      </c>
      <c r="D703" s="216"/>
      <c r="E703" s="238">
        <v>14467.5</v>
      </c>
      <c r="F703" s="20">
        <f t="shared" si="11"/>
        <v>3108482.06</v>
      </c>
    </row>
    <row r="704" spans="1:60" ht="37.5" customHeight="1" x14ac:dyDescent="0.2">
      <c r="A704" s="225">
        <v>44477</v>
      </c>
      <c r="B704" s="226" t="s">
        <v>915</v>
      </c>
      <c r="C704" s="233" t="s">
        <v>911</v>
      </c>
      <c r="D704" s="216"/>
      <c r="E704" s="238">
        <v>14467.5</v>
      </c>
      <c r="F704" s="20">
        <f t="shared" si="11"/>
        <v>3094014.56</v>
      </c>
    </row>
    <row r="705" spans="1:6" ht="36.75" customHeight="1" x14ac:dyDescent="0.2">
      <c r="A705" s="225">
        <v>44477</v>
      </c>
      <c r="B705" s="226" t="s">
        <v>916</v>
      </c>
      <c r="C705" s="233" t="s">
        <v>911</v>
      </c>
      <c r="D705" s="216"/>
      <c r="E705" s="238">
        <v>14467.5</v>
      </c>
      <c r="F705" s="20">
        <f t="shared" si="11"/>
        <v>3079547.06</v>
      </c>
    </row>
    <row r="706" spans="1:6" ht="36.75" customHeight="1" x14ac:dyDescent="0.2">
      <c r="A706" s="225">
        <v>44477</v>
      </c>
      <c r="B706" s="226" t="s">
        <v>917</v>
      </c>
      <c r="C706" s="233" t="s">
        <v>911</v>
      </c>
      <c r="D706" s="216"/>
      <c r="E706" s="238">
        <v>14467.5</v>
      </c>
      <c r="F706" s="20">
        <f t="shared" si="11"/>
        <v>3065079.56</v>
      </c>
    </row>
    <row r="707" spans="1:6" ht="40.5" customHeight="1" x14ac:dyDescent="0.2">
      <c r="A707" s="225">
        <v>44477</v>
      </c>
      <c r="B707" s="226" t="s">
        <v>918</v>
      </c>
      <c r="C707" s="233" t="s">
        <v>911</v>
      </c>
      <c r="D707" s="216"/>
      <c r="E707" s="238">
        <v>14467.5</v>
      </c>
      <c r="F707" s="20">
        <f t="shared" si="11"/>
        <v>3050612.06</v>
      </c>
    </row>
    <row r="708" spans="1:6" ht="41.25" customHeight="1" x14ac:dyDescent="0.2">
      <c r="A708" s="225">
        <v>44477</v>
      </c>
      <c r="B708" s="226" t="s">
        <v>919</v>
      </c>
      <c r="C708" s="233" t="s">
        <v>911</v>
      </c>
      <c r="D708" s="216"/>
      <c r="E708" s="238">
        <v>14467.5</v>
      </c>
      <c r="F708" s="20">
        <f t="shared" si="11"/>
        <v>3036144.56</v>
      </c>
    </row>
    <row r="709" spans="1:6" ht="37.5" customHeight="1" x14ac:dyDescent="0.2">
      <c r="A709" s="225">
        <v>44478</v>
      </c>
      <c r="B709" s="226" t="s">
        <v>920</v>
      </c>
      <c r="C709" s="233" t="s">
        <v>921</v>
      </c>
      <c r="D709" s="216"/>
      <c r="E709" s="238">
        <v>28729.200000000001</v>
      </c>
      <c r="F709" s="20">
        <f t="shared" si="11"/>
        <v>3007415.36</v>
      </c>
    </row>
    <row r="710" spans="1:6" ht="26.25" customHeight="1" x14ac:dyDescent="0.2">
      <c r="A710" s="225">
        <v>44478</v>
      </c>
      <c r="B710" s="226" t="s">
        <v>922</v>
      </c>
      <c r="C710" s="233" t="s">
        <v>923</v>
      </c>
      <c r="D710" s="216"/>
      <c r="E710" s="238">
        <v>57297</v>
      </c>
      <c r="F710" s="20">
        <f t="shared" si="11"/>
        <v>2950118.36</v>
      </c>
    </row>
    <row r="711" spans="1:6" ht="27" customHeight="1" x14ac:dyDescent="0.2">
      <c r="A711" s="225">
        <v>44478</v>
      </c>
      <c r="B711" s="226" t="s">
        <v>924</v>
      </c>
      <c r="C711" s="233" t="s">
        <v>925</v>
      </c>
      <c r="D711" s="216"/>
      <c r="E711" s="238">
        <v>35256</v>
      </c>
      <c r="F711" s="20">
        <f t="shared" si="11"/>
        <v>2914862.36</v>
      </c>
    </row>
    <row r="712" spans="1:6" ht="30" customHeight="1" x14ac:dyDescent="0.2">
      <c r="A712" s="225">
        <v>44478</v>
      </c>
      <c r="B712" s="226" t="s">
        <v>926</v>
      </c>
      <c r="C712" s="233" t="s">
        <v>927</v>
      </c>
      <c r="D712" s="216"/>
      <c r="E712" s="238">
        <v>99723.68</v>
      </c>
      <c r="F712" s="20">
        <f t="shared" si="11"/>
        <v>2815138.6799999997</v>
      </c>
    </row>
    <row r="713" spans="1:6" ht="32.25" customHeight="1" x14ac:dyDescent="0.2">
      <c r="A713" s="239">
        <v>44480</v>
      </c>
      <c r="B713" s="226" t="s">
        <v>928</v>
      </c>
      <c r="C713" s="233" t="s">
        <v>929</v>
      </c>
      <c r="D713" s="216"/>
      <c r="E713" s="238">
        <v>23888.2</v>
      </c>
      <c r="F713" s="20">
        <f t="shared" si="11"/>
        <v>2791250.4799999995</v>
      </c>
    </row>
    <row r="714" spans="1:6" ht="32.25" customHeight="1" x14ac:dyDescent="0.2">
      <c r="A714" s="239">
        <v>44480</v>
      </c>
      <c r="B714" s="226" t="s">
        <v>930</v>
      </c>
      <c r="C714" s="233" t="s">
        <v>931</v>
      </c>
      <c r="D714" s="216"/>
      <c r="E714" s="238">
        <v>44955</v>
      </c>
      <c r="F714" s="20">
        <f t="shared" si="11"/>
        <v>2746295.4799999995</v>
      </c>
    </row>
    <row r="715" spans="1:6" ht="30" customHeight="1" x14ac:dyDescent="0.2">
      <c r="A715" s="239">
        <v>44480</v>
      </c>
      <c r="B715" s="226" t="s">
        <v>932</v>
      </c>
      <c r="C715" s="233" t="s">
        <v>933</v>
      </c>
      <c r="D715" s="216"/>
      <c r="E715" s="238">
        <v>90997.79</v>
      </c>
      <c r="F715" s="20">
        <f t="shared" si="11"/>
        <v>2655297.6899999995</v>
      </c>
    </row>
    <row r="716" spans="1:6" ht="30.75" customHeight="1" x14ac:dyDescent="0.2">
      <c r="A716" s="239">
        <v>44480</v>
      </c>
      <c r="B716" s="226" t="s">
        <v>934</v>
      </c>
      <c r="C716" s="233" t="s">
        <v>901</v>
      </c>
      <c r="D716" s="216"/>
      <c r="E716" s="238">
        <v>86400</v>
      </c>
      <c r="F716" s="20">
        <f t="shared" si="11"/>
        <v>2568897.6899999995</v>
      </c>
    </row>
    <row r="717" spans="1:6" ht="27.75" customHeight="1" x14ac:dyDescent="0.2">
      <c r="A717" s="239">
        <v>44480</v>
      </c>
      <c r="B717" s="226" t="s">
        <v>935</v>
      </c>
      <c r="C717" s="233" t="s">
        <v>936</v>
      </c>
      <c r="D717" s="216"/>
      <c r="E717" s="238">
        <v>39776</v>
      </c>
      <c r="F717" s="20">
        <f t="shared" si="11"/>
        <v>2529121.6899999995</v>
      </c>
    </row>
    <row r="718" spans="1:6" ht="32.25" customHeight="1" x14ac:dyDescent="0.2">
      <c r="A718" s="239">
        <v>44480</v>
      </c>
      <c r="B718" s="226" t="s">
        <v>937</v>
      </c>
      <c r="C718" s="233" t="s">
        <v>938</v>
      </c>
      <c r="D718" s="216"/>
      <c r="E718" s="238">
        <v>13772.8</v>
      </c>
      <c r="F718" s="20">
        <f t="shared" si="11"/>
        <v>2515348.8899999997</v>
      </c>
    </row>
    <row r="719" spans="1:6" ht="36" customHeight="1" x14ac:dyDescent="0.2">
      <c r="A719" s="239">
        <v>44482</v>
      </c>
      <c r="B719" s="226" t="s">
        <v>939</v>
      </c>
      <c r="C719" s="233" t="s">
        <v>940</v>
      </c>
      <c r="D719" s="216"/>
      <c r="E719" s="238">
        <v>11624.31</v>
      </c>
      <c r="F719" s="20">
        <f t="shared" si="11"/>
        <v>2503724.5799999996</v>
      </c>
    </row>
    <row r="720" spans="1:6" ht="30.75" customHeight="1" x14ac:dyDescent="0.2">
      <c r="A720" s="239">
        <v>44482</v>
      </c>
      <c r="B720" s="226" t="s">
        <v>941</v>
      </c>
      <c r="C720" s="233" t="s">
        <v>942</v>
      </c>
      <c r="D720" s="216"/>
      <c r="E720" s="238">
        <v>124882.07</v>
      </c>
      <c r="F720" s="20">
        <f t="shared" si="11"/>
        <v>2378842.5099999998</v>
      </c>
    </row>
    <row r="721" spans="1:61" ht="31.5" customHeight="1" x14ac:dyDescent="0.2">
      <c r="A721" s="239">
        <v>44482</v>
      </c>
      <c r="B721" s="226" t="s">
        <v>943</v>
      </c>
      <c r="C721" s="233" t="s">
        <v>944</v>
      </c>
      <c r="D721" s="216"/>
      <c r="E721" s="238">
        <v>28562.14</v>
      </c>
      <c r="F721" s="20">
        <f t="shared" si="11"/>
        <v>2350280.3699999996</v>
      </c>
    </row>
    <row r="722" spans="1:61" ht="22.5" customHeight="1" x14ac:dyDescent="0.2">
      <c r="A722" s="239">
        <v>44482</v>
      </c>
      <c r="B722" s="226" t="s">
        <v>945</v>
      </c>
      <c r="C722" s="233" t="s">
        <v>946</v>
      </c>
      <c r="D722" s="216"/>
      <c r="E722" s="238">
        <v>54150</v>
      </c>
      <c r="F722" s="20">
        <f t="shared" si="11"/>
        <v>2296130.3699999996</v>
      </c>
    </row>
    <row r="723" spans="1:61" ht="35.25" customHeight="1" x14ac:dyDescent="0.2">
      <c r="A723" s="239">
        <v>44482</v>
      </c>
      <c r="B723" s="226" t="s">
        <v>947</v>
      </c>
      <c r="C723" s="233" t="s">
        <v>948</v>
      </c>
      <c r="D723" s="216"/>
      <c r="E723" s="238">
        <v>69350</v>
      </c>
      <c r="F723" s="20">
        <f t="shared" si="11"/>
        <v>2226780.3699999996</v>
      </c>
    </row>
    <row r="724" spans="1:61" ht="30.75" customHeight="1" x14ac:dyDescent="0.2">
      <c r="A724" s="239">
        <v>44482</v>
      </c>
      <c r="B724" s="226" t="s">
        <v>949</v>
      </c>
      <c r="C724" s="227" t="s">
        <v>950</v>
      </c>
      <c r="D724" s="216"/>
      <c r="E724" s="238">
        <v>25200</v>
      </c>
      <c r="F724" s="20">
        <f t="shared" si="11"/>
        <v>2201580.3699999996</v>
      </c>
    </row>
    <row r="725" spans="1:61" s="242" customFormat="1" ht="33" customHeight="1" x14ac:dyDescent="0.2">
      <c r="A725" s="239">
        <v>44482</v>
      </c>
      <c r="B725" s="226" t="s">
        <v>951</v>
      </c>
      <c r="C725" s="227" t="s">
        <v>952</v>
      </c>
      <c r="D725" s="240"/>
      <c r="E725" s="238">
        <v>15840</v>
      </c>
      <c r="F725" s="20">
        <f t="shared" si="11"/>
        <v>2185740.3699999996</v>
      </c>
      <c r="G725" s="137"/>
      <c r="H725" s="137"/>
      <c r="I725" s="137"/>
      <c r="J725" s="137"/>
      <c r="K725" s="137"/>
      <c r="L725" s="137"/>
      <c r="M725" s="137"/>
      <c r="N725" s="137"/>
      <c r="O725" s="137"/>
      <c r="P725" s="137"/>
      <c r="Q725" s="137"/>
      <c r="R725" s="137"/>
      <c r="S725" s="137"/>
      <c r="T725" s="137"/>
      <c r="U725" s="137"/>
      <c r="V725" s="137"/>
      <c r="W725" s="137"/>
      <c r="X725" s="137"/>
      <c r="Y725" s="137"/>
      <c r="Z725" s="137"/>
      <c r="AA725" s="137"/>
      <c r="AB725" s="137"/>
      <c r="AC725" s="137"/>
      <c r="AD725" s="137"/>
      <c r="AE725" s="137"/>
      <c r="AF725" s="137"/>
      <c r="AG725" s="137"/>
      <c r="AH725" s="137"/>
      <c r="AI725" s="137"/>
      <c r="AJ725" s="137"/>
      <c r="AK725" s="137"/>
      <c r="AL725" s="137"/>
      <c r="AM725" s="137"/>
      <c r="AN725" s="137"/>
      <c r="AO725" s="137"/>
      <c r="AP725" s="137"/>
      <c r="AQ725" s="137"/>
      <c r="AR725" s="137"/>
      <c r="AS725" s="137"/>
      <c r="AT725" s="137"/>
      <c r="AU725" s="137"/>
      <c r="AV725" s="137"/>
      <c r="AW725" s="137"/>
      <c r="AX725" s="137"/>
      <c r="AY725" s="137"/>
      <c r="AZ725" s="137"/>
      <c r="BA725" s="137"/>
      <c r="BB725" s="137"/>
      <c r="BC725" s="137"/>
      <c r="BD725" s="137"/>
      <c r="BE725" s="137"/>
      <c r="BF725" s="137"/>
      <c r="BG725" s="137"/>
      <c r="BH725" s="137"/>
      <c r="BI725" s="241"/>
    </row>
    <row r="726" spans="1:61" s="244" customFormat="1" ht="38.25" customHeight="1" x14ac:dyDescent="0.2">
      <c r="A726" s="239">
        <v>44482</v>
      </c>
      <c r="B726" s="226" t="s">
        <v>953</v>
      </c>
      <c r="C726" s="227" t="s">
        <v>954</v>
      </c>
      <c r="D726" s="216"/>
      <c r="E726" s="238">
        <v>14850</v>
      </c>
      <c r="F726" s="20">
        <f t="shared" si="11"/>
        <v>2170890.3699999996</v>
      </c>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c r="BH726" s="2"/>
      <c r="BI726" s="243"/>
    </row>
    <row r="727" spans="1:61" ht="32.25" customHeight="1" x14ac:dyDescent="0.2">
      <c r="A727" s="239">
        <v>44482</v>
      </c>
      <c r="B727" s="226" t="s">
        <v>955</v>
      </c>
      <c r="C727" s="227" t="s">
        <v>956</v>
      </c>
      <c r="D727" s="216"/>
      <c r="E727" s="238">
        <v>7236</v>
      </c>
      <c r="F727" s="20">
        <f t="shared" si="11"/>
        <v>2163654.3699999996</v>
      </c>
    </row>
    <row r="728" spans="1:61" ht="42" customHeight="1" x14ac:dyDescent="0.2">
      <c r="A728" s="239">
        <v>44482</v>
      </c>
      <c r="B728" s="226" t="s">
        <v>957</v>
      </c>
      <c r="C728" s="233" t="s">
        <v>958</v>
      </c>
      <c r="D728" s="216"/>
      <c r="E728" s="238">
        <v>360998.1</v>
      </c>
      <c r="F728" s="20">
        <f t="shared" si="11"/>
        <v>1802656.2699999996</v>
      </c>
    </row>
    <row r="729" spans="1:61" ht="31.5" customHeight="1" x14ac:dyDescent="0.2">
      <c r="A729" s="239">
        <v>44482</v>
      </c>
      <c r="B729" s="226" t="s">
        <v>959</v>
      </c>
      <c r="C729" s="233" t="s">
        <v>960</v>
      </c>
      <c r="D729" s="245"/>
      <c r="E729" s="238">
        <v>123880</v>
      </c>
      <c r="F729" s="20">
        <f t="shared" si="11"/>
        <v>1678776.2699999996</v>
      </c>
    </row>
    <row r="730" spans="1:61" ht="34.5" customHeight="1" x14ac:dyDescent="0.2">
      <c r="A730" s="239">
        <v>44482</v>
      </c>
      <c r="B730" s="226" t="s">
        <v>961</v>
      </c>
      <c r="C730" s="233" t="s">
        <v>962</v>
      </c>
      <c r="D730" s="216"/>
      <c r="E730" s="238">
        <v>59031.25</v>
      </c>
      <c r="F730" s="20">
        <f t="shared" si="11"/>
        <v>1619745.0199999996</v>
      </c>
    </row>
    <row r="731" spans="1:61" ht="32.25" customHeight="1" x14ac:dyDescent="0.2">
      <c r="A731" s="239">
        <v>44482</v>
      </c>
      <c r="B731" s="226" t="s">
        <v>963</v>
      </c>
      <c r="C731" s="233" t="s">
        <v>964</v>
      </c>
      <c r="D731" s="216"/>
      <c r="E731" s="238">
        <v>121257.4</v>
      </c>
      <c r="F731" s="20">
        <f t="shared" si="11"/>
        <v>1498487.6199999996</v>
      </c>
    </row>
    <row r="732" spans="1:61" ht="21.75" customHeight="1" x14ac:dyDescent="0.2">
      <c r="A732" s="239">
        <v>44482</v>
      </c>
      <c r="B732" s="226" t="s">
        <v>965</v>
      </c>
      <c r="C732" s="233" t="s">
        <v>966</v>
      </c>
      <c r="D732" s="216"/>
      <c r="E732" s="238">
        <v>52476.52</v>
      </c>
      <c r="F732" s="20">
        <f t="shared" si="11"/>
        <v>1446011.0999999996</v>
      </c>
    </row>
    <row r="733" spans="1:61" ht="27.75" customHeight="1" x14ac:dyDescent="0.2">
      <c r="A733" s="239">
        <v>44482</v>
      </c>
      <c r="B733" s="226" t="s">
        <v>967</v>
      </c>
      <c r="C733" s="233" t="s">
        <v>968</v>
      </c>
      <c r="D733" s="216"/>
      <c r="E733" s="238">
        <v>63215</v>
      </c>
      <c r="F733" s="20">
        <f t="shared" si="11"/>
        <v>1382796.0999999996</v>
      </c>
    </row>
    <row r="734" spans="1:61" ht="39" customHeight="1" x14ac:dyDescent="0.2">
      <c r="A734" s="239">
        <v>44482</v>
      </c>
      <c r="B734" s="226" t="s">
        <v>969</v>
      </c>
      <c r="C734" s="233" t="s">
        <v>970</v>
      </c>
      <c r="D734" s="216"/>
      <c r="E734" s="238">
        <v>102220</v>
      </c>
      <c r="F734" s="20">
        <f t="shared" si="11"/>
        <v>1280576.0999999996</v>
      </c>
    </row>
    <row r="735" spans="1:61" ht="34.5" customHeight="1" x14ac:dyDescent="0.2">
      <c r="A735" s="239">
        <v>44482</v>
      </c>
      <c r="B735" s="226" t="s">
        <v>971</v>
      </c>
      <c r="C735" s="232" t="s">
        <v>972</v>
      </c>
      <c r="D735" s="216"/>
      <c r="E735" s="238">
        <v>55952</v>
      </c>
      <c r="F735" s="20">
        <f t="shared" si="11"/>
        <v>1224624.0999999996</v>
      </c>
    </row>
    <row r="736" spans="1:61" ht="45" customHeight="1" x14ac:dyDescent="0.2">
      <c r="A736" s="239">
        <v>44482</v>
      </c>
      <c r="B736" s="226" t="s">
        <v>973</v>
      </c>
      <c r="C736" s="232" t="s">
        <v>974</v>
      </c>
      <c r="D736" s="216"/>
      <c r="E736" s="238">
        <v>55521.599999999999</v>
      </c>
      <c r="F736" s="20">
        <f t="shared" si="11"/>
        <v>1169102.4999999995</v>
      </c>
    </row>
    <row r="737" spans="1:6" ht="37.5" customHeight="1" x14ac:dyDescent="0.2">
      <c r="A737" s="239">
        <v>44482</v>
      </c>
      <c r="B737" s="226" t="s">
        <v>975</v>
      </c>
      <c r="C737" s="233" t="s">
        <v>976</v>
      </c>
      <c r="D737" s="216"/>
      <c r="E737" s="238">
        <v>53428.4</v>
      </c>
      <c r="F737" s="20">
        <f t="shared" si="11"/>
        <v>1115674.0999999996</v>
      </c>
    </row>
    <row r="738" spans="1:6" ht="34.5" customHeight="1" x14ac:dyDescent="0.2">
      <c r="A738" s="239">
        <v>44482</v>
      </c>
      <c r="B738" s="226" t="s">
        <v>977</v>
      </c>
      <c r="C738" s="233" t="s">
        <v>978</v>
      </c>
      <c r="D738" s="216"/>
      <c r="E738" s="238">
        <v>81868.5</v>
      </c>
      <c r="F738" s="20">
        <f t="shared" si="11"/>
        <v>1033805.5999999996</v>
      </c>
    </row>
    <row r="739" spans="1:6" ht="25.5" customHeight="1" x14ac:dyDescent="0.2">
      <c r="A739" s="239">
        <v>44482</v>
      </c>
      <c r="B739" s="226" t="s">
        <v>979</v>
      </c>
      <c r="C739" s="233" t="s">
        <v>942</v>
      </c>
      <c r="D739" s="216"/>
      <c r="E739" s="238">
        <v>108780.93</v>
      </c>
      <c r="F739" s="20">
        <f t="shared" si="11"/>
        <v>925024.66999999969</v>
      </c>
    </row>
    <row r="740" spans="1:6" ht="30" customHeight="1" x14ac:dyDescent="0.2">
      <c r="A740" s="239">
        <v>44482</v>
      </c>
      <c r="B740" s="226" t="s">
        <v>980</v>
      </c>
      <c r="C740" s="246" t="s">
        <v>981</v>
      </c>
      <c r="D740" s="216"/>
      <c r="E740" s="238">
        <v>121346.07</v>
      </c>
      <c r="F740" s="20">
        <f t="shared" si="11"/>
        <v>803678.59999999963</v>
      </c>
    </row>
    <row r="741" spans="1:6" ht="32.25" customHeight="1" x14ac:dyDescent="0.2">
      <c r="A741" s="239">
        <v>44482</v>
      </c>
      <c r="B741" s="226" t="s">
        <v>982</v>
      </c>
      <c r="C741" s="233" t="s">
        <v>983</v>
      </c>
      <c r="D741" s="216"/>
      <c r="E741" s="238">
        <v>60455</v>
      </c>
      <c r="F741" s="20">
        <f t="shared" si="11"/>
        <v>743223.59999999963</v>
      </c>
    </row>
    <row r="742" spans="1:6" ht="32.25" customHeight="1" x14ac:dyDescent="0.2">
      <c r="A742" s="239">
        <v>44482</v>
      </c>
      <c r="B742" s="226" t="s">
        <v>984</v>
      </c>
      <c r="C742" s="233" t="s">
        <v>985</v>
      </c>
      <c r="D742" s="216"/>
      <c r="E742" s="238">
        <v>48935.78</v>
      </c>
      <c r="F742" s="20">
        <f t="shared" si="11"/>
        <v>694287.8199999996</v>
      </c>
    </row>
    <row r="743" spans="1:6" ht="33" customHeight="1" x14ac:dyDescent="0.2">
      <c r="A743" s="239">
        <v>44482</v>
      </c>
      <c r="B743" s="226" t="s">
        <v>986</v>
      </c>
      <c r="C743" s="232" t="s">
        <v>987</v>
      </c>
      <c r="D743" s="216"/>
      <c r="E743" s="238">
        <v>12264.04</v>
      </c>
      <c r="F743" s="20">
        <f t="shared" si="11"/>
        <v>682023.77999999956</v>
      </c>
    </row>
    <row r="744" spans="1:6" ht="30.75" customHeight="1" x14ac:dyDescent="0.2">
      <c r="A744" s="239">
        <v>44482</v>
      </c>
      <c r="B744" s="226" t="s">
        <v>988</v>
      </c>
      <c r="C744" s="233" t="s">
        <v>989</v>
      </c>
      <c r="D744" s="216"/>
      <c r="E744" s="238">
        <v>39724.25</v>
      </c>
      <c r="F744" s="20">
        <f t="shared" si="11"/>
        <v>642299.52999999956</v>
      </c>
    </row>
    <row r="745" spans="1:6" ht="34.5" customHeight="1" x14ac:dyDescent="0.2">
      <c r="A745" s="247">
        <v>44482</v>
      </c>
      <c r="B745" s="248" t="s">
        <v>990</v>
      </c>
      <c r="C745" s="249" t="s">
        <v>991</v>
      </c>
      <c r="D745" s="245"/>
      <c r="E745" s="250">
        <v>17237.2</v>
      </c>
      <c r="F745" s="20">
        <f t="shared" si="11"/>
        <v>625062.32999999961</v>
      </c>
    </row>
    <row r="746" spans="1:6" ht="30" customHeight="1" x14ac:dyDescent="0.2">
      <c r="A746" s="132">
        <v>44483</v>
      </c>
      <c r="B746" s="226" t="s">
        <v>992</v>
      </c>
      <c r="C746" s="233" t="s">
        <v>993</v>
      </c>
      <c r="D746" s="216"/>
      <c r="E746" s="238">
        <v>18000</v>
      </c>
      <c r="F746" s="20">
        <f t="shared" ref="F746:F754" si="12">F745-E746</f>
        <v>607062.32999999961</v>
      </c>
    </row>
    <row r="747" spans="1:6" ht="31.5" customHeight="1" x14ac:dyDescent="0.2">
      <c r="A747" s="132">
        <v>44483</v>
      </c>
      <c r="B747" s="226" t="s">
        <v>994</v>
      </c>
      <c r="C747" s="233" t="s">
        <v>995</v>
      </c>
      <c r="D747" s="216"/>
      <c r="E747" s="238">
        <v>174392.85</v>
      </c>
      <c r="F747" s="20">
        <f t="shared" si="12"/>
        <v>432669.47999999963</v>
      </c>
    </row>
    <row r="748" spans="1:6" ht="40.5" customHeight="1" x14ac:dyDescent="0.2">
      <c r="A748" s="132">
        <v>44490</v>
      </c>
      <c r="B748" s="226" t="s">
        <v>996</v>
      </c>
      <c r="C748" s="233" t="s">
        <v>997</v>
      </c>
      <c r="D748" s="216"/>
      <c r="E748" s="238">
        <v>37013.620000000003</v>
      </c>
      <c r="F748" s="20">
        <f t="shared" si="12"/>
        <v>395655.85999999964</v>
      </c>
    </row>
    <row r="749" spans="1:6" ht="28.5" customHeight="1" x14ac:dyDescent="0.2">
      <c r="A749" s="132">
        <v>44490</v>
      </c>
      <c r="B749" s="226" t="s">
        <v>998</v>
      </c>
      <c r="C749" s="233" t="s">
        <v>999</v>
      </c>
      <c r="D749" s="216"/>
      <c r="E749" s="238">
        <v>32059.65</v>
      </c>
      <c r="F749" s="20">
        <f t="shared" si="12"/>
        <v>363596.20999999961</v>
      </c>
    </row>
    <row r="750" spans="1:6" ht="29.25" customHeight="1" x14ac:dyDescent="0.2">
      <c r="A750" s="132">
        <v>44490</v>
      </c>
      <c r="B750" s="226" t="s">
        <v>1000</v>
      </c>
      <c r="C750" s="233" t="s">
        <v>1001</v>
      </c>
      <c r="D750" s="216"/>
      <c r="E750" s="238">
        <v>28976.84</v>
      </c>
      <c r="F750" s="20">
        <f t="shared" si="12"/>
        <v>334619.36999999959</v>
      </c>
    </row>
    <row r="751" spans="1:6" ht="19.5" customHeight="1" x14ac:dyDescent="0.2">
      <c r="A751" s="132">
        <v>44490</v>
      </c>
      <c r="B751" s="226" t="s">
        <v>1002</v>
      </c>
      <c r="C751" s="233" t="s">
        <v>1003</v>
      </c>
      <c r="D751" s="216"/>
      <c r="E751" s="238">
        <v>13680</v>
      </c>
      <c r="F751" s="20">
        <f t="shared" si="12"/>
        <v>320939.36999999959</v>
      </c>
    </row>
    <row r="752" spans="1:6" ht="34.5" customHeight="1" x14ac:dyDescent="0.2">
      <c r="A752" s="132">
        <v>44490</v>
      </c>
      <c r="B752" s="226" t="s">
        <v>1004</v>
      </c>
      <c r="C752" s="233" t="s">
        <v>1005</v>
      </c>
      <c r="D752" s="216"/>
      <c r="E752" s="238">
        <v>124234.89</v>
      </c>
      <c r="F752" s="20">
        <f t="shared" si="12"/>
        <v>196704.47999999957</v>
      </c>
    </row>
    <row r="753" spans="1:60" ht="38.25" customHeight="1" x14ac:dyDescent="0.2">
      <c r="A753" s="132">
        <v>44490</v>
      </c>
      <c r="B753" s="226" t="s">
        <v>1006</v>
      </c>
      <c r="C753" s="233" t="s">
        <v>1007</v>
      </c>
      <c r="D753" s="216"/>
      <c r="E753" s="238">
        <v>10209.15</v>
      </c>
      <c r="F753" s="20">
        <f t="shared" si="12"/>
        <v>186495.32999999958</v>
      </c>
    </row>
    <row r="754" spans="1:60" ht="27.75" customHeight="1" x14ac:dyDescent="0.2">
      <c r="A754" s="132">
        <v>44494</v>
      </c>
      <c r="B754" s="226" t="s">
        <v>1008</v>
      </c>
      <c r="C754" s="233" t="s">
        <v>1009</v>
      </c>
      <c r="D754" s="216"/>
      <c r="E754" s="238">
        <v>31481.1</v>
      </c>
      <c r="F754" s="20">
        <f t="shared" si="12"/>
        <v>155014.22999999957</v>
      </c>
    </row>
    <row r="755" spans="1:60" s="7" customFormat="1" ht="15" customHeight="1" x14ac:dyDescent="0.25">
      <c r="A755" s="251"/>
      <c r="B755" s="189"/>
      <c r="C755" s="189"/>
      <c r="D755" s="252"/>
      <c r="E755" s="192"/>
      <c r="F755" s="193"/>
      <c r="G755" s="154"/>
      <c r="H755" s="154"/>
      <c r="I755" s="154"/>
      <c r="J755" s="154"/>
      <c r="K755" s="154"/>
      <c r="L755" s="154"/>
      <c r="M755" s="154"/>
      <c r="N755" s="154"/>
      <c r="O755" s="154"/>
      <c r="P755" s="154"/>
      <c r="Q755" s="154"/>
      <c r="R755" s="154"/>
      <c r="S755" s="154"/>
      <c r="T755" s="154"/>
      <c r="U755" s="154"/>
      <c r="V755" s="154"/>
      <c r="W755" s="154"/>
      <c r="X755" s="154"/>
      <c r="Y755" s="154"/>
      <c r="Z755" s="154"/>
      <c r="AA755" s="154"/>
      <c r="AB755" s="154"/>
      <c r="AC755" s="154"/>
      <c r="AD755" s="154"/>
      <c r="AE755" s="154"/>
      <c r="AF755" s="154"/>
      <c r="AG755" s="154"/>
      <c r="AH755" s="154"/>
      <c r="AI755" s="154"/>
      <c r="AJ755" s="154"/>
      <c r="AK755" s="154"/>
      <c r="AL755" s="154"/>
      <c r="AM755" s="154"/>
      <c r="AN755" s="154"/>
      <c r="AO755" s="154"/>
      <c r="AP755" s="154"/>
      <c r="AQ755" s="154"/>
      <c r="AR755" s="154"/>
      <c r="AS755" s="154"/>
      <c r="AT755" s="154"/>
      <c r="AU755" s="154"/>
      <c r="AV755" s="154"/>
      <c r="AW755" s="154"/>
      <c r="AX755" s="154"/>
      <c r="AY755" s="154"/>
      <c r="AZ755" s="154"/>
      <c r="BA755" s="154"/>
      <c r="BB755" s="154"/>
      <c r="BC755" s="154"/>
      <c r="BD755" s="154"/>
      <c r="BE755" s="154"/>
      <c r="BF755" s="154"/>
      <c r="BG755" s="154"/>
      <c r="BH755" s="154"/>
    </row>
    <row r="756" spans="1:60" s="7" customFormat="1" ht="15" customHeight="1" x14ac:dyDescent="0.25">
      <c r="A756" s="251"/>
      <c r="B756" s="189"/>
      <c r="C756" s="189"/>
      <c r="D756" s="252"/>
      <c r="E756" s="192"/>
      <c r="F756" s="193"/>
      <c r="G756" s="154"/>
      <c r="H756" s="154"/>
      <c r="I756" s="154"/>
      <c r="J756" s="154"/>
      <c r="K756" s="154"/>
      <c r="L756" s="154"/>
      <c r="M756" s="154"/>
      <c r="N756" s="154"/>
      <c r="O756" s="154"/>
      <c r="P756" s="154"/>
      <c r="Q756" s="154"/>
      <c r="R756" s="154"/>
      <c r="S756" s="154"/>
      <c r="T756" s="154"/>
      <c r="U756" s="154"/>
      <c r="V756" s="154"/>
      <c r="W756" s="154"/>
      <c r="X756" s="154"/>
      <c r="Y756" s="154"/>
      <c r="Z756" s="154"/>
      <c r="AA756" s="154"/>
      <c r="AB756" s="154"/>
      <c r="AC756" s="154"/>
      <c r="AD756" s="154"/>
      <c r="AE756" s="154"/>
      <c r="AF756" s="154"/>
      <c r="AG756" s="154"/>
      <c r="AH756" s="154"/>
      <c r="AI756" s="154"/>
      <c r="AJ756" s="154"/>
      <c r="AK756" s="154"/>
      <c r="AL756" s="154"/>
      <c r="AM756" s="154"/>
      <c r="AN756" s="154"/>
      <c r="AO756" s="154"/>
      <c r="AP756" s="154"/>
      <c r="AQ756" s="154"/>
      <c r="AR756" s="154"/>
      <c r="AS756" s="154"/>
      <c r="AT756" s="154"/>
      <c r="AU756" s="154"/>
      <c r="AV756" s="154"/>
      <c r="AW756" s="154"/>
      <c r="AX756" s="154"/>
      <c r="AY756" s="154"/>
      <c r="AZ756" s="154"/>
      <c r="BA756" s="154"/>
      <c r="BB756" s="154"/>
      <c r="BC756" s="154"/>
      <c r="BD756" s="154"/>
      <c r="BE756" s="154"/>
      <c r="BF756" s="154"/>
      <c r="BG756" s="154"/>
      <c r="BH756" s="154"/>
    </row>
    <row r="757" spans="1:60" s="7" customFormat="1" ht="15" customHeight="1" x14ac:dyDescent="0.25">
      <c r="A757" s="251"/>
      <c r="B757" s="189"/>
      <c r="C757" s="189"/>
      <c r="D757" s="252"/>
      <c r="E757" s="192"/>
      <c r="F757" s="193"/>
      <c r="G757" s="154"/>
      <c r="H757" s="154"/>
      <c r="I757" s="154"/>
      <c r="J757" s="154"/>
      <c r="K757" s="154"/>
      <c r="L757" s="154"/>
      <c r="M757" s="154"/>
      <c r="N757" s="154"/>
      <c r="O757" s="154"/>
      <c r="P757" s="154"/>
      <c r="Q757" s="154"/>
      <c r="R757" s="154"/>
      <c r="S757" s="154"/>
      <c r="T757" s="154"/>
      <c r="U757" s="154"/>
      <c r="V757" s="154"/>
      <c r="W757" s="154"/>
      <c r="X757" s="154"/>
      <c r="Y757" s="154"/>
      <c r="Z757" s="154"/>
      <c r="AA757" s="154"/>
      <c r="AB757" s="154"/>
      <c r="AC757" s="154"/>
      <c r="AD757" s="154"/>
      <c r="AE757" s="154"/>
      <c r="AF757" s="154"/>
      <c r="AG757" s="154"/>
      <c r="AH757" s="154"/>
      <c r="AI757" s="154"/>
      <c r="AJ757" s="154"/>
      <c r="AK757" s="154"/>
      <c r="AL757" s="154"/>
      <c r="AM757" s="154"/>
      <c r="AN757" s="154"/>
      <c r="AO757" s="154"/>
      <c r="AP757" s="154"/>
      <c r="AQ757" s="154"/>
      <c r="AR757" s="154"/>
      <c r="AS757" s="154"/>
      <c r="AT757" s="154"/>
      <c r="AU757" s="154"/>
      <c r="AV757" s="154"/>
      <c r="AW757" s="154"/>
      <c r="AX757" s="154"/>
      <c r="AY757" s="154"/>
      <c r="AZ757" s="154"/>
      <c r="BA757" s="154"/>
      <c r="BB757" s="154"/>
      <c r="BC757" s="154"/>
      <c r="BD757" s="154"/>
      <c r="BE757" s="154"/>
      <c r="BF757" s="154"/>
      <c r="BG757" s="154"/>
      <c r="BH757" s="154"/>
    </row>
    <row r="758" spans="1:60" s="7" customFormat="1" ht="15" customHeight="1" x14ac:dyDescent="0.25">
      <c r="A758" s="251"/>
      <c r="B758" s="189"/>
      <c r="C758" s="189"/>
      <c r="D758" s="252"/>
      <c r="E758" s="192"/>
      <c r="F758" s="193"/>
      <c r="G758" s="154"/>
      <c r="H758" s="154"/>
      <c r="I758" s="154"/>
      <c r="J758" s="154"/>
      <c r="K758" s="154"/>
      <c r="L758" s="154"/>
      <c r="M758" s="154"/>
      <c r="N758" s="154"/>
      <c r="O758" s="154"/>
      <c r="P758" s="154"/>
      <c r="Q758" s="154"/>
      <c r="R758" s="154"/>
      <c r="S758" s="154"/>
      <c r="T758" s="154"/>
      <c r="U758" s="154"/>
      <c r="V758" s="154"/>
      <c r="W758" s="154"/>
      <c r="X758" s="154"/>
      <c r="Y758" s="154"/>
      <c r="Z758" s="154"/>
      <c r="AA758" s="154"/>
      <c r="AB758" s="154"/>
      <c r="AC758" s="154"/>
      <c r="AD758" s="154"/>
      <c r="AE758" s="154"/>
      <c r="AF758" s="154"/>
      <c r="AG758" s="154"/>
      <c r="AH758" s="154"/>
      <c r="AI758" s="154"/>
      <c r="AJ758" s="154"/>
      <c r="AK758" s="154"/>
      <c r="AL758" s="154"/>
      <c r="AM758" s="154"/>
      <c r="AN758" s="154"/>
      <c r="AO758" s="154"/>
      <c r="AP758" s="154"/>
      <c r="AQ758" s="154"/>
      <c r="AR758" s="154"/>
      <c r="AS758" s="154"/>
      <c r="AT758" s="154"/>
      <c r="AU758" s="154"/>
      <c r="AV758" s="154"/>
      <c r="AW758" s="154"/>
      <c r="AX758" s="154"/>
      <c r="AY758" s="154"/>
      <c r="AZ758" s="154"/>
      <c r="BA758" s="154"/>
      <c r="BB758" s="154"/>
      <c r="BC758" s="154"/>
      <c r="BD758" s="154"/>
      <c r="BE758" s="154"/>
      <c r="BF758" s="154"/>
      <c r="BG758" s="154"/>
      <c r="BH758" s="154"/>
    </row>
    <row r="759" spans="1:60" s="7" customFormat="1" ht="15" customHeight="1" x14ac:dyDescent="0.25">
      <c r="A759" s="251"/>
      <c r="B759" s="189"/>
      <c r="C759" s="189"/>
      <c r="D759" s="252"/>
      <c r="E759" s="192"/>
      <c r="F759" s="193"/>
      <c r="G759" s="154"/>
      <c r="H759" s="154"/>
      <c r="I759" s="154"/>
      <c r="J759" s="154"/>
      <c r="K759" s="154"/>
      <c r="L759" s="154"/>
      <c r="M759" s="154"/>
      <c r="N759" s="154"/>
      <c r="O759" s="154"/>
      <c r="P759" s="154"/>
      <c r="Q759" s="154"/>
      <c r="R759" s="154"/>
      <c r="S759" s="154"/>
      <c r="T759" s="154"/>
      <c r="U759" s="154"/>
      <c r="V759" s="154"/>
      <c r="W759" s="154"/>
      <c r="X759" s="154"/>
      <c r="Y759" s="154"/>
      <c r="Z759" s="154"/>
      <c r="AA759" s="154"/>
      <c r="AB759" s="154"/>
      <c r="AC759" s="154"/>
      <c r="AD759" s="154"/>
      <c r="AE759" s="154"/>
      <c r="AF759" s="154"/>
      <c r="AG759" s="154"/>
      <c r="AH759" s="154"/>
      <c r="AI759" s="154"/>
      <c r="AJ759" s="154"/>
      <c r="AK759" s="154"/>
      <c r="AL759" s="154"/>
      <c r="AM759" s="154"/>
      <c r="AN759" s="154"/>
      <c r="AO759" s="154"/>
      <c r="AP759" s="154"/>
      <c r="AQ759" s="154"/>
      <c r="AR759" s="154"/>
      <c r="AS759" s="154"/>
      <c r="AT759" s="154"/>
      <c r="AU759" s="154"/>
      <c r="AV759" s="154"/>
      <c r="AW759" s="154"/>
      <c r="AX759" s="154"/>
      <c r="AY759" s="154"/>
      <c r="AZ759" s="154"/>
      <c r="BA759" s="154"/>
      <c r="BB759" s="154"/>
      <c r="BC759" s="154"/>
      <c r="BD759" s="154"/>
      <c r="BE759" s="154"/>
      <c r="BF759" s="154"/>
      <c r="BG759" s="154"/>
      <c r="BH759" s="154"/>
    </row>
    <row r="760" spans="1:60" s="7" customFormat="1" ht="15" customHeight="1" x14ac:dyDescent="0.25">
      <c r="A760" s="251"/>
      <c r="B760" s="189"/>
      <c r="C760" s="189"/>
      <c r="D760" s="252"/>
      <c r="E760" s="192"/>
      <c r="F760" s="193"/>
      <c r="G760" s="154"/>
      <c r="H760" s="154"/>
      <c r="I760" s="154"/>
      <c r="J760" s="154"/>
      <c r="K760" s="154"/>
      <c r="L760" s="154"/>
      <c r="M760" s="154"/>
      <c r="N760" s="154"/>
      <c r="O760" s="154"/>
      <c r="P760" s="154"/>
      <c r="Q760" s="154"/>
      <c r="R760" s="154"/>
      <c r="S760" s="154"/>
      <c r="T760" s="154"/>
      <c r="U760" s="154"/>
      <c r="V760" s="154"/>
      <c r="W760" s="154"/>
      <c r="X760" s="154"/>
      <c r="Y760" s="154"/>
      <c r="Z760" s="154"/>
      <c r="AA760" s="154"/>
      <c r="AB760" s="154"/>
      <c r="AC760" s="154"/>
      <c r="AD760" s="154"/>
      <c r="AE760" s="154"/>
      <c r="AF760" s="154"/>
      <c r="AG760" s="154"/>
      <c r="AH760" s="154"/>
      <c r="AI760" s="154"/>
      <c r="AJ760" s="154"/>
      <c r="AK760" s="154"/>
      <c r="AL760" s="154"/>
      <c r="AM760" s="154"/>
      <c r="AN760" s="154"/>
      <c r="AO760" s="154"/>
      <c r="AP760" s="154"/>
      <c r="AQ760" s="154"/>
      <c r="AR760" s="154"/>
      <c r="AS760" s="154"/>
      <c r="AT760" s="154"/>
      <c r="AU760" s="154"/>
      <c r="AV760" s="154"/>
      <c r="AW760" s="154"/>
      <c r="AX760" s="154"/>
      <c r="AY760" s="154"/>
      <c r="AZ760" s="154"/>
      <c r="BA760" s="154"/>
      <c r="BB760" s="154"/>
      <c r="BC760" s="154"/>
      <c r="BD760" s="154"/>
      <c r="BE760" s="154"/>
      <c r="BF760" s="154"/>
      <c r="BG760" s="154"/>
      <c r="BH760" s="154"/>
    </row>
    <row r="761" spans="1:60" s="7" customFormat="1" ht="15" customHeight="1" x14ac:dyDescent="0.25">
      <c r="A761" s="251"/>
      <c r="B761" s="189"/>
      <c r="C761" s="189"/>
      <c r="D761" s="252"/>
      <c r="E761" s="192"/>
      <c r="F761" s="193"/>
      <c r="G761" s="154"/>
      <c r="H761" s="154"/>
      <c r="I761" s="154"/>
      <c r="J761" s="154"/>
      <c r="K761" s="154"/>
      <c r="L761" s="154"/>
      <c r="M761" s="154"/>
      <c r="N761" s="154"/>
      <c r="O761" s="154"/>
      <c r="P761" s="154"/>
      <c r="Q761" s="154"/>
      <c r="R761" s="154"/>
      <c r="S761" s="154"/>
      <c r="T761" s="154"/>
      <c r="U761" s="154"/>
      <c r="V761" s="154"/>
      <c r="W761" s="154"/>
      <c r="X761" s="154"/>
      <c r="Y761" s="154"/>
      <c r="Z761" s="154"/>
      <c r="AA761" s="154"/>
      <c r="AB761" s="154"/>
      <c r="AC761" s="154"/>
      <c r="AD761" s="154"/>
      <c r="AE761" s="154"/>
      <c r="AF761" s="154"/>
      <c r="AG761" s="154"/>
      <c r="AH761" s="154"/>
      <c r="AI761" s="154"/>
      <c r="AJ761" s="154"/>
      <c r="AK761" s="154"/>
      <c r="AL761" s="154"/>
      <c r="AM761" s="154"/>
      <c r="AN761" s="154"/>
      <c r="AO761" s="154"/>
      <c r="AP761" s="154"/>
      <c r="AQ761" s="154"/>
      <c r="AR761" s="154"/>
      <c r="AS761" s="154"/>
      <c r="AT761" s="154"/>
      <c r="AU761" s="154"/>
      <c r="AV761" s="154"/>
      <c r="AW761" s="154"/>
      <c r="AX761" s="154"/>
      <c r="AY761" s="154"/>
      <c r="AZ761" s="154"/>
      <c r="BA761" s="154"/>
      <c r="BB761" s="154"/>
      <c r="BC761" s="154"/>
      <c r="BD761" s="154"/>
      <c r="BE761" s="154"/>
      <c r="BF761" s="154"/>
      <c r="BG761" s="154"/>
      <c r="BH761" s="154"/>
    </row>
    <row r="762" spans="1:60" s="7" customFormat="1" ht="15" customHeight="1" x14ac:dyDescent="0.25">
      <c r="A762" s="251"/>
      <c r="B762" s="189"/>
      <c r="C762" s="189"/>
      <c r="D762" s="252"/>
      <c r="E762" s="192"/>
      <c r="F762" s="193"/>
      <c r="G762" s="154"/>
      <c r="H762" s="154"/>
      <c r="I762" s="154"/>
      <c r="J762" s="154"/>
      <c r="K762" s="154"/>
      <c r="L762" s="154"/>
      <c r="M762" s="154"/>
      <c r="N762" s="154"/>
      <c r="O762" s="154"/>
      <c r="P762" s="154"/>
      <c r="Q762" s="154"/>
      <c r="R762" s="154"/>
      <c r="S762" s="154"/>
      <c r="T762" s="154"/>
      <c r="U762" s="154"/>
      <c r="V762" s="154"/>
      <c r="W762" s="154"/>
      <c r="X762" s="154"/>
      <c r="Y762" s="154"/>
      <c r="Z762" s="154"/>
      <c r="AA762" s="154"/>
      <c r="AB762" s="154"/>
      <c r="AC762" s="154"/>
      <c r="AD762" s="154"/>
      <c r="AE762" s="154"/>
      <c r="AF762" s="154"/>
      <c r="AG762" s="154"/>
      <c r="AH762" s="154"/>
      <c r="AI762" s="154"/>
      <c r="AJ762" s="154"/>
      <c r="AK762" s="154"/>
      <c r="AL762" s="154"/>
      <c r="AM762" s="154"/>
      <c r="AN762" s="154"/>
      <c r="AO762" s="154"/>
      <c r="AP762" s="154"/>
      <c r="AQ762" s="154"/>
      <c r="AR762" s="154"/>
      <c r="AS762" s="154"/>
      <c r="AT762" s="154"/>
      <c r="AU762" s="154"/>
      <c r="AV762" s="154"/>
      <c r="AW762" s="154"/>
      <c r="AX762" s="154"/>
      <c r="AY762" s="154"/>
      <c r="AZ762" s="154"/>
      <c r="BA762" s="154"/>
      <c r="BB762" s="154"/>
      <c r="BC762" s="154"/>
      <c r="BD762" s="154"/>
      <c r="BE762" s="154"/>
      <c r="BF762" s="154"/>
      <c r="BG762" s="154"/>
      <c r="BH762" s="154"/>
    </row>
    <row r="763" spans="1:60" s="7" customFormat="1" ht="15" customHeight="1" x14ac:dyDescent="0.25">
      <c r="A763" s="251"/>
      <c r="B763" s="189"/>
      <c r="C763" s="189"/>
      <c r="D763" s="252"/>
      <c r="E763" s="192"/>
      <c r="F763" s="193"/>
      <c r="G763" s="154"/>
      <c r="H763" s="154"/>
      <c r="I763" s="154"/>
      <c r="J763" s="154"/>
      <c r="K763" s="154"/>
      <c r="L763" s="154"/>
      <c r="M763" s="154"/>
      <c r="N763" s="154"/>
      <c r="O763" s="154"/>
      <c r="P763" s="154"/>
      <c r="Q763" s="154"/>
      <c r="R763" s="154"/>
      <c r="S763" s="154"/>
      <c r="T763" s="154"/>
      <c r="U763" s="154"/>
      <c r="V763" s="154"/>
      <c r="W763" s="154"/>
      <c r="X763" s="154"/>
      <c r="Y763" s="154"/>
      <c r="Z763" s="154"/>
      <c r="AA763" s="154"/>
      <c r="AB763" s="154"/>
      <c r="AC763" s="154"/>
      <c r="AD763" s="154"/>
      <c r="AE763" s="154"/>
      <c r="AF763" s="154"/>
      <c r="AG763" s="154"/>
      <c r="AH763" s="154"/>
      <c r="AI763" s="154"/>
      <c r="AJ763" s="154"/>
      <c r="AK763" s="154"/>
      <c r="AL763" s="154"/>
      <c r="AM763" s="154"/>
      <c r="AN763" s="154"/>
      <c r="AO763" s="154"/>
      <c r="AP763" s="154"/>
      <c r="AQ763" s="154"/>
      <c r="AR763" s="154"/>
      <c r="AS763" s="154"/>
      <c r="AT763" s="154"/>
      <c r="AU763" s="154"/>
      <c r="AV763" s="154"/>
      <c r="AW763" s="154"/>
      <c r="AX763" s="154"/>
      <c r="AY763" s="154"/>
      <c r="AZ763" s="154"/>
      <c r="BA763" s="154"/>
      <c r="BB763" s="154"/>
      <c r="BC763" s="154"/>
      <c r="BD763" s="154"/>
      <c r="BE763" s="154"/>
      <c r="BF763" s="154"/>
      <c r="BG763" s="154"/>
      <c r="BH763" s="154"/>
    </row>
    <row r="764" spans="1:60" s="7" customFormat="1" ht="15" customHeight="1" x14ac:dyDescent="0.25">
      <c r="A764" s="251"/>
      <c r="B764" s="189"/>
      <c r="C764" s="189"/>
      <c r="D764" s="252"/>
      <c r="E764" s="192"/>
      <c r="F764" s="193"/>
      <c r="G764" s="154"/>
      <c r="H764" s="154"/>
      <c r="I764" s="154"/>
      <c r="J764" s="154"/>
      <c r="K764" s="154"/>
      <c r="L764" s="154"/>
      <c r="M764" s="154"/>
      <c r="N764" s="154"/>
      <c r="O764" s="154"/>
      <c r="P764" s="154"/>
      <c r="Q764" s="154"/>
      <c r="R764" s="154"/>
      <c r="S764" s="154"/>
      <c r="T764" s="154"/>
      <c r="U764" s="154"/>
      <c r="V764" s="154"/>
      <c r="W764" s="154"/>
      <c r="X764" s="154"/>
      <c r="Y764" s="154"/>
      <c r="Z764" s="154"/>
      <c r="AA764" s="154"/>
      <c r="AB764" s="154"/>
      <c r="AC764" s="154"/>
      <c r="AD764" s="154"/>
      <c r="AE764" s="154"/>
      <c r="AF764" s="154"/>
      <c r="AG764" s="154"/>
      <c r="AH764" s="154"/>
      <c r="AI764" s="154"/>
      <c r="AJ764" s="154"/>
      <c r="AK764" s="154"/>
      <c r="AL764" s="154"/>
      <c r="AM764" s="154"/>
      <c r="AN764" s="154"/>
      <c r="AO764" s="154"/>
      <c r="AP764" s="154"/>
      <c r="AQ764" s="154"/>
      <c r="AR764" s="154"/>
      <c r="AS764" s="154"/>
      <c r="AT764" s="154"/>
      <c r="AU764" s="154"/>
      <c r="AV764" s="154"/>
      <c r="AW764" s="154"/>
      <c r="AX764" s="154"/>
      <c r="AY764" s="154"/>
      <c r="AZ764" s="154"/>
      <c r="BA764" s="154"/>
      <c r="BB764" s="154"/>
      <c r="BC764" s="154"/>
      <c r="BD764" s="154"/>
      <c r="BE764" s="154"/>
      <c r="BF764" s="154"/>
      <c r="BG764" s="154"/>
      <c r="BH764" s="154"/>
    </row>
    <row r="765" spans="1:60" s="7" customFormat="1" ht="15" customHeight="1" x14ac:dyDescent="0.25">
      <c r="A765" s="251"/>
      <c r="B765" s="189"/>
      <c r="C765" s="189"/>
      <c r="D765" s="252"/>
      <c r="E765" s="192"/>
      <c r="F765" s="193"/>
      <c r="G765" s="154"/>
      <c r="H765" s="154"/>
      <c r="I765" s="154"/>
      <c r="J765" s="154"/>
      <c r="K765" s="154"/>
      <c r="L765" s="154"/>
      <c r="M765" s="154"/>
      <c r="N765" s="154"/>
      <c r="O765" s="154"/>
      <c r="P765" s="154"/>
      <c r="Q765" s="154"/>
      <c r="R765" s="154"/>
      <c r="S765" s="154"/>
      <c r="T765" s="154"/>
      <c r="U765" s="154"/>
      <c r="V765" s="154"/>
      <c r="W765" s="154"/>
      <c r="X765" s="154"/>
      <c r="Y765" s="154"/>
      <c r="Z765" s="154"/>
      <c r="AA765" s="154"/>
      <c r="AB765" s="154"/>
      <c r="AC765" s="154"/>
      <c r="AD765" s="154"/>
      <c r="AE765" s="154"/>
      <c r="AF765" s="154"/>
      <c r="AG765" s="154"/>
      <c r="AH765" s="154"/>
      <c r="AI765" s="154"/>
      <c r="AJ765" s="154"/>
      <c r="AK765" s="154"/>
      <c r="AL765" s="154"/>
      <c r="AM765" s="154"/>
      <c r="AN765" s="154"/>
      <c r="AO765" s="154"/>
      <c r="AP765" s="154"/>
      <c r="AQ765" s="154"/>
      <c r="AR765" s="154"/>
      <c r="AS765" s="154"/>
      <c r="AT765" s="154"/>
      <c r="AU765" s="154"/>
      <c r="AV765" s="154"/>
      <c r="AW765" s="154"/>
      <c r="AX765" s="154"/>
      <c r="AY765" s="154"/>
      <c r="AZ765" s="154"/>
      <c r="BA765" s="154"/>
      <c r="BB765" s="154"/>
      <c r="BC765" s="154"/>
      <c r="BD765" s="154"/>
      <c r="BE765" s="154"/>
      <c r="BF765" s="154"/>
      <c r="BG765" s="154"/>
      <c r="BH765" s="154"/>
    </row>
    <row r="766" spans="1:60" s="7" customFormat="1" ht="15" customHeight="1" x14ac:dyDescent="0.25">
      <c r="A766" s="251"/>
      <c r="B766" s="189"/>
      <c r="C766" s="189"/>
      <c r="D766" s="252"/>
      <c r="E766" s="192"/>
      <c r="F766" s="193"/>
      <c r="G766" s="154"/>
      <c r="H766" s="154"/>
      <c r="I766" s="154"/>
      <c r="J766" s="154"/>
      <c r="K766" s="154"/>
      <c r="L766" s="154"/>
      <c r="M766" s="154"/>
      <c r="N766" s="154"/>
      <c r="O766" s="154"/>
      <c r="P766" s="154"/>
      <c r="Q766" s="154"/>
      <c r="R766" s="154"/>
      <c r="S766" s="154"/>
      <c r="T766" s="154"/>
      <c r="U766" s="154"/>
      <c r="V766" s="154"/>
      <c r="W766" s="154"/>
      <c r="X766" s="154"/>
      <c r="Y766" s="154"/>
      <c r="Z766" s="154"/>
      <c r="AA766" s="154"/>
      <c r="AB766" s="154"/>
      <c r="AC766" s="154"/>
      <c r="AD766" s="154"/>
      <c r="AE766" s="154"/>
      <c r="AF766" s="154"/>
      <c r="AG766" s="154"/>
      <c r="AH766" s="154"/>
      <c r="AI766" s="154"/>
      <c r="AJ766" s="154"/>
      <c r="AK766" s="154"/>
      <c r="AL766" s="154"/>
      <c r="AM766" s="154"/>
      <c r="AN766" s="154"/>
      <c r="AO766" s="154"/>
      <c r="AP766" s="154"/>
      <c r="AQ766" s="154"/>
      <c r="AR766" s="154"/>
      <c r="AS766" s="154"/>
      <c r="AT766" s="154"/>
      <c r="AU766" s="154"/>
      <c r="AV766" s="154"/>
      <c r="AW766" s="154"/>
      <c r="AX766" s="154"/>
      <c r="AY766" s="154"/>
      <c r="AZ766" s="154"/>
      <c r="BA766" s="154"/>
      <c r="BB766" s="154"/>
      <c r="BC766" s="154"/>
      <c r="BD766" s="154"/>
      <c r="BE766" s="154"/>
      <c r="BF766" s="154"/>
      <c r="BG766" s="154"/>
      <c r="BH766" s="154"/>
    </row>
    <row r="767" spans="1:60" s="7" customFormat="1" ht="15" customHeight="1" x14ac:dyDescent="0.25">
      <c r="A767" s="251"/>
      <c r="B767" s="189"/>
      <c r="C767" s="189"/>
      <c r="D767" s="252"/>
      <c r="E767" s="192"/>
      <c r="F767" s="193"/>
      <c r="G767" s="154"/>
      <c r="H767" s="154"/>
      <c r="I767" s="154"/>
      <c r="J767" s="154"/>
      <c r="K767" s="154"/>
      <c r="L767" s="154"/>
      <c r="M767" s="154"/>
      <c r="N767" s="154"/>
      <c r="O767" s="154"/>
      <c r="P767" s="154"/>
      <c r="Q767" s="154"/>
      <c r="R767" s="154"/>
      <c r="S767" s="154"/>
      <c r="T767" s="154"/>
      <c r="U767" s="154"/>
      <c r="V767" s="154"/>
      <c r="W767" s="154"/>
      <c r="X767" s="154"/>
      <c r="Y767" s="154"/>
      <c r="Z767" s="154"/>
      <c r="AA767" s="154"/>
      <c r="AB767" s="154"/>
      <c r="AC767" s="154"/>
      <c r="AD767" s="154"/>
      <c r="AE767" s="154"/>
      <c r="AF767" s="154"/>
      <c r="AG767" s="154"/>
      <c r="AH767" s="154"/>
      <c r="AI767" s="154"/>
      <c r="AJ767" s="154"/>
      <c r="AK767" s="154"/>
      <c r="AL767" s="154"/>
      <c r="AM767" s="154"/>
      <c r="AN767" s="154"/>
      <c r="AO767" s="154"/>
      <c r="AP767" s="154"/>
      <c r="AQ767" s="154"/>
      <c r="AR767" s="154"/>
      <c r="AS767" s="154"/>
      <c r="AT767" s="154"/>
      <c r="AU767" s="154"/>
      <c r="AV767" s="154"/>
      <c r="AW767" s="154"/>
      <c r="AX767" s="154"/>
      <c r="AY767" s="154"/>
      <c r="AZ767" s="154"/>
      <c r="BA767" s="154"/>
      <c r="BB767" s="154"/>
      <c r="BC767" s="154"/>
      <c r="BD767" s="154"/>
      <c r="BE767" s="154"/>
      <c r="BF767" s="154"/>
      <c r="BG767" s="154"/>
      <c r="BH767" s="154"/>
    </row>
    <row r="768" spans="1:60" s="7" customFormat="1" ht="15" customHeight="1" x14ac:dyDescent="0.25">
      <c r="A768" s="251"/>
      <c r="B768" s="189"/>
      <c r="C768" s="189"/>
      <c r="D768" s="252"/>
      <c r="E768" s="192"/>
      <c r="F768" s="193"/>
      <c r="G768" s="154"/>
      <c r="H768" s="154"/>
      <c r="I768" s="154"/>
      <c r="J768" s="154"/>
      <c r="K768" s="154"/>
      <c r="L768" s="154"/>
      <c r="M768" s="154"/>
      <c r="N768" s="154"/>
      <c r="O768" s="154"/>
      <c r="P768" s="154"/>
      <c r="Q768" s="154"/>
      <c r="R768" s="154"/>
      <c r="S768" s="154"/>
      <c r="T768" s="154"/>
      <c r="U768" s="154"/>
      <c r="V768" s="154"/>
      <c r="W768" s="154"/>
      <c r="X768" s="154"/>
      <c r="Y768" s="154"/>
      <c r="Z768" s="154"/>
      <c r="AA768" s="154"/>
      <c r="AB768" s="154"/>
      <c r="AC768" s="154"/>
      <c r="AD768" s="154"/>
      <c r="AE768" s="154"/>
      <c r="AF768" s="154"/>
      <c r="AG768" s="154"/>
      <c r="AH768" s="154"/>
      <c r="AI768" s="154"/>
      <c r="AJ768" s="154"/>
      <c r="AK768" s="154"/>
      <c r="AL768" s="154"/>
      <c r="AM768" s="154"/>
      <c r="AN768" s="154"/>
      <c r="AO768" s="154"/>
      <c r="AP768" s="154"/>
      <c r="AQ768" s="154"/>
      <c r="AR768" s="154"/>
      <c r="AS768" s="154"/>
      <c r="AT768" s="154"/>
      <c r="AU768" s="154"/>
      <c r="AV768" s="154"/>
      <c r="AW768" s="154"/>
      <c r="AX768" s="154"/>
      <c r="AY768" s="154"/>
      <c r="AZ768" s="154"/>
      <c r="BA768" s="154"/>
      <c r="BB768" s="154"/>
      <c r="BC768" s="154"/>
      <c r="BD768" s="154"/>
      <c r="BE768" s="154"/>
      <c r="BF768" s="154"/>
      <c r="BG768" s="154"/>
      <c r="BH768" s="154"/>
    </row>
    <row r="769" spans="1:60" s="7" customFormat="1" ht="15" customHeight="1" x14ac:dyDescent="0.25">
      <c r="A769" s="251"/>
      <c r="B769" s="189"/>
      <c r="C769" s="189"/>
      <c r="D769" s="252"/>
      <c r="E769" s="192"/>
      <c r="F769" s="193"/>
      <c r="G769" s="154"/>
      <c r="H769" s="154"/>
      <c r="I769" s="154"/>
      <c r="J769" s="154"/>
      <c r="K769" s="154"/>
      <c r="L769" s="154"/>
      <c r="M769" s="154"/>
      <c r="N769" s="154"/>
      <c r="O769" s="154"/>
      <c r="P769" s="154"/>
      <c r="Q769" s="154"/>
      <c r="R769" s="154"/>
      <c r="S769" s="154"/>
      <c r="T769" s="154"/>
      <c r="U769" s="154"/>
      <c r="V769" s="154"/>
      <c r="W769" s="154"/>
      <c r="X769" s="154"/>
      <c r="Y769" s="154"/>
      <c r="Z769" s="154"/>
      <c r="AA769" s="154"/>
      <c r="AB769" s="154"/>
      <c r="AC769" s="154"/>
      <c r="AD769" s="154"/>
      <c r="AE769" s="154"/>
      <c r="AF769" s="154"/>
      <c r="AG769" s="154"/>
      <c r="AH769" s="154"/>
      <c r="AI769" s="154"/>
      <c r="AJ769" s="154"/>
      <c r="AK769" s="154"/>
      <c r="AL769" s="154"/>
      <c r="AM769" s="154"/>
      <c r="AN769" s="154"/>
      <c r="AO769" s="154"/>
      <c r="AP769" s="154"/>
      <c r="AQ769" s="154"/>
      <c r="AR769" s="154"/>
      <c r="AS769" s="154"/>
      <c r="AT769" s="154"/>
      <c r="AU769" s="154"/>
      <c r="AV769" s="154"/>
      <c r="AW769" s="154"/>
      <c r="AX769" s="154"/>
      <c r="AY769" s="154"/>
      <c r="AZ769" s="154"/>
      <c r="BA769" s="154"/>
      <c r="BB769" s="154"/>
      <c r="BC769" s="154"/>
      <c r="BD769" s="154"/>
      <c r="BE769" s="154"/>
      <c r="BF769" s="154"/>
      <c r="BG769" s="154"/>
      <c r="BH769" s="154"/>
    </row>
    <row r="770" spans="1:60" s="7" customFormat="1" ht="15" customHeight="1" x14ac:dyDescent="0.25">
      <c r="A770" s="251"/>
      <c r="B770" s="189"/>
      <c r="C770" s="189"/>
      <c r="D770" s="252"/>
      <c r="E770" s="192"/>
      <c r="F770" s="193"/>
      <c r="G770" s="154"/>
      <c r="H770" s="154"/>
      <c r="I770" s="154"/>
      <c r="J770" s="154"/>
      <c r="K770" s="154"/>
      <c r="L770" s="154"/>
      <c r="M770" s="154"/>
      <c r="N770" s="154"/>
      <c r="O770" s="154"/>
      <c r="P770" s="154"/>
      <c r="Q770" s="154"/>
      <c r="R770" s="154"/>
      <c r="S770" s="154"/>
      <c r="T770" s="154"/>
      <c r="U770" s="154"/>
      <c r="V770" s="154"/>
      <c r="W770" s="154"/>
      <c r="X770" s="154"/>
      <c r="Y770" s="154"/>
      <c r="Z770" s="154"/>
      <c r="AA770" s="154"/>
      <c r="AB770" s="154"/>
      <c r="AC770" s="154"/>
      <c r="AD770" s="154"/>
      <c r="AE770" s="154"/>
      <c r="AF770" s="154"/>
      <c r="AG770" s="154"/>
      <c r="AH770" s="154"/>
      <c r="AI770" s="154"/>
      <c r="AJ770" s="154"/>
      <c r="AK770" s="154"/>
      <c r="AL770" s="154"/>
      <c r="AM770" s="154"/>
      <c r="AN770" s="154"/>
      <c r="AO770" s="154"/>
      <c r="AP770" s="154"/>
      <c r="AQ770" s="154"/>
      <c r="AR770" s="154"/>
      <c r="AS770" s="154"/>
      <c r="AT770" s="154"/>
      <c r="AU770" s="154"/>
      <c r="AV770" s="154"/>
      <c r="AW770" s="154"/>
      <c r="AX770" s="154"/>
      <c r="AY770" s="154"/>
      <c r="AZ770" s="154"/>
      <c r="BA770" s="154"/>
      <c r="BB770" s="154"/>
      <c r="BC770" s="154"/>
      <c r="BD770" s="154"/>
      <c r="BE770" s="154"/>
      <c r="BF770" s="154"/>
      <c r="BG770" s="154"/>
      <c r="BH770" s="154"/>
    </row>
    <row r="771" spans="1:60" s="7" customFormat="1" ht="15" customHeight="1" x14ac:dyDescent="0.25">
      <c r="A771" s="251"/>
      <c r="B771" s="189"/>
      <c r="C771" s="189"/>
      <c r="D771" s="252"/>
      <c r="E771" s="192"/>
      <c r="F771" s="193"/>
      <c r="G771" s="154"/>
      <c r="H771" s="154"/>
      <c r="I771" s="154"/>
      <c r="J771" s="154"/>
      <c r="K771" s="154"/>
      <c r="L771" s="154"/>
      <c r="M771" s="154"/>
      <c r="N771" s="154"/>
      <c r="O771" s="154"/>
      <c r="P771" s="154"/>
      <c r="Q771" s="154"/>
      <c r="R771" s="154"/>
      <c r="S771" s="154"/>
      <c r="T771" s="154"/>
      <c r="U771" s="154"/>
      <c r="V771" s="154"/>
      <c r="W771" s="154"/>
      <c r="X771" s="154"/>
      <c r="Y771" s="154"/>
      <c r="Z771" s="154"/>
      <c r="AA771" s="154"/>
      <c r="AB771" s="154"/>
      <c r="AC771" s="154"/>
      <c r="AD771" s="154"/>
      <c r="AE771" s="154"/>
      <c r="AF771" s="154"/>
      <c r="AG771" s="154"/>
      <c r="AH771" s="154"/>
      <c r="AI771" s="154"/>
      <c r="AJ771" s="154"/>
      <c r="AK771" s="154"/>
      <c r="AL771" s="154"/>
      <c r="AM771" s="154"/>
      <c r="AN771" s="154"/>
      <c r="AO771" s="154"/>
      <c r="AP771" s="154"/>
      <c r="AQ771" s="154"/>
      <c r="AR771" s="154"/>
      <c r="AS771" s="154"/>
      <c r="AT771" s="154"/>
      <c r="AU771" s="154"/>
      <c r="AV771" s="154"/>
      <c r="AW771" s="154"/>
      <c r="AX771" s="154"/>
      <c r="AY771" s="154"/>
      <c r="AZ771" s="154"/>
      <c r="BA771" s="154"/>
      <c r="BB771" s="154"/>
      <c r="BC771" s="154"/>
      <c r="BD771" s="154"/>
      <c r="BE771" s="154"/>
      <c r="BF771" s="154"/>
      <c r="BG771" s="154"/>
      <c r="BH771" s="154"/>
    </row>
    <row r="772" spans="1:60" s="7" customFormat="1" ht="15" customHeight="1" x14ac:dyDescent="0.25">
      <c r="A772" s="251"/>
      <c r="B772" s="189"/>
      <c r="C772" s="189"/>
      <c r="D772" s="252"/>
      <c r="E772" s="192"/>
      <c r="F772" s="193"/>
      <c r="G772" s="154"/>
      <c r="H772" s="154"/>
      <c r="I772" s="154"/>
      <c r="J772" s="154"/>
      <c r="K772" s="154"/>
      <c r="L772" s="154"/>
      <c r="M772" s="154"/>
      <c r="N772" s="154"/>
      <c r="O772" s="154"/>
      <c r="P772" s="154"/>
      <c r="Q772" s="154"/>
      <c r="R772" s="154"/>
      <c r="S772" s="154"/>
      <c r="T772" s="154"/>
      <c r="U772" s="154"/>
      <c r="V772" s="154"/>
      <c r="W772" s="154"/>
      <c r="X772" s="154"/>
      <c r="Y772" s="154"/>
      <c r="Z772" s="154"/>
      <c r="AA772" s="154"/>
      <c r="AB772" s="154"/>
      <c r="AC772" s="154"/>
      <c r="AD772" s="154"/>
      <c r="AE772" s="154"/>
      <c r="AF772" s="154"/>
      <c r="AG772" s="154"/>
      <c r="AH772" s="154"/>
      <c r="AI772" s="154"/>
      <c r="AJ772" s="154"/>
      <c r="AK772" s="154"/>
      <c r="AL772" s="154"/>
      <c r="AM772" s="154"/>
      <c r="AN772" s="154"/>
      <c r="AO772" s="154"/>
      <c r="AP772" s="154"/>
      <c r="AQ772" s="154"/>
      <c r="AR772" s="154"/>
      <c r="AS772" s="154"/>
      <c r="AT772" s="154"/>
      <c r="AU772" s="154"/>
      <c r="AV772" s="154"/>
      <c r="AW772" s="154"/>
      <c r="AX772" s="154"/>
      <c r="AY772" s="154"/>
      <c r="AZ772" s="154"/>
      <c r="BA772" s="154"/>
      <c r="BB772" s="154"/>
      <c r="BC772" s="154"/>
      <c r="BD772" s="154"/>
      <c r="BE772" s="154"/>
      <c r="BF772" s="154"/>
      <c r="BG772" s="154"/>
      <c r="BH772" s="154"/>
    </row>
    <row r="773" spans="1:60" s="7" customFormat="1" ht="15" customHeight="1" x14ac:dyDescent="0.25">
      <c r="A773" s="251"/>
      <c r="B773" s="189"/>
      <c r="C773" s="189"/>
      <c r="D773" s="252"/>
      <c r="E773" s="192"/>
      <c r="F773" s="193"/>
      <c r="G773" s="154"/>
      <c r="H773" s="154"/>
      <c r="I773" s="154"/>
      <c r="J773" s="154"/>
      <c r="K773" s="154"/>
      <c r="L773" s="154"/>
      <c r="M773" s="154"/>
      <c r="N773" s="154"/>
      <c r="O773" s="154"/>
      <c r="P773" s="154"/>
      <c r="Q773" s="154"/>
      <c r="R773" s="154"/>
      <c r="S773" s="154"/>
      <c r="T773" s="154"/>
      <c r="U773" s="154"/>
      <c r="V773" s="154"/>
      <c r="W773" s="154"/>
      <c r="X773" s="154"/>
      <c r="Y773" s="154"/>
      <c r="Z773" s="154"/>
      <c r="AA773" s="154"/>
      <c r="AB773" s="154"/>
      <c r="AC773" s="154"/>
      <c r="AD773" s="154"/>
      <c r="AE773" s="154"/>
      <c r="AF773" s="154"/>
      <c r="AG773" s="154"/>
      <c r="AH773" s="154"/>
      <c r="AI773" s="154"/>
      <c r="AJ773" s="154"/>
      <c r="AK773" s="154"/>
      <c r="AL773" s="154"/>
      <c r="AM773" s="154"/>
      <c r="AN773" s="154"/>
      <c r="AO773" s="154"/>
      <c r="AP773" s="154"/>
      <c r="AQ773" s="154"/>
      <c r="AR773" s="154"/>
      <c r="AS773" s="154"/>
      <c r="AT773" s="154"/>
      <c r="AU773" s="154"/>
      <c r="AV773" s="154"/>
      <c r="AW773" s="154"/>
      <c r="AX773" s="154"/>
      <c r="AY773" s="154"/>
      <c r="AZ773" s="154"/>
      <c r="BA773" s="154"/>
      <c r="BB773" s="154"/>
      <c r="BC773" s="154"/>
      <c r="BD773" s="154"/>
      <c r="BE773" s="154"/>
      <c r="BF773" s="154"/>
      <c r="BG773" s="154"/>
      <c r="BH773" s="154"/>
    </row>
    <row r="774" spans="1:60" s="7" customFormat="1" ht="15" customHeight="1" x14ac:dyDescent="0.25">
      <c r="A774" s="251"/>
      <c r="B774" s="189"/>
      <c r="C774" s="189"/>
      <c r="D774" s="252"/>
      <c r="E774" s="192"/>
      <c r="F774" s="193"/>
      <c r="G774" s="154"/>
      <c r="H774" s="154"/>
      <c r="I774" s="154"/>
      <c r="J774" s="154"/>
      <c r="K774" s="154"/>
      <c r="L774" s="154"/>
      <c r="M774" s="154"/>
      <c r="N774" s="154"/>
      <c r="O774" s="154"/>
      <c r="P774" s="154"/>
      <c r="Q774" s="154"/>
      <c r="R774" s="154"/>
      <c r="S774" s="154"/>
      <c r="T774" s="154"/>
      <c r="U774" s="154"/>
      <c r="V774" s="154"/>
      <c r="W774" s="154"/>
      <c r="X774" s="154"/>
      <c r="Y774" s="154"/>
      <c r="Z774" s="154"/>
      <c r="AA774" s="154"/>
      <c r="AB774" s="154"/>
      <c r="AC774" s="154"/>
      <c r="AD774" s="154"/>
      <c r="AE774" s="154"/>
      <c r="AF774" s="154"/>
      <c r="AG774" s="154"/>
      <c r="AH774" s="154"/>
      <c r="AI774" s="154"/>
      <c r="AJ774" s="154"/>
      <c r="AK774" s="154"/>
      <c r="AL774" s="154"/>
      <c r="AM774" s="154"/>
      <c r="AN774" s="154"/>
      <c r="AO774" s="154"/>
      <c r="AP774" s="154"/>
      <c r="AQ774" s="154"/>
      <c r="AR774" s="154"/>
      <c r="AS774" s="154"/>
      <c r="AT774" s="154"/>
      <c r="AU774" s="154"/>
      <c r="AV774" s="154"/>
      <c r="AW774" s="154"/>
      <c r="AX774" s="154"/>
      <c r="AY774" s="154"/>
      <c r="AZ774" s="154"/>
      <c r="BA774" s="154"/>
      <c r="BB774" s="154"/>
      <c r="BC774" s="154"/>
      <c r="BD774" s="154"/>
      <c r="BE774" s="154"/>
      <c r="BF774" s="154"/>
      <c r="BG774" s="154"/>
      <c r="BH774" s="154"/>
    </row>
    <row r="775" spans="1:60" s="7" customFormat="1" ht="15" customHeight="1" x14ac:dyDescent="0.25">
      <c r="A775" s="251"/>
      <c r="B775" s="189"/>
      <c r="C775" s="189"/>
      <c r="D775" s="252"/>
      <c r="E775" s="192"/>
      <c r="F775" s="193"/>
      <c r="G775" s="154"/>
      <c r="H775" s="154"/>
      <c r="I775" s="154"/>
      <c r="J775" s="154"/>
      <c r="K775" s="154"/>
      <c r="L775" s="154"/>
      <c r="M775" s="154"/>
      <c r="N775" s="154"/>
      <c r="O775" s="154"/>
      <c r="P775" s="154"/>
      <c r="Q775" s="154"/>
      <c r="R775" s="154"/>
      <c r="S775" s="154"/>
      <c r="T775" s="154"/>
      <c r="U775" s="154"/>
      <c r="V775" s="154"/>
      <c r="W775" s="154"/>
      <c r="X775" s="154"/>
      <c r="Y775" s="154"/>
      <c r="Z775" s="154"/>
      <c r="AA775" s="154"/>
      <c r="AB775" s="154"/>
      <c r="AC775" s="154"/>
      <c r="AD775" s="154"/>
      <c r="AE775" s="154"/>
      <c r="AF775" s="154"/>
      <c r="AG775" s="154"/>
      <c r="AH775" s="154"/>
      <c r="AI775" s="154"/>
      <c r="AJ775" s="154"/>
      <c r="AK775" s="154"/>
      <c r="AL775" s="154"/>
      <c r="AM775" s="154"/>
      <c r="AN775" s="154"/>
      <c r="AO775" s="154"/>
      <c r="AP775" s="154"/>
      <c r="AQ775" s="154"/>
      <c r="AR775" s="154"/>
      <c r="AS775" s="154"/>
      <c r="AT775" s="154"/>
      <c r="AU775" s="154"/>
      <c r="AV775" s="154"/>
      <c r="AW775" s="154"/>
      <c r="AX775" s="154"/>
      <c r="AY775" s="154"/>
      <c r="AZ775" s="154"/>
      <c r="BA775" s="154"/>
      <c r="BB775" s="154"/>
      <c r="BC775" s="154"/>
      <c r="BD775" s="154"/>
      <c r="BE775" s="154"/>
      <c r="BF775" s="154"/>
      <c r="BG775" s="154"/>
      <c r="BH775" s="154"/>
    </row>
    <row r="776" spans="1:60" s="7" customFormat="1" ht="15" customHeight="1" x14ac:dyDescent="0.25">
      <c r="A776" s="251"/>
      <c r="B776" s="189"/>
      <c r="C776" s="189"/>
      <c r="D776" s="252"/>
      <c r="E776" s="192"/>
      <c r="F776" s="193"/>
      <c r="G776" s="154"/>
      <c r="H776" s="154"/>
      <c r="I776" s="154"/>
      <c r="J776" s="154"/>
      <c r="K776" s="154"/>
      <c r="L776" s="154"/>
      <c r="M776" s="154"/>
      <c r="N776" s="154"/>
      <c r="O776" s="154"/>
      <c r="P776" s="154"/>
      <c r="Q776" s="154"/>
      <c r="R776" s="154"/>
      <c r="S776" s="154"/>
      <c r="T776" s="154"/>
      <c r="U776" s="154"/>
      <c r="V776" s="154"/>
      <c r="W776" s="154"/>
      <c r="X776" s="154"/>
      <c r="Y776" s="154"/>
      <c r="Z776" s="154"/>
      <c r="AA776" s="154"/>
      <c r="AB776" s="154"/>
      <c r="AC776" s="154"/>
      <c r="AD776" s="154"/>
      <c r="AE776" s="154"/>
      <c r="AF776" s="154"/>
      <c r="AG776" s="154"/>
      <c r="AH776" s="154"/>
      <c r="AI776" s="154"/>
      <c r="AJ776" s="154"/>
      <c r="AK776" s="154"/>
      <c r="AL776" s="154"/>
      <c r="AM776" s="154"/>
      <c r="AN776" s="154"/>
      <c r="AO776" s="154"/>
      <c r="AP776" s="154"/>
      <c r="AQ776" s="154"/>
      <c r="AR776" s="154"/>
      <c r="AS776" s="154"/>
      <c r="AT776" s="154"/>
      <c r="AU776" s="154"/>
      <c r="AV776" s="154"/>
      <c r="AW776" s="154"/>
      <c r="AX776" s="154"/>
      <c r="AY776" s="154"/>
      <c r="AZ776" s="154"/>
      <c r="BA776" s="154"/>
      <c r="BB776" s="154"/>
      <c r="BC776" s="154"/>
      <c r="BD776" s="154"/>
      <c r="BE776" s="154"/>
      <c r="BF776" s="154"/>
      <c r="BG776" s="154"/>
      <c r="BH776" s="154"/>
    </row>
    <row r="777" spans="1:60" s="7" customFormat="1" ht="15" customHeight="1" x14ac:dyDescent="0.25">
      <c r="A777" s="251"/>
      <c r="B777" s="189"/>
      <c r="C777" s="189"/>
      <c r="D777" s="252"/>
      <c r="E777" s="192"/>
      <c r="F777" s="193"/>
      <c r="G777" s="154"/>
      <c r="H777" s="154"/>
      <c r="I777" s="154"/>
      <c r="J777" s="154"/>
      <c r="K777" s="154"/>
      <c r="L777" s="154"/>
      <c r="M777" s="154"/>
      <c r="N777" s="154"/>
      <c r="O777" s="154"/>
      <c r="P777" s="154"/>
      <c r="Q777" s="154"/>
      <c r="R777" s="154"/>
      <c r="S777" s="154"/>
      <c r="T777" s="154"/>
      <c r="U777" s="154"/>
      <c r="V777" s="154"/>
      <c r="W777" s="154"/>
      <c r="X777" s="154"/>
      <c r="Y777" s="154"/>
      <c r="Z777" s="154"/>
      <c r="AA777" s="154"/>
      <c r="AB777" s="154"/>
      <c r="AC777" s="154"/>
      <c r="AD777" s="154"/>
      <c r="AE777" s="154"/>
      <c r="AF777" s="154"/>
      <c r="AG777" s="154"/>
      <c r="AH777" s="154"/>
      <c r="AI777" s="154"/>
      <c r="AJ777" s="154"/>
      <c r="AK777" s="154"/>
      <c r="AL777" s="154"/>
      <c r="AM777" s="154"/>
      <c r="AN777" s="154"/>
      <c r="AO777" s="154"/>
      <c r="AP777" s="154"/>
      <c r="AQ777" s="154"/>
      <c r="AR777" s="154"/>
      <c r="AS777" s="154"/>
      <c r="AT777" s="154"/>
      <c r="AU777" s="154"/>
      <c r="AV777" s="154"/>
      <c r="AW777" s="154"/>
      <c r="AX777" s="154"/>
      <c r="AY777" s="154"/>
      <c r="AZ777" s="154"/>
      <c r="BA777" s="154"/>
      <c r="BB777" s="154"/>
      <c r="BC777" s="154"/>
      <c r="BD777" s="154"/>
      <c r="BE777" s="154"/>
      <c r="BF777" s="154"/>
      <c r="BG777" s="154"/>
      <c r="BH777" s="154"/>
    </row>
    <row r="778" spans="1:60" s="7" customFormat="1" ht="15" customHeight="1" x14ac:dyDescent="0.25">
      <c r="A778" s="251"/>
      <c r="B778" s="189"/>
      <c r="C778" s="189"/>
      <c r="D778" s="252"/>
      <c r="E778" s="192"/>
      <c r="F778" s="193"/>
      <c r="G778" s="154"/>
      <c r="H778" s="154"/>
      <c r="I778" s="154"/>
      <c r="J778" s="154"/>
      <c r="K778" s="154"/>
      <c r="L778" s="154"/>
      <c r="M778" s="154"/>
      <c r="N778" s="154"/>
      <c r="O778" s="154"/>
      <c r="P778" s="154"/>
      <c r="Q778" s="154"/>
      <c r="R778" s="154"/>
      <c r="S778" s="154"/>
      <c r="T778" s="154"/>
      <c r="U778" s="154"/>
      <c r="V778" s="154"/>
      <c r="W778" s="154"/>
      <c r="X778" s="154"/>
      <c r="Y778" s="154"/>
      <c r="Z778" s="154"/>
      <c r="AA778" s="154"/>
      <c r="AB778" s="154"/>
      <c r="AC778" s="154"/>
      <c r="AD778" s="154"/>
      <c r="AE778" s="154"/>
      <c r="AF778" s="154"/>
      <c r="AG778" s="154"/>
      <c r="AH778" s="154"/>
      <c r="AI778" s="154"/>
      <c r="AJ778" s="154"/>
      <c r="AK778" s="154"/>
      <c r="AL778" s="154"/>
      <c r="AM778" s="154"/>
      <c r="AN778" s="154"/>
      <c r="AO778" s="154"/>
      <c r="AP778" s="154"/>
      <c r="AQ778" s="154"/>
      <c r="AR778" s="154"/>
      <c r="AS778" s="154"/>
      <c r="AT778" s="154"/>
      <c r="AU778" s="154"/>
      <c r="AV778" s="154"/>
      <c r="AW778" s="154"/>
      <c r="AX778" s="154"/>
      <c r="AY778" s="154"/>
      <c r="AZ778" s="154"/>
      <c r="BA778" s="154"/>
      <c r="BB778" s="154"/>
      <c r="BC778" s="154"/>
      <c r="BD778" s="154"/>
      <c r="BE778" s="154"/>
      <c r="BF778" s="154"/>
      <c r="BG778" s="154"/>
      <c r="BH778" s="154"/>
    </row>
    <row r="779" spans="1:60" s="7" customFormat="1" ht="15" customHeight="1" x14ac:dyDescent="0.25">
      <c r="A779" s="251"/>
      <c r="B779" s="189"/>
      <c r="C779" s="189"/>
      <c r="D779" s="252"/>
      <c r="E779" s="192"/>
      <c r="F779" s="193"/>
      <c r="G779" s="154"/>
      <c r="H779" s="154"/>
      <c r="I779" s="154"/>
      <c r="J779" s="154"/>
      <c r="K779" s="154"/>
      <c r="L779" s="154"/>
      <c r="M779" s="154"/>
      <c r="N779" s="154"/>
      <c r="O779" s="154"/>
      <c r="P779" s="154"/>
      <c r="Q779" s="154"/>
      <c r="R779" s="154"/>
      <c r="S779" s="154"/>
      <c r="T779" s="154"/>
      <c r="U779" s="154"/>
      <c r="V779" s="154"/>
      <c r="W779" s="154"/>
      <c r="X779" s="154"/>
      <c r="Y779" s="154"/>
      <c r="Z779" s="154"/>
      <c r="AA779" s="154"/>
      <c r="AB779" s="154"/>
      <c r="AC779" s="154"/>
      <c r="AD779" s="154"/>
      <c r="AE779" s="154"/>
      <c r="AF779" s="154"/>
      <c r="AG779" s="154"/>
      <c r="AH779" s="154"/>
      <c r="AI779" s="154"/>
      <c r="AJ779" s="154"/>
      <c r="AK779" s="154"/>
      <c r="AL779" s="154"/>
      <c r="AM779" s="154"/>
      <c r="AN779" s="154"/>
      <c r="AO779" s="154"/>
      <c r="AP779" s="154"/>
      <c r="AQ779" s="154"/>
      <c r="AR779" s="154"/>
      <c r="AS779" s="154"/>
      <c r="AT779" s="154"/>
      <c r="AU779" s="154"/>
      <c r="AV779" s="154"/>
      <c r="AW779" s="154"/>
      <c r="AX779" s="154"/>
      <c r="AY779" s="154"/>
      <c r="AZ779" s="154"/>
      <c r="BA779" s="154"/>
      <c r="BB779" s="154"/>
      <c r="BC779" s="154"/>
      <c r="BD779" s="154"/>
      <c r="BE779" s="154"/>
      <c r="BF779" s="154"/>
      <c r="BG779" s="154"/>
      <c r="BH779" s="154"/>
    </row>
    <row r="780" spans="1:60" s="7" customFormat="1" ht="15" customHeight="1" x14ac:dyDescent="0.25">
      <c r="A780" s="251"/>
      <c r="B780" s="189"/>
      <c r="C780" s="189"/>
      <c r="D780" s="252"/>
      <c r="E780" s="192"/>
      <c r="F780" s="193"/>
      <c r="G780" s="154"/>
      <c r="H780" s="154"/>
      <c r="I780" s="154"/>
      <c r="J780" s="154"/>
      <c r="K780" s="154"/>
      <c r="L780" s="154"/>
      <c r="M780" s="154"/>
      <c r="N780" s="154"/>
      <c r="O780" s="154"/>
      <c r="P780" s="154"/>
      <c r="Q780" s="154"/>
      <c r="R780" s="154"/>
      <c r="S780" s="154"/>
      <c r="T780" s="154"/>
      <c r="U780" s="154"/>
      <c r="V780" s="154"/>
      <c r="W780" s="154"/>
      <c r="X780" s="154"/>
      <c r="Y780" s="154"/>
      <c r="Z780" s="154"/>
      <c r="AA780" s="154"/>
      <c r="AB780" s="154"/>
      <c r="AC780" s="154"/>
      <c r="AD780" s="154"/>
      <c r="AE780" s="154"/>
      <c r="AF780" s="154"/>
      <c r="AG780" s="154"/>
      <c r="AH780" s="154"/>
      <c r="AI780" s="154"/>
      <c r="AJ780" s="154"/>
      <c r="AK780" s="154"/>
      <c r="AL780" s="154"/>
      <c r="AM780" s="154"/>
      <c r="AN780" s="154"/>
      <c r="AO780" s="154"/>
      <c r="AP780" s="154"/>
      <c r="AQ780" s="154"/>
      <c r="AR780" s="154"/>
      <c r="AS780" s="154"/>
      <c r="AT780" s="154"/>
      <c r="AU780" s="154"/>
      <c r="AV780" s="154"/>
      <c r="AW780" s="154"/>
      <c r="AX780" s="154"/>
      <c r="AY780" s="154"/>
      <c r="AZ780" s="154"/>
      <c r="BA780" s="154"/>
      <c r="BB780" s="154"/>
      <c r="BC780" s="154"/>
      <c r="BD780" s="154"/>
      <c r="BE780" s="154"/>
      <c r="BF780" s="154"/>
      <c r="BG780" s="154"/>
      <c r="BH780" s="154"/>
    </row>
    <row r="781" spans="1:60" s="7" customFormat="1" ht="15" customHeight="1" x14ac:dyDescent="0.25">
      <c r="A781" s="251"/>
      <c r="B781" s="189"/>
      <c r="C781" s="189"/>
      <c r="D781" s="252"/>
      <c r="E781" s="192"/>
      <c r="F781" s="193"/>
      <c r="G781" s="154"/>
      <c r="H781" s="154"/>
      <c r="I781" s="154"/>
      <c r="J781" s="154"/>
      <c r="K781" s="154"/>
      <c r="L781" s="154"/>
      <c r="M781" s="154"/>
      <c r="N781" s="154"/>
      <c r="O781" s="154"/>
      <c r="P781" s="154"/>
      <c r="Q781" s="154"/>
      <c r="R781" s="154"/>
      <c r="S781" s="154"/>
      <c r="T781" s="154"/>
      <c r="U781" s="154"/>
      <c r="V781" s="154"/>
      <c r="W781" s="154"/>
      <c r="X781" s="154"/>
      <c r="Y781" s="154"/>
      <c r="Z781" s="154"/>
      <c r="AA781" s="154"/>
      <c r="AB781" s="154"/>
      <c r="AC781" s="154"/>
      <c r="AD781" s="154"/>
      <c r="AE781" s="154"/>
      <c r="AF781" s="154"/>
      <c r="AG781" s="154"/>
      <c r="AH781" s="154"/>
      <c r="AI781" s="154"/>
      <c r="AJ781" s="154"/>
      <c r="AK781" s="154"/>
      <c r="AL781" s="154"/>
      <c r="AM781" s="154"/>
      <c r="AN781" s="154"/>
      <c r="AO781" s="154"/>
      <c r="AP781" s="154"/>
      <c r="AQ781" s="154"/>
      <c r="AR781" s="154"/>
      <c r="AS781" s="154"/>
      <c r="AT781" s="154"/>
      <c r="AU781" s="154"/>
      <c r="AV781" s="154"/>
      <c r="AW781" s="154"/>
      <c r="AX781" s="154"/>
      <c r="AY781" s="154"/>
      <c r="AZ781" s="154"/>
      <c r="BA781" s="154"/>
      <c r="BB781" s="154"/>
      <c r="BC781" s="154"/>
      <c r="BD781" s="154"/>
      <c r="BE781" s="154"/>
      <c r="BF781" s="154"/>
      <c r="BG781" s="154"/>
      <c r="BH781" s="154"/>
    </row>
    <row r="782" spans="1:60" s="7" customFormat="1" ht="15" customHeight="1" x14ac:dyDescent="0.25">
      <c r="A782" s="251"/>
      <c r="B782" s="189"/>
      <c r="C782" s="189"/>
      <c r="D782" s="252"/>
      <c r="E782" s="192"/>
      <c r="F782" s="193"/>
      <c r="G782" s="154"/>
      <c r="H782" s="154"/>
      <c r="I782" s="154"/>
      <c r="J782" s="154"/>
      <c r="K782" s="154"/>
      <c r="L782" s="154"/>
      <c r="M782" s="154"/>
      <c r="N782" s="154"/>
      <c r="O782" s="154"/>
      <c r="P782" s="154"/>
      <c r="Q782" s="154"/>
      <c r="R782" s="154"/>
      <c r="S782" s="154"/>
      <c r="T782" s="154"/>
      <c r="U782" s="154"/>
      <c r="V782" s="154"/>
      <c r="W782" s="154"/>
      <c r="X782" s="154"/>
      <c r="Y782" s="154"/>
      <c r="Z782" s="154"/>
      <c r="AA782" s="154"/>
      <c r="AB782" s="154"/>
      <c r="AC782" s="154"/>
      <c r="AD782" s="154"/>
      <c r="AE782" s="154"/>
      <c r="AF782" s="154"/>
      <c r="AG782" s="154"/>
      <c r="AH782" s="154"/>
      <c r="AI782" s="154"/>
      <c r="AJ782" s="154"/>
      <c r="AK782" s="154"/>
      <c r="AL782" s="154"/>
      <c r="AM782" s="154"/>
      <c r="AN782" s="154"/>
      <c r="AO782" s="154"/>
      <c r="AP782" s="154"/>
      <c r="AQ782" s="154"/>
      <c r="AR782" s="154"/>
      <c r="AS782" s="154"/>
      <c r="AT782" s="154"/>
      <c r="AU782" s="154"/>
      <c r="AV782" s="154"/>
      <c r="AW782" s="154"/>
      <c r="AX782" s="154"/>
      <c r="AY782" s="154"/>
      <c r="AZ782" s="154"/>
      <c r="BA782" s="154"/>
      <c r="BB782" s="154"/>
      <c r="BC782" s="154"/>
      <c r="BD782" s="154"/>
      <c r="BE782" s="154"/>
      <c r="BF782" s="154"/>
      <c r="BG782" s="154"/>
      <c r="BH782" s="154"/>
    </row>
    <row r="783" spans="1:60" s="7" customFormat="1" ht="15" customHeight="1" x14ac:dyDescent="0.25">
      <c r="A783" s="251"/>
      <c r="B783" s="189"/>
      <c r="C783" s="189"/>
      <c r="D783" s="252"/>
      <c r="E783" s="192"/>
      <c r="F783" s="193"/>
      <c r="G783" s="154"/>
      <c r="H783" s="154"/>
      <c r="I783" s="154"/>
      <c r="J783" s="154"/>
      <c r="K783" s="154"/>
      <c r="L783" s="154"/>
      <c r="M783" s="154"/>
      <c r="N783" s="154"/>
      <c r="O783" s="154"/>
      <c r="P783" s="154"/>
      <c r="Q783" s="154"/>
      <c r="R783" s="154"/>
      <c r="S783" s="154"/>
      <c r="T783" s="154"/>
      <c r="U783" s="154"/>
      <c r="V783" s="154"/>
      <c r="W783" s="154"/>
      <c r="X783" s="154"/>
      <c r="Y783" s="154"/>
      <c r="Z783" s="154"/>
      <c r="AA783" s="154"/>
      <c r="AB783" s="154"/>
      <c r="AC783" s="154"/>
      <c r="AD783" s="154"/>
      <c r="AE783" s="154"/>
      <c r="AF783" s="154"/>
      <c r="AG783" s="154"/>
      <c r="AH783" s="154"/>
      <c r="AI783" s="154"/>
      <c r="AJ783" s="154"/>
      <c r="AK783" s="154"/>
      <c r="AL783" s="154"/>
      <c r="AM783" s="154"/>
      <c r="AN783" s="154"/>
      <c r="AO783" s="154"/>
      <c r="AP783" s="154"/>
      <c r="AQ783" s="154"/>
      <c r="AR783" s="154"/>
      <c r="AS783" s="154"/>
      <c r="AT783" s="154"/>
      <c r="AU783" s="154"/>
      <c r="AV783" s="154"/>
      <c r="AW783" s="154"/>
      <c r="AX783" s="154"/>
      <c r="AY783" s="154"/>
      <c r="AZ783" s="154"/>
      <c r="BA783" s="154"/>
      <c r="BB783" s="154"/>
      <c r="BC783" s="154"/>
      <c r="BD783" s="154"/>
      <c r="BE783" s="154"/>
      <c r="BF783" s="154"/>
      <c r="BG783" s="154"/>
      <c r="BH783" s="154"/>
    </row>
    <row r="784" spans="1:60" s="7" customFormat="1" ht="15" customHeight="1" x14ac:dyDescent="0.25">
      <c r="A784" s="251"/>
      <c r="B784" s="189"/>
      <c r="C784" s="189"/>
      <c r="D784" s="252"/>
      <c r="E784" s="192"/>
      <c r="F784" s="193"/>
      <c r="G784" s="154"/>
      <c r="H784" s="154"/>
      <c r="I784" s="154"/>
      <c r="J784" s="154"/>
      <c r="K784" s="154"/>
      <c r="L784" s="154"/>
      <c r="M784" s="154"/>
      <c r="N784" s="154"/>
      <c r="O784" s="154"/>
      <c r="P784" s="154"/>
      <c r="Q784" s="154"/>
      <c r="R784" s="154"/>
      <c r="S784" s="154"/>
      <c r="T784" s="154"/>
      <c r="U784" s="154"/>
      <c r="V784" s="154"/>
      <c r="W784" s="154"/>
      <c r="X784" s="154"/>
      <c r="Y784" s="154"/>
      <c r="Z784" s="154"/>
      <c r="AA784" s="154"/>
      <c r="AB784" s="154"/>
      <c r="AC784" s="154"/>
      <c r="AD784" s="154"/>
      <c r="AE784" s="154"/>
      <c r="AF784" s="154"/>
      <c r="AG784" s="154"/>
      <c r="AH784" s="154"/>
      <c r="AI784" s="154"/>
      <c r="AJ784" s="154"/>
      <c r="AK784" s="154"/>
      <c r="AL784" s="154"/>
      <c r="AM784" s="154"/>
      <c r="AN784" s="154"/>
      <c r="AO784" s="154"/>
      <c r="AP784" s="154"/>
      <c r="AQ784" s="154"/>
      <c r="AR784" s="154"/>
      <c r="AS784" s="154"/>
      <c r="AT784" s="154"/>
      <c r="AU784" s="154"/>
      <c r="AV784" s="154"/>
      <c r="AW784" s="154"/>
      <c r="AX784" s="154"/>
      <c r="AY784" s="154"/>
      <c r="AZ784" s="154"/>
      <c r="BA784" s="154"/>
      <c r="BB784" s="154"/>
      <c r="BC784" s="154"/>
      <c r="BD784" s="154"/>
      <c r="BE784" s="154"/>
      <c r="BF784" s="154"/>
      <c r="BG784" s="154"/>
      <c r="BH784" s="154"/>
    </row>
    <row r="785" spans="1:60" s="7" customFormat="1" ht="15" customHeight="1" x14ac:dyDescent="0.25">
      <c r="A785" s="251"/>
      <c r="B785" s="189"/>
      <c r="C785" s="189"/>
      <c r="D785" s="252"/>
      <c r="E785" s="192"/>
      <c r="F785" s="193"/>
      <c r="G785" s="154"/>
      <c r="H785" s="154"/>
      <c r="I785" s="154"/>
      <c r="J785" s="154"/>
      <c r="K785" s="154"/>
      <c r="L785" s="154"/>
      <c r="M785" s="154"/>
      <c r="N785" s="154"/>
      <c r="O785" s="154"/>
      <c r="P785" s="154"/>
      <c r="Q785" s="154"/>
      <c r="R785" s="154"/>
      <c r="S785" s="154"/>
      <c r="T785" s="154"/>
      <c r="U785" s="154"/>
      <c r="V785" s="154"/>
      <c r="W785" s="154"/>
      <c r="X785" s="154"/>
      <c r="Y785" s="154"/>
      <c r="Z785" s="154"/>
      <c r="AA785" s="154"/>
      <c r="AB785" s="154"/>
      <c r="AC785" s="154"/>
      <c r="AD785" s="154"/>
      <c r="AE785" s="154"/>
      <c r="AF785" s="154"/>
      <c r="AG785" s="154"/>
      <c r="AH785" s="154"/>
      <c r="AI785" s="154"/>
      <c r="AJ785" s="154"/>
      <c r="AK785" s="154"/>
      <c r="AL785" s="154"/>
      <c r="AM785" s="154"/>
      <c r="AN785" s="154"/>
      <c r="AO785" s="154"/>
      <c r="AP785" s="154"/>
      <c r="AQ785" s="154"/>
      <c r="AR785" s="154"/>
      <c r="AS785" s="154"/>
      <c r="AT785" s="154"/>
      <c r="AU785" s="154"/>
      <c r="AV785" s="154"/>
      <c r="AW785" s="154"/>
      <c r="AX785" s="154"/>
      <c r="AY785" s="154"/>
      <c r="AZ785" s="154"/>
      <c r="BA785" s="154"/>
      <c r="BB785" s="154"/>
      <c r="BC785" s="154"/>
      <c r="BD785" s="154"/>
      <c r="BE785" s="154"/>
      <c r="BF785" s="154"/>
      <c r="BG785" s="154"/>
      <c r="BH785" s="154"/>
    </row>
    <row r="786" spans="1:60" s="7" customFormat="1" ht="15" customHeight="1" x14ac:dyDescent="0.25">
      <c r="A786" s="251"/>
      <c r="B786" s="189"/>
      <c r="C786" s="189"/>
      <c r="D786" s="252"/>
      <c r="E786" s="192"/>
      <c r="F786" s="193"/>
      <c r="G786" s="154"/>
      <c r="H786" s="154"/>
      <c r="I786" s="154"/>
      <c r="J786" s="154"/>
      <c r="K786" s="154"/>
      <c r="L786" s="154"/>
      <c r="M786" s="154"/>
      <c r="N786" s="154"/>
      <c r="O786" s="154"/>
      <c r="P786" s="154"/>
      <c r="Q786" s="154"/>
      <c r="R786" s="154"/>
      <c r="S786" s="154"/>
      <c r="T786" s="154"/>
      <c r="U786" s="154"/>
      <c r="V786" s="154"/>
      <c r="W786" s="154"/>
      <c r="X786" s="154"/>
      <c r="Y786" s="154"/>
      <c r="Z786" s="154"/>
      <c r="AA786" s="154"/>
      <c r="AB786" s="154"/>
      <c r="AC786" s="154"/>
      <c r="AD786" s="154"/>
      <c r="AE786" s="154"/>
      <c r="AF786" s="154"/>
      <c r="AG786" s="154"/>
      <c r="AH786" s="154"/>
      <c r="AI786" s="154"/>
      <c r="AJ786" s="154"/>
      <c r="AK786" s="154"/>
      <c r="AL786" s="154"/>
      <c r="AM786" s="154"/>
      <c r="AN786" s="154"/>
      <c r="AO786" s="154"/>
      <c r="AP786" s="154"/>
      <c r="AQ786" s="154"/>
      <c r="AR786" s="154"/>
      <c r="AS786" s="154"/>
      <c r="AT786" s="154"/>
      <c r="AU786" s="154"/>
      <c r="AV786" s="154"/>
      <c r="AW786" s="154"/>
      <c r="AX786" s="154"/>
      <c r="AY786" s="154"/>
      <c r="AZ786" s="154"/>
      <c r="BA786" s="154"/>
      <c r="BB786" s="154"/>
      <c r="BC786" s="154"/>
      <c r="BD786" s="154"/>
      <c r="BE786" s="154"/>
      <c r="BF786" s="154"/>
      <c r="BG786" s="154"/>
      <c r="BH786" s="154"/>
    </row>
    <row r="787" spans="1:60" s="7" customFormat="1" ht="15" customHeight="1" x14ac:dyDescent="0.25">
      <c r="A787" s="251"/>
      <c r="B787" s="189"/>
      <c r="C787" s="189"/>
      <c r="D787" s="252"/>
      <c r="E787" s="192"/>
      <c r="F787" s="193"/>
      <c r="G787" s="154"/>
      <c r="H787" s="154"/>
      <c r="I787" s="154"/>
      <c r="J787" s="154"/>
      <c r="K787" s="154"/>
      <c r="L787" s="154"/>
      <c r="M787" s="154"/>
      <c r="N787" s="154"/>
      <c r="O787" s="154"/>
      <c r="P787" s="154"/>
      <c r="Q787" s="154"/>
      <c r="R787" s="154"/>
      <c r="S787" s="154"/>
      <c r="T787" s="154"/>
      <c r="U787" s="154"/>
      <c r="V787" s="154"/>
      <c r="W787" s="154"/>
      <c r="X787" s="154"/>
      <c r="Y787" s="154"/>
      <c r="Z787" s="154"/>
      <c r="AA787" s="154"/>
      <c r="AB787" s="154"/>
      <c r="AC787" s="154"/>
      <c r="AD787" s="154"/>
      <c r="AE787" s="154"/>
      <c r="AF787" s="154"/>
      <c r="AG787" s="154"/>
      <c r="AH787" s="154"/>
      <c r="AI787" s="154"/>
      <c r="AJ787" s="154"/>
      <c r="AK787" s="154"/>
      <c r="AL787" s="154"/>
      <c r="AM787" s="154"/>
      <c r="AN787" s="154"/>
      <c r="AO787" s="154"/>
      <c r="AP787" s="154"/>
      <c r="AQ787" s="154"/>
      <c r="AR787" s="154"/>
      <c r="AS787" s="154"/>
      <c r="AT787" s="154"/>
      <c r="AU787" s="154"/>
      <c r="AV787" s="154"/>
      <c r="AW787" s="154"/>
      <c r="AX787" s="154"/>
      <c r="AY787" s="154"/>
      <c r="AZ787" s="154"/>
      <c r="BA787" s="154"/>
      <c r="BB787" s="154"/>
      <c r="BC787" s="154"/>
      <c r="BD787" s="154"/>
      <c r="BE787" s="154"/>
      <c r="BF787" s="154"/>
      <c r="BG787" s="154"/>
      <c r="BH787" s="154"/>
    </row>
    <row r="788" spans="1:60" s="7" customFormat="1" ht="15" customHeight="1" x14ac:dyDescent="0.25">
      <c r="A788" s="251"/>
      <c r="B788" s="189"/>
      <c r="C788" s="189"/>
      <c r="D788" s="252"/>
      <c r="E788" s="192"/>
      <c r="F788" s="193"/>
      <c r="G788" s="154"/>
      <c r="H788" s="154"/>
      <c r="I788" s="154"/>
      <c r="J788" s="154"/>
      <c r="K788" s="154"/>
      <c r="L788" s="154"/>
      <c r="M788" s="154"/>
      <c r="N788" s="154"/>
      <c r="O788" s="154"/>
      <c r="P788" s="154"/>
      <c r="Q788" s="154"/>
      <c r="R788" s="154"/>
      <c r="S788" s="154"/>
      <c r="T788" s="154"/>
      <c r="U788" s="154"/>
      <c r="V788" s="154"/>
      <c r="W788" s="154"/>
      <c r="X788" s="154"/>
      <c r="Y788" s="154"/>
      <c r="Z788" s="154"/>
      <c r="AA788" s="154"/>
      <c r="AB788" s="154"/>
      <c r="AC788" s="154"/>
      <c r="AD788" s="154"/>
      <c r="AE788" s="154"/>
      <c r="AF788" s="154"/>
      <c r="AG788" s="154"/>
      <c r="AH788" s="154"/>
      <c r="AI788" s="154"/>
      <c r="AJ788" s="154"/>
      <c r="AK788" s="154"/>
      <c r="AL788" s="154"/>
      <c r="AM788" s="154"/>
      <c r="AN788" s="154"/>
      <c r="AO788" s="154"/>
      <c r="AP788" s="154"/>
      <c r="AQ788" s="154"/>
      <c r="AR788" s="154"/>
      <c r="AS788" s="154"/>
      <c r="AT788" s="154"/>
      <c r="AU788" s="154"/>
      <c r="AV788" s="154"/>
      <c r="AW788" s="154"/>
      <c r="AX788" s="154"/>
      <c r="AY788" s="154"/>
      <c r="AZ788" s="154"/>
      <c r="BA788" s="154"/>
      <c r="BB788" s="154"/>
      <c r="BC788" s="154"/>
      <c r="BD788" s="154"/>
      <c r="BE788" s="154"/>
      <c r="BF788" s="154"/>
      <c r="BG788" s="154"/>
      <c r="BH788" s="154"/>
    </row>
    <row r="789" spans="1:60" s="7" customFormat="1" ht="15" customHeight="1" x14ac:dyDescent="0.25">
      <c r="A789" s="251"/>
      <c r="B789" s="189"/>
      <c r="C789" s="189"/>
      <c r="D789" s="252"/>
      <c r="E789" s="192"/>
      <c r="F789" s="193"/>
      <c r="G789" s="154"/>
      <c r="H789" s="154"/>
      <c r="I789" s="154"/>
      <c r="J789" s="154"/>
      <c r="K789" s="154"/>
      <c r="L789" s="154"/>
      <c r="M789" s="154"/>
      <c r="N789" s="154"/>
      <c r="O789" s="154"/>
      <c r="P789" s="154"/>
      <c r="Q789" s="154"/>
      <c r="R789" s="154"/>
      <c r="S789" s="154"/>
      <c r="T789" s="154"/>
      <c r="U789" s="154"/>
      <c r="V789" s="154"/>
      <c r="W789" s="154"/>
      <c r="X789" s="154"/>
      <c r="Y789" s="154"/>
      <c r="Z789" s="154"/>
      <c r="AA789" s="154"/>
      <c r="AB789" s="154"/>
      <c r="AC789" s="154"/>
      <c r="AD789" s="154"/>
      <c r="AE789" s="154"/>
      <c r="AF789" s="154"/>
      <c r="AG789" s="154"/>
      <c r="AH789" s="154"/>
      <c r="AI789" s="154"/>
      <c r="AJ789" s="154"/>
      <c r="AK789" s="154"/>
      <c r="AL789" s="154"/>
      <c r="AM789" s="154"/>
      <c r="AN789" s="154"/>
      <c r="AO789" s="154"/>
      <c r="AP789" s="154"/>
      <c r="AQ789" s="154"/>
      <c r="AR789" s="154"/>
      <c r="AS789" s="154"/>
      <c r="AT789" s="154"/>
      <c r="AU789" s="154"/>
      <c r="AV789" s="154"/>
      <c r="AW789" s="154"/>
      <c r="AX789" s="154"/>
      <c r="AY789" s="154"/>
      <c r="AZ789" s="154"/>
      <c r="BA789" s="154"/>
      <c r="BB789" s="154"/>
      <c r="BC789" s="154"/>
      <c r="BD789" s="154"/>
      <c r="BE789" s="154"/>
      <c r="BF789" s="154"/>
      <c r="BG789" s="154"/>
      <c r="BH789" s="154"/>
    </row>
    <row r="790" spans="1:60" s="7" customFormat="1" ht="15" customHeight="1" x14ac:dyDescent="0.25">
      <c r="A790" s="251"/>
      <c r="B790" s="189"/>
      <c r="C790" s="189"/>
      <c r="D790" s="252"/>
      <c r="E790" s="192"/>
      <c r="F790" s="193"/>
      <c r="G790" s="154"/>
      <c r="H790" s="154"/>
      <c r="I790" s="154"/>
      <c r="J790" s="154"/>
      <c r="K790" s="154"/>
      <c r="L790" s="154"/>
      <c r="M790" s="154"/>
      <c r="N790" s="154"/>
      <c r="O790" s="154"/>
      <c r="P790" s="154"/>
      <c r="Q790" s="154"/>
      <c r="R790" s="154"/>
      <c r="S790" s="154"/>
      <c r="T790" s="154"/>
      <c r="U790" s="154"/>
      <c r="V790" s="154"/>
      <c r="W790" s="154"/>
      <c r="X790" s="154"/>
      <c r="Y790" s="154"/>
      <c r="Z790" s="154"/>
      <c r="AA790" s="154"/>
      <c r="AB790" s="154"/>
      <c r="AC790" s="154"/>
      <c r="AD790" s="154"/>
      <c r="AE790" s="154"/>
      <c r="AF790" s="154"/>
      <c r="AG790" s="154"/>
      <c r="AH790" s="154"/>
      <c r="AI790" s="154"/>
      <c r="AJ790" s="154"/>
      <c r="AK790" s="154"/>
      <c r="AL790" s="154"/>
      <c r="AM790" s="154"/>
      <c r="AN790" s="154"/>
      <c r="AO790" s="154"/>
      <c r="AP790" s="154"/>
      <c r="AQ790" s="154"/>
      <c r="AR790" s="154"/>
      <c r="AS790" s="154"/>
      <c r="AT790" s="154"/>
      <c r="AU790" s="154"/>
      <c r="AV790" s="154"/>
      <c r="AW790" s="154"/>
      <c r="AX790" s="154"/>
      <c r="AY790" s="154"/>
      <c r="AZ790" s="154"/>
      <c r="BA790" s="154"/>
      <c r="BB790" s="154"/>
      <c r="BC790" s="154"/>
      <c r="BD790" s="154"/>
      <c r="BE790" s="154"/>
      <c r="BF790" s="154"/>
      <c r="BG790" s="154"/>
      <c r="BH790" s="154"/>
    </row>
    <row r="791" spans="1:60" s="7" customFormat="1" ht="15" customHeight="1" x14ac:dyDescent="0.25">
      <c r="A791" s="251"/>
      <c r="B791" s="189"/>
      <c r="C791" s="189"/>
      <c r="D791" s="252"/>
      <c r="E791" s="192"/>
      <c r="F791" s="193"/>
      <c r="G791" s="154"/>
      <c r="H791" s="154"/>
      <c r="I791" s="154"/>
      <c r="J791" s="154"/>
      <c r="K791" s="154"/>
      <c r="L791" s="154"/>
      <c r="M791" s="154"/>
      <c r="N791" s="154"/>
      <c r="O791" s="154"/>
      <c r="P791" s="154"/>
      <c r="Q791" s="154"/>
      <c r="R791" s="154"/>
      <c r="S791" s="154"/>
      <c r="T791" s="154"/>
      <c r="U791" s="154"/>
      <c r="V791" s="154"/>
      <c r="W791" s="154"/>
      <c r="X791" s="154"/>
      <c r="Y791" s="154"/>
      <c r="Z791" s="154"/>
      <c r="AA791" s="154"/>
      <c r="AB791" s="154"/>
      <c r="AC791" s="154"/>
      <c r="AD791" s="154"/>
      <c r="AE791" s="154"/>
      <c r="AF791" s="154"/>
      <c r="AG791" s="154"/>
      <c r="AH791" s="154"/>
      <c r="AI791" s="154"/>
      <c r="AJ791" s="154"/>
      <c r="AK791" s="154"/>
      <c r="AL791" s="154"/>
      <c r="AM791" s="154"/>
      <c r="AN791" s="154"/>
      <c r="AO791" s="154"/>
      <c r="AP791" s="154"/>
      <c r="AQ791" s="154"/>
      <c r="AR791" s="154"/>
      <c r="AS791" s="154"/>
      <c r="AT791" s="154"/>
      <c r="AU791" s="154"/>
      <c r="AV791" s="154"/>
      <c r="AW791" s="154"/>
      <c r="AX791" s="154"/>
      <c r="AY791" s="154"/>
      <c r="AZ791" s="154"/>
      <c r="BA791" s="154"/>
      <c r="BB791" s="154"/>
      <c r="BC791" s="154"/>
      <c r="BD791" s="154"/>
      <c r="BE791" s="154"/>
      <c r="BF791" s="154"/>
      <c r="BG791" s="154"/>
      <c r="BH791" s="154"/>
    </row>
    <row r="792" spans="1:60" s="7" customFormat="1" ht="15" customHeight="1" x14ac:dyDescent="0.25">
      <c r="A792" s="251"/>
      <c r="B792" s="189"/>
      <c r="C792" s="189"/>
      <c r="D792" s="252"/>
      <c r="E792" s="192"/>
      <c r="F792" s="193"/>
      <c r="G792" s="154"/>
      <c r="H792" s="154"/>
      <c r="I792" s="154"/>
      <c r="J792" s="154"/>
      <c r="K792" s="154"/>
      <c r="L792" s="154"/>
      <c r="M792" s="154"/>
      <c r="N792" s="154"/>
      <c r="O792" s="154"/>
      <c r="P792" s="154"/>
      <c r="Q792" s="154"/>
      <c r="R792" s="154"/>
      <c r="S792" s="154"/>
      <c r="T792" s="154"/>
      <c r="U792" s="154"/>
      <c r="V792" s="154"/>
      <c r="W792" s="154"/>
      <c r="X792" s="154"/>
      <c r="Y792" s="154"/>
      <c r="Z792" s="154"/>
      <c r="AA792" s="154"/>
      <c r="AB792" s="154"/>
      <c r="AC792" s="154"/>
      <c r="AD792" s="154"/>
      <c r="AE792" s="154"/>
      <c r="AF792" s="154"/>
      <c r="AG792" s="154"/>
      <c r="AH792" s="154"/>
      <c r="AI792" s="154"/>
      <c r="AJ792" s="154"/>
      <c r="AK792" s="154"/>
      <c r="AL792" s="154"/>
      <c r="AM792" s="154"/>
      <c r="AN792" s="154"/>
      <c r="AO792" s="154"/>
      <c r="AP792" s="154"/>
      <c r="AQ792" s="154"/>
      <c r="AR792" s="154"/>
      <c r="AS792" s="154"/>
      <c r="AT792" s="154"/>
      <c r="AU792" s="154"/>
      <c r="AV792" s="154"/>
      <c r="AW792" s="154"/>
      <c r="AX792" s="154"/>
      <c r="AY792" s="154"/>
      <c r="AZ792" s="154"/>
      <c r="BA792" s="154"/>
      <c r="BB792" s="154"/>
      <c r="BC792" s="154"/>
      <c r="BD792" s="154"/>
      <c r="BE792" s="154"/>
      <c r="BF792" s="154"/>
      <c r="BG792" s="154"/>
      <c r="BH792" s="154"/>
    </row>
    <row r="793" spans="1:60" s="7" customFormat="1" ht="15" customHeight="1" x14ac:dyDescent="0.25">
      <c r="A793" s="251"/>
      <c r="B793" s="189"/>
      <c r="C793" s="189"/>
      <c r="D793" s="252"/>
      <c r="E793" s="192"/>
      <c r="F793" s="193"/>
      <c r="G793" s="154"/>
      <c r="H793" s="154"/>
      <c r="I793" s="154"/>
      <c r="J793" s="154"/>
      <c r="K793" s="154"/>
      <c r="L793" s="154"/>
      <c r="M793" s="154"/>
      <c r="N793" s="154"/>
      <c r="O793" s="154"/>
      <c r="P793" s="154"/>
      <c r="Q793" s="154"/>
      <c r="R793" s="154"/>
      <c r="S793" s="154"/>
      <c r="T793" s="154"/>
      <c r="U793" s="154"/>
      <c r="V793" s="154"/>
      <c r="W793" s="154"/>
      <c r="X793" s="154"/>
      <c r="Y793" s="154"/>
      <c r="Z793" s="154"/>
      <c r="AA793" s="154"/>
      <c r="AB793" s="154"/>
      <c r="AC793" s="154"/>
      <c r="AD793" s="154"/>
      <c r="AE793" s="154"/>
      <c r="AF793" s="154"/>
      <c r="AG793" s="154"/>
      <c r="AH793" s="154"/>
      <c r="AI793" s="154"/>
      <c r="AJ793" s="154"/>
      <c r="AK793" s="154"/>
      <c r="AL793" s="154"/>
      <c r="AM793" s="154"/>
      <c r="AN793" s="154"/>
      <c r="AO793" s="154"/>
      <c r="AP793" s="154"/>
      <c r="AQ793" s="154"/>
      <c r="AR793" s="154"/>
      <c r="AS793" s="154"/>
      <c r="AT793" s="154"/>
      <c r="AU793" s="154"/>
      <c r="AV793" s="154"/>
      <c r="AW793" s="154"/>
      <c r="AX793" s="154"/>
      <c r="AY793" s="154"/>
      <c r="AZ793" s="154"/>
      <c r="BA793" s="154"/>
      <c r="BB793" s="154"/>
      <c r="BC793" s="154"/>
      <c r="BD793" s="154"/>
      <c r="BE793" s="154"/>
      <c r="BF793" s="154"/>
      <c r="BG793" s="154"/>
      <c r="BH793" s="154"/>
    </row>
    <row r="794" spans="1:60" s="7" customFormat="1" ht="15" customHeight="1" x14ac:dyDescent="0.25">
      <c r="A794" s="251"/>
      <c r="B794" s="189"/>
      <c r="C794" s="189"/>
      <c r="D794" s="252"/>
      <c r="E794" s="192"/>
      <c r="F794" s="193"/>
      <c r="G794" s="154"/>
      <c r="H794" s="154"/>
      <c r="I794" s="154"/>
      <c r="J794" s="154"/>
      <c r="K794" s="154"/>
      <c r="L794" s="154"/>
      <c r="M794" s="154"/>
      <c r="N794" s="154"/>
      <c r="O794" s="154"/>
      <c r="P794" s="154"/>
      <c r="Q794" s="154"/>
      <c r="R794" s="154"/>
      <c r="S794" s="154"/>
      <c r="T794" s="154"/>
      <c r="U794" s="154"/>
      <c r="V794" s="154"/>
      <c r="W794" s="154"/>
      <c r="X794" s="154"/>
      <c r="Y794" s="154"/>
      <c r="Z794" s="154"/>
      <c r="AA794" s="154"/>
      <c r="AB794" s="154"/>
      <c r="AC794" s="154"/>
      <c r="AD794" s="154"/>
      <c r="AE794" s="154"/>
      <c r="AF794" s="154"/>
      <c r="AG794" s="154"/>
      <c r="AH794" s="154"/>
      <c r="AI794" s="154"/>
      <c r="AJ794" s="154"/>
      <c r="AK794" s="154"/>
      <c r="AL794" s="154"/>
      <c r="AM794" s="154"/>
      <c r="AN794" s="154"/>
      <c r="AO794" s="154"/>
      <c r="AP794" s="154"/>
      <c r="AQ794" s="154"/>
      <c r="AR794" s="154"/>
      <c r="AS794" s="154"/>
      <c r="AT794" s="154"/>
      <c r="AU794" s="154"/>
      <c r="AV794" s="154"/>
      <c r="AW794" s="154"/>
      <c r="AX794" s="154"/>
      <c r="AY794" s="154"/>
      <c r="AZ794" s="154"/>
      <c r="BA794" s="154"/>
      <c r="BB794" s="154"/>
      <c r="BC794" s="154"/>
      <c r="BD794" s="154"/>
      <c r="BE794" s="154"/>
      <c r="BF794" s="154"/>
      <c r="BG794" s="154"/>
      <c r="BH794" s="154"/>
    </row>
    <row r="795" spans="1:60" s="7" customFormat="1" ht="15" customHeight="1" x14ac:dyDescent="0.25">
      <c r="A795" s="251"/>
      <c r="B795" s="189"/>
      <c r="C795" s="189"/>
      <c r="D795" s="252"/>
      <c r="E795" s="192"/>
      <c r="F795" s="193"/>
      <c r="G795" s="154"/>
      <c r="H795" s="154"/>
      <c r="I795" s="154"/>
      <c r="J795" s="154"/>
      <c r="K795" s="154"/>
      <c r="L795" s="154"/>
      <c r="M795" s="154"/>
      <c r="N795" s="154"/>
      <c r="O795" s="154"/>
      <c r="P795" s="154"/>
      <c r="Q795" s="154"/>
      <c r="R795" s="154"/>
      <c r="S795" s="154"/>
      <c r="T795" s="154"/>
      <c r="U795" s="154"/>
      <c r="V795" s="154"/>
      <c r="W795" s="154"/>
      <c r="X795" s="154"/>
      <c r="Y795" s="154"/>
      <c r="Z795" s="154"/>
      <c r="AA795" s="154"/>
      <c r="AB795" s="154"/>
      <c r="AC795" s="154"/>
      <c r="AD795" s="154"/>
      <c r="AE795" s="154"/>
      <c r="AF795" s="154"/>
      <c r="AG795" s="154"/>
      <c r="AH795" s="154"/>
      <c r="AI795" s="154"/>
      <c r="AJ795" s="154"/>
      <c r="AK795" s="154"/>
      <c r="AL795" s="154"/>
      <c r="AM795" s="154"/>
      <c r="AN795" s="154"/>
      <c r="AO795" s="154"/>
      <c r="AP795" s="154"/>
      <c r="AQ795" s="154"/>
      <c r="AR795" s="154"/>
      <c r="AS795" s="154"/>
      <c r="AT795" s="154"/>
      <c r="AU795" s="154"/>
      <c r="AV795" s="154"/>
      <c r="AW795" s="154"/>
      <c r="AX795" s="154"/>
      <c r="AY795" s="154"/>
      <c r="AZ795" s="154"/>
      <c r="BA795" s="154"/>
      <c r="BB795" s="154"/>
      <c r="BC795" s="154"/>
      <c r="BD795" s="154"/>
      <c r="BE795" s="154"/>
      <c r="BF795" s="154"/>
      <c r="BG795" s="154"/>
      <c r="BH795" s="154"/>
    </row>
    <row r="796" spans="1:60" s="7" customFormat="1" ht="15" customHeight="1" x14ac:dyDescent="0.25">
      <c r="A796" s="251"/>
      <c r="B796" s="189"/>
      <c r="C796" s="189"/>
      <c r="D796" s="252"/>
      <c r="E796" s="192"/>
      <c r="F796" s="193"/>
      <c r="G796" s="154"/>
      <c r="H796" s="154"/>
      <c r="I796" s="154"/>
      <c r="J796" s="154"/>
      <c r="K796" s="154"/>
      <c r="L796" s="154"/>
      <c r="M796" s="154"/>
      <c r="N796" s="154"/>
      <c r="O796" s="154"/>
      <c r="P796" s="154"/>
      <c r="Q796" s="154"/>
      <c r="R796" s="154"/>
      <c r="S796" s="154"/>
      <c r="T796" s="154"/>
      <c r="U796" s="154"/>
      <c r="V796" s="154"/>
      <c r="W796" s="154"/>
      <c r="X796" s="154"/>
      <c r="Y796" s="154"/>
      <c r="Z796" s="154"/>
      <c r="AA796" s="154"/>
      <c r="AB796" s="154"/>
      <c r="AC796" s="154"/>
      <c r="AD796" s="154"/>
      <c r="AE796" s="154"/>
      <c r="AF796" s="154"/>
      <c r="AG796" s="154"/>
      <c r="AH796" s="154"/>
      <c r="AI796" s="154"/>
      <c r="AJ796" s="154"/>
      <c r="AK796" s="154"/>
      <c r="AL796" s="154"/>
      <c r="AM796" s="154"/>
      <c r="AN796" s="154"/>
      <c r="AO796" s="154"/>
      <c r="AP796" s="154"/>
      <c r="AQ796" s="154"/>
      <c r="AR796" s="154"/>
      <c r="AS796" s="154"/>
      <c r="AT796" s="154"/>
      <c r="AU796" s="154"/>
      <c r="AV796" s="154"/>
      <c r="AW796" s="154"/>
      <c r="AX796" s="154"/>
      <c r="AY796" s="154"/>
      <c r="AZ796" s="154"/>
      <c r="BA796" s="154"/>
      <c r="BB796" s="154"/>
      <c r="BC796" s="154"/>
      <c r="BD796" s="154"/>
      <c r="BE796" s="154"/>
      <c r="BF796" s="154"/>
      <c r="BG796" s="154"/>
      <c r="BH796" s="154"/>
    </row>
    <row r="797" spans="1:60" s="7" customFormat="1" ht="15" customHeight="1" x14ac:dyDescent="0.25">
      <c r="A797" s="251"/>
      <c r="B797" s="189"/>
      <c r="C797" s="189"/>
      <c r="D797" s="252"/>
      <c r="E797" s="192"/>
      <c r="F797" s="193"/>
      <c r="G797" s="154"/>
      <c r="H797" s="154"/>
      <c r="I797" s="154"/>
      <c r="J797" s="154"/>
      <c r="K797" s="154"/>
      <c r="L797" s="154"/>
      <c r="M797" s="154"/>
      <c r="N797" s="154"/>
      <c r="O797" s="154"/>
      <c r="P797" s="154"/>
      <c r="Q797" s="154"/>
      <c r="R797" s="154"/>
      <c r="S797" s="154"/>
      <c r="T797" s="154"/>
      <c r="U797" s="154"/>
      <c r="V797" s="154"/>
      <c r="W797" s="154"/>
      <c r="X797" s="154"/>
      <c r="Y797" s="154"/>
      <c r="Z797" s="154"/>
      <c r="AA797" s="154"/>
      <c r="AB797" s="154"/>
      <c r="AC797" s="154"/>
      <c r="AD797" s="154"/>
      <c r="AE797" s="154"/>
      <c r="AF797" s="154"/>
      <c r="AG797" s="154"/>
      <c r="AH797" s="154"/>
      <c r="AI797" s="154"/>
      <c r="AJ797" s="154"/>
      <c r="AK797" s="154"/>
      <c r="AL797" s="154"/>
      <c r="AM797" s="154"/>
      <c r="AN797" s="154"/>
      <c r="AO797" s="154"/>
      <c r="AP797" s="154"/>
      <c r="AQ797" s="154"/>
      <c r="AR797" s="154"/>
      <c r="AS797" s="154"/>
      <c r="AT797" s="154"/>
      <c r="AU797" s="154"/>
      <c r="AV797" s="154"/>
      <c r="AW797" s="154"/>
      <c r="AX797" s="154"/>
      <c r="AY797" s="154"/>
      <c r="AZ797" s="154"/>
      <c r="BA797" s="154"/>
      <c r="BB797" s="154"/>
      <c r="BC797" s="154"/>
      <c r="BD797" s="154"/>
      <c r="BE797" s="154"/>
      <c r="BF797" s="154"/>
      <c r="BG797" s="154"/>
      <c r="BH797" s="154"/>
    </row>
    <row r="798" spans="1:60" s="7" customFormat="1" ht="15" customHeight="1" x14ac:dyDescent="0.25">
      <c r="A798" s="251"/>
      <c r="B798" s="189"/>
      <c r="C798" s="189"/>
      <c r="D798" s="252"/>
      <c r="E798" s="192"/>
      <c r="F798" s="193"/>
      <c r="G798" s="154"/>
      <c r="H798" s="154"/>
      <c r="I798" s="154"/>
      <c r="J798" s="154"/>
      <c r="K798" s="154"/>
      <c r="L798" s="154"/>
      <c r="M798" s="154"/>
      <c r="N798" s="154"/>
      <c r="O798" s="154"/>
      <c r="P798" s="154"/>
      <c r="Q798" s="154"/>
      <c r="R798" s="154"/>
      <c r="S798" s="154"/>
      <c r="T798" s="154"/>
      <c r="U798" s="154"/>
      <c r="V798" s="154"/>
      <c r="W798" s="154"/>
      <c r="X798" s="154"/>
      <c r="Y798" s="154"/>
      <c r="Z798" s="154"/>
      <c r="AA798" s="154"/>
      <c r="AB798" s="154"/>
      <c r="AC798" s="154"/>
      <c r="AD798" s="154"/>
      <c r="AE798" s="154"/>
      <c r="AF798" s="154"/>
      <c r="AG798" s="154"/>
      <c r="AH798" s="154"/>
      <c r="AI798" s="154"/>
      <c r="AJ798" s="154"/>
      <c r="AK798" s="154"/>
      <c r="AL798" s="154"/>
      <c r="AM798" s="154"/>
      <c r="AN798" s="154"/>
      <c r="AO798" s="154"/>
      <c r="AP798" s="154"/>
      <c r="AQ798" s="154"/>
      <c r="AR798" s="154"/>
      <c r="AS798" s="154"/>
      <c r="AT798" s="154"/>
      <c r="AU798" s="154"/>
      <c r="AV798" s="154"/>
      <c r="AW798" s="154"/>
      <c r="AX798" s="154"/>
      <c r="AY798" s="154"/>
      <c r="AZ798" s="154"/>
      <c r="BA798" s="154"/>
      <c r="BB798" s="154"/>
      <c r="BC798" s="154"/>
      <c r="BD798" s="154"/>
      <c r="BE798" s="154"/>
      <c r="BF798" s="154"/>
      <c r="BG798" s="154"/>
      <c r="BH798" s="154"/>
    </row>
    <row r="799" spans="1:60" s="7" customFormat="1" ht="15" customHeight="1" x14ac:dyDescent="0.25">
      <c r="A799" s="251"/>
      <c r="B799" s="189"/>
      <c r="C799" s="189"/>
      <c r="D799" s="252"/>
      <c r="E799" s="192"/>
      <c r="F799" s="193"/>
      <c r="G799" s="154"/>
      <c r="H799" s="154"/>
      <c r="I799" s="154"/>
      <c r="J799" s="154"/>
      <c r="K799" s="154"/>
      <c r="L799" s="154"/>
      <c r="M799" s="154"/>
      <c r="N799" s="154"/>
      <c r="O799" s="154"/>
      <c r="P799" s="154"/>
      <c r="Q799" s="154"/>
      <c r="R799" s="154"/>
      <c r="S799" s="154"/>
      <c r="T799" s="154"/>
      <c r="U799" s="154"/>
      <c r="V799" s="154"/>
      <c r="W799" s="154"/>
      <c r="X799" s="154"/>
      <c r="Y799" s="154"/>
      <c r="Z799" s="154"/>
      <c r="AA799" s="154"/>
      <c r="AB799" s="154"/>
      <c r="AC799" s="154"/>
      <c r="AD799" s="154"/>
      <c r="AE799" s="154"/>
      <c r="AF799" s="154"/>
      <c r="AG799" s="154"/>
      <c r="AH799" s="154"/>
      <c r="AI799" s="154"/>
      <c r="AJ799" s="154"/>
      <c r="AK799" s="154"/>
      <c r="AL799" s="154"/>
      <c r="AM799" s="154"/>
      <c r="AN799" s="154"/>
      <c r="AO799" s="154"/>
      <c r="AP799" s="154"/>
      <c r="AQ799" s="154"/>
      <c r="AR799" s="154"/>
      <c r="AS799" s="154"/>
      <c r="AT799" s="154"/>
      <c r="AU799" s="154"/>
      <c r="AV799" s="154"/>
      <c r="AW799" s="154"/>
      <c r="AX799" s="154"/>
      <c r="AY799" s="154"/>
      <c r="AZ799" s="154"/>
      <c r="BA799" s="154"/>
      <c r="BB799" s="154"/>
      <c r="BC799" s="154"/>
      <c r="BD799" s="154"/>
      <c r="BE799" s="154"/>
      <c r="BF799" s="154"/>
      <c r="BG799" s="154"/>
      <c r="BH799" s="154"/>
    </row>
    <row r="800" spans="1:60" s="7" customFormat="1" ht="15" customHeight="1" x14ac:dyDescent="0.25">
      <c r="A800" s="251"/>
      <c r="B800" s="189"/>
      <c r="C800" s="189"/>
      <c r="D800" s="252"/>
      <c r="E800" s="192"/>
      <c r="F800" s="193"/>
      <c r="G800" s="154"/>
      <c r="H800" s="154"/>
      <c r="I800" s="154"/>
      <c r="J800" s="154"/>
      <c r="K800" s="154"/>
      <c r="L800" s="154"/>
      <c r="M800" s="154"/>
      <c r="N800" s="154"/>
      <c r="O800" s="154"/>
      <c r="P800" s="154"/>
      <c r="Q800" s="154"/>
      <c r="R800" s="154"/>
      <c r="S800" s="154"/>
      <c r="T800" s="154"/>
      <c r="U800" s="154"/>
      <c r="V800" s="154"/>
      <c r="W800" s="154"/>
      <c r="X800" s="154"/>
      <c r="Y800" s="154"/>
      <c r="Z800" s="154"/>
      <c r="AA800" s="154"/>
      <c r="AB800" s="154"/>
      <c r="AC800" s="154"/>
      <c r="AD800" s="154"/>
      <c r="AE800" s="154"/>
      <c r="AF800" s="154"/>
      <c r="AG800" s="154"/>
      <c r="AH800" s="154"/>
      <c r="AI800" s="154"/>
      <c r="AJ800" s="154"/>
      <c r="AK800" s="154"/>
      <c r="AL800" s="154"/>
      <c r="AM800" s="154"/>
      <c r="AN800" s="154"/>
      <c r="AO800" s="154"/>
      <c r="AP800" s="154"/>
      <c r="AQ800" s="154"/>
      <c r="AR800" s="154"/>
      <c r="AS800" s="154"/>
      <c r="AT800" s="154"/>
      <c r="AU800" s="154"/>
      <c r="AV800" s="154"/>
      <c r="AW800" s="154"/>
      <c r="AX800" s="154"/>
      <c r="AY800" s="154"/>
      <c r="AZ800" s="154"/>
      <c r="BA800" s="154"/>
      <c r="BB800" s="154"/>
      <c r="BC800" s="154"/>
      <c r="BD800" s="154"/>
      <c r="BE800" s="154"/>
      <c r="BF800" s="154"/>
      <c r="BG800" s="154"/>
      <c r="BH800" s="154"/>
    </row>
    <row r="801" spans="1:60" s="7" customFormat="1" ht="15" customHeight="1" x14ac:dyDescent="0.25">
      <c r="A801" s="251"/>
      <c r="B801" s="189"/>
      <c r="C801" s="189"/>
      <c r="D801" s="252"/>
      <c r="E801" s="192"/>
      <c r="F801" s="193"/>
      <c r="G801" s="154"/>
      <c r="H801" s="154"/>
      <c r="I801" s="154"/>
      <c r="J801" s="154"/>
      <c r="K801" s="154"/>
      <c r="L801" s="154"/>
      <c r="M801" s="154"/>
      <c r="N801" s="154"/>
      <c r="O801" s="154"/>
      <c r="P801" s="154"/>
      <c r="Q801" s="154"/>
      <c r="R801" s="154"/>
      <c r="S801" s="154"/>
      <c r="T801" s="154"/>
      <c r="U801" s="154"/>
      <c r="V801" s="154"/>
      <c r="W801" s="154"/>
      <c r="X801" s="154"/>
      <c r="Y801" s="154"/>
      <c r="Z801" s="154"/>
      <c r="AA801" s="154"/>
      <c r="AB801" s="154"/>
      <c r="AC801" s="154"/>
      <c r="AD801" s="154"/>
      <c r="AE801" s="154"/>
      <c r="AF801" s="154"/>
      <c r="AG801" s="154"/>
      <c r="AH801" s="154"/>
      <c r="AI801" s="154"/>
      <c r="AJ801" s="154"/>
      <c r="AK801" s="154"/>
      <c r="AL801" s="154"/>
      <c r="AM801" s="154"/>
      <c r="AN801" s="154"/>
      <c r="AO801" s="154"/>
      <c r="AP801" s="154"/>
      <c r="AQ801" s="154"/>
      <c r="AR801" s="154"/>
      <c r="AS801" s="154"/>
      <c r="AT801" s="154"/>
      <c r="AU801" s="154"/>
      <c r="AV801" s="154"/>
      <c r="AW801" s="154"/>
      <c r="AX801" s="154"/>
      <c r="AY801" s="154"/>
      <c r="AZ801" s="154"/>
      <c r="BA801" s="154"/>
      <c r="BB801" s="154"/>
      <c r="BC801" s="154"/>
      <c r="BD801" s="154"/>
      <c r="BE801" s="154"/>
      <c r="BF801" s="154"/>
      <c r="BG801" s="154"/>
      <c r="BH801" s="154"/>
    </row>
    <row r="802" spans="1:60" s="7" customFormat="1" ht="15" customHeight="1" x14ac:dyDescent="0.25">
      <c r="A802" s="251"/>
      <c r="B802" s="189"/>
      <c r="C802" s="189"/>
      <c r="D802" s="252"/>
      <c r="E802" s="192"/>
      <c r="F802" s="193"/>
      <c r="G802" s="154"/>
      <c r="H802" s="154"/>
      <c r="I802" s="154"/>
      <c r="J802" s="154"/>
      <c r="K802" s="154"/>
      <c r="L802" s="154"/>
      <c r="M802" s="154"/>
      <c r="N802" s="154"/>
      <c r="O802" s="154"/>
      <c r="P802" s="154"/>
      <c r="Q802" s="154"/>
      <c r="R802" s="154"/>
      <c r="S802" s="154"/>
      <c r="T802" s="154"/>
      <c r="U802" s="154"/>
      <c r="V802" s="154"/>
      <c r="W802" s="154"/>
      <c r="X802" s="154"/>
      <c r="Y802" s="154"/>
      <c r="Z802" s="154"/>
      <c r="AA802" s="154"/>
      <c r="AB802" s="154"/>
      <c r="AC802" s="154"/>
      <c r="AD802" s="154"/>
      <c r="AE802" s="154"/>
      <c r="AF802" s="154"/>
      <c r="AG802" s="154"/>
      <c r="AH802" s="154"/>
      <c r="AI802" s="154"/>
      <c r="AJ802" s="154"/>
      <c r="AK802" s="154"/>
      <c r="AL802" s="154"/>
      <c r="AM802" s="154"/>
      <c r="AN802" s="154"/>
      <c r="AO802" s="154"/>
      <c r="AP802" s="154"/>
      <c r="AQ802" s="154"/>
      <c r="AR802" s="154"/>
      <c r="AS802" s="154"/>
      <c r="AT802" s="154"/>
      <c r="AU802" s="154"/>
      <c r="AV802" s="154"/>
      <c r="AW802" s="154"/>
      <c r="AX802" s="154"/>
      <c r="AY802" s="154"/>
      <c r="AZ802" s="154"/>
      <c r="BA802" s="154"/>
      <c r="BB802" s="154"/>
      <c r="BC802" s="154"/>
      <c r="BD802" s="154"/>
      <c r="BE802" s="154"/>
      <c r="BF802" s="154"/>
      <c r="BG802" s="154"/>
      <c r="BH802" s="154"/>
    </row>
    <row r="803" spans="1:60" s="7" customFormat="1" ht="15" customHeight="1" x14ac:dyDescent="0.25">
      <c r="A803" s="251"/>
      <c r="B803" s="189"/>
      <c r="C803" s="189"/>
      <c r="D803" s="252"/>
      <c r="E803" s="192"/>
      <c r="F803" s="193"/>
      <c r="G803" s="154"/>
      <c r="H803" s="154"/>
      <c r="I803" s="154"/>
      <c r="J803" s="154"/>
      <c r="K803" s="154"/>
      <c r="L803" s="154"/>
      <c r="M803" s="154"/>
      <c r="N803" s="154"/>
      <c r="O803" s="154"/>
      <c r="P803" s="154"/>
      <c r="Q803" s="154"/>
      <c r="R803" s="154"/>
      <c r="S803" s="154"/>
      <c r="T803" s="154"/>
      <c r="U803" s="154"/>
      <c r="V803" s="154"/>
      <c r="W803" s="154"/>
      <c r="X803" s="154"/>
      <c r="Y803" s="154"/>
      <c r="Z803" s="154"/>
      <c r="AA803" s="154"/>
      <c r="AB803" s="154"/>
      <c r="AC803" s="154"/>
      <c r="AD803" s="154"/>
      <c r="AE803" s="154"/>
      <c r="AF803" s="154"/>
      <c r="AG803" s="154"/>
      <c r="AH803" s="154"/>
      <c r="AI803" s="154"/>
      <c r="AJ803" s="154"/>
      <c r="AK803" s="154"/>
      <c r="AL803" s="154"/>
      <c r="AM803" s="154"/>
      <c r="AN803" s="154"/>
      <c r="AO803" s="154"/>
      <c r="AP803" s="154"/>
      <c r="AQ803" s="154"/>
      <c r="AR803" s="154"/>
      <c r="AS803" s="154"/>
      <c r="AT803" s="154"/>
      <c r="AU803" s="154"/>
      <c r="AV803" s="154"/>
      <c r="AW803" s="154"/>
      <c r="AX803" s="154"/>
      <c r="AY803" s="154"/>
      <c r="AZ803" s="154"/>
      <c r="BA803" s="154"/>
      <c r="BB803" s="154"/>
      <c r="BC803" s="154"/>
      <c r="BD803" s="154"/>
      <c r="BE803" s="154"/>
      <c r="BF803" s="154"/>
      <c r="BG803" s="154"/>
      <c r="BH803" s="154"/>
    </row>
    <row r="804" spans="1:60" s="7" customFormat="1" ht="15" customHeight="1" x14ac:dyDescent="0.25">
      <c r="A804" s="251"/>
      <c r="B804" s="189"/>
      <c r="C804" s="189"/>
      <c r="D804" s="252"/>
      <c r="E804" s="192"/>
      <c r="F804" s="193"/>
      <c r="G804" s="154"/>
      <c r="H804" s="154"/>
      <c r="I804" s="154"/>
      <c r="J804" s="154"/>
      <c r="K804" s="154"/>
      <c r="L804" s="154"/>
      <c r="M804" s="154"/>
      <c r="N804" s="154"/>
      <c r="O804" s="154"/>
      <c r="P804" s="154"/>
      <c r="Q804" s="154"/>
      <c r="R804" s="154"/>
      <c r="S804" s="154"/>
      <c r="T804" s="154"/>
      <c r="U804" s="154"/>
      <c r="V804" s="154"/>
      <c r="W804" s="154"/>
      <c r="X804" s="154"/>
      <c r="Y804" s="154"/>
      <c r="Z804" s="154"/>
      <c r="AA804" s="154"/>
      <c r="AB804" s="154"/>
      <c r="AC804" s="154"/>
      <c r="AD804" s="154"/>
      <c r="AE804" s="154"/>
      <c r="AF804" s="154"/>
      <c r="AG804" s="154"/>
      <c r="AH804" s="154"/>
      <c r="AI804" s="154"/>
      <c r="AJ804" s="154"/>
      <c r="AK804" s="154"/>
      <c r="AL804" s="154"/>
      <c r="AM804" s="154"/>
      <c r="AN804" s="154"/>
      <c r="AO804" s="154"/>
      <c r="AP804" s="154"/>
      <c r="AQ804" s="154"/>
      <c r="AR804" s="154"/>
      <c r="AS804" s="154"/>
      <c r="AT804" s="154"/>
      <c r="AU804" s="154"/>
      <c r="AV804" s="154"/>
      <c r="AW804" s="154"/>
      <c r="AX804" s="154"/>
      <c r="AY804" s="154"/>
      <c r="AZ804" s="154"/>
      <c r="BA804" s="154"/>
      <c r="BB804" s="154"/>
      <c r="BC804" s="154"/>
      <c r="BD804" s="154"/>
      <c r="BE804" s="154"/>
      <c r="BF804" s="154"/>
      <c r="BG804" s="154"/>
      <c r="BH804" s="154"/>
    </row>
    <row r="805" spans="1:60" s="7" customFormat="1" ht="15" customHeight="1" x14ac:dyDescent="0.25">
      <c r="A805" s="1" t="s">
        <v>0</v>
      </c>
      <c r="B805" s="1"/>
      <c r="C805" s="1"/>
      <c r="D805" s="1"/>
      <c r="E805" s="1"/>
      <c r="F805" s="1"/>
      <c r="G805" s="154"/>
      <c r="H805" s="154"/>
      <c r="I805" s="154"/>
      <c r="J805" s="154"/>
      <c r="K805" s="154"/>
      <c r="L805" s="154"/>
      <c r="M805" s="154"/>
      <c r="N805" s="154"/>
      <c r="O805" s="154"/>
      <c r="P805" s="154"/>
      <c r="Q805" s="154"/>
      <c r="R805" s="154"/>
      <c r="S805" s="154"/>
      <c r="T805" s="154"/>
      <c r="U805" s="154"/>
      <c r="V805" s="154"/>
      <c r="W805" s="154"/>
      <c r="X805" s="154"/>
      <c r="Y805" s="154"/>
      <c r="Z805" s="154"/>
      <c r="AA805" s="154"/>
      <c r="AB805" s="154"/>
      <c r="AC805" s="154"/>
      <c r="AD805" s="154"/>
      <c r="AE805" s="154"/>
      <c r="AF805" s="154"/>
      <c r="AG805" s="154"/>
      <c r="AH805" s="154"/>
      <c r="AI805" s="154"/>
      <c r="AJ805" s="154"/>
      <c r="AK805" s="154"/>
      <c r="AL805" s="154"/>
      <c r="AM805" s="154"/>
      <c r="AN805" s="154"/>
      <c r="AO805" s="154"/>
      <c r="AP805" s="154"/>
      <c r="AQ805" s="154"/>
      <c r="AR805" s="154"/>
      <c r="AS805" s="154"/>
      <c r="AT805" s="154"/>
      <c r="AU805" s="154"/>
      <c r="AV805" s="154"/>
      <c r="AW805" s="154"/>
      <c r="AX805" s="154"/>
      <c r="AY805" s="154"/>
      <c r="AZ805" s="154"/>
      <c r="BA805" s="154"/>
      <c r="BB805" s="154"/>
      <c r="BC805" s="154"/>
      <c r="BD805" s="154"/>
      <c r="BE805" s="154"/>
      <c r="BF805" s="154"/>
      <c r="BG805" s="154"/>
      <c r="BH805" s="154"/>
    </row>
    <row r="806" spans="1:60" s="7" customFormat="1" ht="15" customHeight="1" x14ac:dyDescent="0.25">
      <c r="A806" s="1" t="s">
        <v>1</v>
      </c>
      <c r="B806" s="1"/>
      <c r="C806" s="1"/>
      <c r="D806" s="1"/>
      <c r="E806" s="1"/>
      <c r="F806" s="1"/>
      <c r="G806" s="154"/>
      <c r="H806" s="154"/>
      <c r="I806" s="154"/>
      <c r="J806" s="154"/>
      <c r="K806" s="154"/>
      <c r="L806" s="154"/>
      <c r="M806" s="154"/>
      <c r="N806" s="154"/>
      <c r="O806" s="154"/>
      <c r="P806" s="154"/>
      <c r="Q806" s="154"/>
      <c r="R806" s="154"/>
      <c r="S806" s="154"/>
      <c r="T806" s="154"/>
      <c r="U806" s="154"/>
      <c r="V806" s="154"/>
      <c r="W806" s="154"/>
      <c r="X806" s="154"/>
      <c r="Y806" s="154"/>
      <c r="Z806" s="154"/>
      <c r="AA806" s="154"/>
      <c r="AB806" s="154"/>
      <c r="AC806" s="154"/>
      <c r="AD806" s="154"/>
      <c r="AE806" s="154"/>
      <c r="AF806" s="154"/>
      <c r="AG806" s="154"/>
      <c r="AH806" s="154"/>
      <c r="AI806" s="154"/>
      <c r="AJ806" s="154"/>
      <c r="AK806" s="154"/>
      <c r="AL806" s="154"/>
      <c r="AM806" s="154"/>
      <c r="AN806" s="154"/>
      <c r="AO806" s="154"/>
      <c r="AP806" s="154"/>
      <c r="AQ806" s="154"/>
      <c r="AR806" s="154"/>
      <c r="AS806" s="154"/>
      <c r="AT806" s="154"/>
      <c r="AU806" s="154"/>
      <c r="AV806" s="154"/>
      <c r="AW806" s="154"/>
      <c r="AX806" s="154"/>
      <c r="AY806" s="154"/>
      <c r="AZ806" s="154"/>
      <c r="BA806" s="154"/>
      <c r="BB806" s="154"/>
      <c r="BC806" s="154"/>
      <c r="BD806" s="154"/>
      <c r="BE806" s="154"/>
      <c r="BF806" s="154"/>
      <c r="BG806" s="154"/>
      <c r="BH806" s="154"/>
    </row>
    <row r="807" spans="1:60" s="7" customFormat="1" ht="15" customHeight="1" x14ac:dyDescent="0.25">
      <c r="A807" s="4" t="s">
        <v>2</v>
      </c>
      <c r="B807" s="4"/>
      <c r="C807" s="4"/>
      <c r="D807" s="4"/>
      <c r="E807" s="4"/>
      <c r="F807" s="4"/>
      <c r="G807" s="154"/>
      <c r="H807" s="154"/>
      <c r="I807" s="154"/>
      <c r="J807" s="154"/>
      <c r="K807" s="154"/>
      <c r="L807" s="154"/>
      <c r="M807" s="154"/>
      <c r="N807" s="154"/>
      <c r="O807" s="154"/>
      <c r="P807" s="154"/>
      <c r="Q807" s="154"/>
      <c r="R807" s="154"/>
      <c r="S807" s="154"/>
      <c r="T807" s="154"/>
      <c r="U807" s="154"/>
      <c r="V807" s="154"/>
      <c r="W807" s="154"/>
      <c r="X807" s="154"/>
      <c r="Y807" s="154"/>
      <c r="Z807" s="154"/>
      <c r="AA807" s="154"/>
      <c r="AB807" s="154"/>
      <c r="AC807" s="154"/>
      <c r="AD807" s="154"/>
      <c r="AE807" s="154"/>
      <c r="AF807" s="154"/>
      <c r="AG807" s="154"/>
      <c r="AH807" s="154"/>
      <c r="AI807" s="154"/>
      <c r="AJ807" s="154"/>
      <c r="AK807" s="154"/>
      <c r="AL807" s="154"/>
      <c r="AM807" s="154"/>
      <c r="AN807" s="154"/>
      <c r="AO807" s="154"/>
      <c r="AP807" s="154"/>
      <c r="AQ807" s="154"/>
      <c r="AR807" s="154"/>
      <c r="AS807" s="154"/>
      <c r="AT807" s="154"/>
      <c r="AU807" s="154"/>
      <c r="AV807" s="154"/>
      <c r="AW807" s="154"/>
      <c r="AX807" s="154"/>
      <c r="AY807" s="154"/>
      <c r="AZ807" s="154"/>
      <c r="BA807" s="154"/>
      <c r="BB807" s="154"/>
      <c r="BC807" s="154"/>
      <c r="BD807" s="154"/>
      <c r="BE807" s="154"/>
      <c r="BF807" s="154"/>
      <c r="BG807" s="154"/>
      <c r="BH807" s="154"/>
    </row>
    <row r="808" spans="1:60" s="7" customFormat="1" ht="15" customHeight="1" x14ac:dyDescent="0.25">
      <c r="A808" s="4" t="s">
        <v>3</v>
      </c>
      <c r="B808" s="4"/>
      <c r="C808" s="4"/>
      <c r="D808" s="4"/>
      <c r="E808" s="4"/>
      <c r="F808" s="4"/>
      <c r="G808" s="154"/>
      <c r="H808" s="154"/>
      <c r="I808" s="154"/>
      <c r="J808" s="154"/>
      <c r="K808" s="154"/>
      <c r="L808" s="154"/>
      <c r="M808" s="154"/>
      <c r="N808" s="154"/>
      <c r="O808" s="154"/>
      <c r="P808" s="154"/>
      <c r="Q808" s="154"/>
      <c r="R808" s="154"/>
      <c r="S808" s="154"/>
      <c r="T808" s="154"/>
      <c r="U808" s="154"/>
      <c r="V808" s="154"/>
      <c r="W808" s="154"/>
      <c r="X808" s="154"/>
      <c r="Y808" s="154"/>
      <c r="Z808" s="154"/>
      <c r="AA808" s="154"/>
      <c r="AB808" s="154"/>
      <c r="AC808" s="154"/>
      <c r="AD808" s="154"/>
      <c r="AE808" s="154"/>
      <c r="AF808" s="154"/>
      <c r="AG808" s="154"/>
      <c r="AH808" s="154"/>
      <c r="AI808" s="154"/>
      <c r="AJ808" s="154"/>
      <c r="AK808" s="154"/>
      <c r="AL808" s="154"/>
      <c r="AM808" s="154"/>
      <c r="AN808" s="154"/>
      <c r="AO808" s="154"/>
      <c r="AP808" s="154"/>
      <c r="AQ808" s="154"/>
      <c r="AR808" s="154"/>
      <c r="AS808" s="154"/>
      <c r="AT808" s="154"/>
      <c r="AU808" s="154"/>
      <c r="AV808" s="154"/>
      <c r="AW808" s="154"/>
      <c r="AX808" s="154"/>
      <c r="AY808" s="154"/>
      <c r="AZ808" s="154"/>
      <c r="BA808" s="154"/>
      <c r="BB808" s="154"/>
      <c r="BC808" s="154"/>
      <c r="BD808" s="154"/>
      <c r="BE808" s="154"/>
      <c r="BF808" s="154"/>
      <c r="BG808" s="154"/>
      <c r="BH808" s="154"/>
    </row>
    <row r="809" spans="1:60" ht="15" customHeight="1" x14ac:dyDescent="0.2">
      <c r="A809" s="28"/>
      <c r="B809" s="177"/>
      <c r="C809" s="2"/>
      <c r="D809" s="68"/>
      <c r="E809" s="181"/>
      <c r="F809" s="86"/>
    </row>
    <row r="810" spans="1:60" x14ac:dyDescent="0.2">
      <c r="A810" s="28"/>
      <c r="B810" s="177"/>
      <c r="C810" s="2"/>
      <c r="D810" s="68"/>
      <c r="E810" s="181"/>
      <c r="F810" s="86"/>
    </row>
    <row r="811" spans="1:60" ht="33" customHeight="1" x14ac:dyDescent="0.2">
      <c r="A811" s="142" t="s">
        <v>1010</v>
      </c>
      <c r="B811" s="143"/>
      <c r="C811" s="143"/>
      <c r="D811" s="143"/>
      <c r="E811" s="143"/>
      <c r="F811" s="144"/>
    </row>
    <row r="812" spans="1:60" ht="30" customHeight="1" x14ac:dyDescent="0.2">
      <c r="A812" s="142" t="s">
        <v>6</v>
      </c>
      <c r="B812" s="143"/>
      <c r="C812" s="143"/>
      <c r="D812" s="143"/>
      <c r="E812" s="144"/>
      <c r="F812" s="182">
        <v>1999650</v>
      </c>
      <c r="G812" s="122"/>
    </row>
    <row r="813" spans="1:60" ht="33" customHeight="1" x14ac:dyDescent="0.2">
      <c r="A813" s="15" t="s">
        <v>7</v>
      </c>
      <c r="B813" s="15" t="s">
        <v>838</v>
      </c>
      <c r="C813" s="15" t="s">
        <v>685</v>
      </c>
      <c r="D813" s="15" t="s">
        <v>10</v>
      </c>
      <c r="E813" s="15" t="s">
        <v>11</v>
      </c>
      <c r="F813" s="15"/>
      <c r="G813" s="122"/>
    </row>
    <row r="814" spans="1:60" ht="15" customHeight="1" x14ac:dyDescent="0.2">
      <c r="A814" s="16"/>
      <c r="B814" s="17"/>
      <c r="C814" s="18" t="s">
        <v>843</v>
      </c>
      <c r="D814" s="25"/>
      <c r="E814" s="167"/>
      <c r="F814" s="20">
        <f>F812</f>
        <v>1999650</v>
      </c>
      <c r="G814" s="122"/>
    </row>
    <row r="815" spans="1:60" ht="15" customHeight="1" x14ac:dyDescent="0.2">
      <c r="A815" s="183"/>
      <c r="B815" s="117"/>
      <c r="C815" s="18" t="s">
        <v>827</v>
      </c>
      <c r="D815" s="184"/>
      <c r="E815" s="167"/>
      <c r="F815" s="20">
        <f>F814</f>
        <v>1999650</v>
      </c>
      <c r="G815" s="122"/>
    </row>
    <row r="816" spans="1:60" ht="15" customHeight="1" x14ac:dyDescent="0.2">
      <c r="A816" s="16"/>
      <c r="B816" s="117"/>
      <c r="C816" s="18" t="s">
        <v>23</v>
      </c>
      <c r="D816" s="19">
        <v>175</v>
      </c>
      <c r="E816" s="113"/>
      <c r="F816" s="20">
        <f>F815-D816</f>
        <v>1999475</v>
      </c>
      <c r="G816" s="122"/>
    </row>
    <row r="817" spans="1:7" x14ac:dyDescent="0.2">
      <c r="A817" s="149"/>
      <c r="B817" s="177"/>
      <c r="C817" s="185"/>
      <c r="D817" s="186"/>
      <c r="E817" s="179"/>
      <c r="F817" s="221"/>
      <c r="G817" s="122"/>
    </row>
    <row r="818" spans="1:7" x14ac:dyDescent="0.2">
      <c r="A818" s="149"/>
      <c r="B818" s="177"/>
      <c r="C818" s="185"/>
      <c r="D818" s="186"/>
      <c r="E818" s="179"/>
      <c r="F818" s="180"/>
      <c r="G818" s="122"/>
    </row>
    <row r="819" spans="1:7" x14ac:dyDescent="0.2">
      <c r="A819" s="149"/>
      <c r="B819" s="177"/>
      <c r="C819" s="185"/>
      <c r="D819" s="186"/>
      <c r="E819" s="179"/>
      <c r="F819" s="180"/>
      <c r="G819" s="122"/>
    </row>
    <row r="820" spans="1:7" x14ac:dyDescent="0.2">
      <c r="A820" s="149"/>
      <c r="B820" s="177"/>
      <c r="C820" s="185"/>
      <c r="D820" s="186"/>
      <c r="E820" s="179"/>
      <c r="F820" s="180"/>
      <c r="G820" s="122"/>
    </row>
    <row r="821" spans="1:7" x14ac:dyDescent="0.2">
      <c r="A821" s="149"/>
      <c r="B821" s="177"/>
      <c r="C821" s="185"/>
      <c r="D821" s="186"/>
      <c r="E821" s="179"/>
      <c r="F821" s="180"/>
      <c r="G821" s="122"/>
    </row>
    <row r="822" spans="1:7" x14ac:dyDescent="0.2">
      <c r="A822" s="149"/>
      <c r="B822" s="177"/>
      <c r="C822" s="185"/>
      <c r="D822" s="186"/>
      <c r="E822" s="179"/>
      <c r="F822" s="180"/>
      <c r="G822" s="122"/>
    </row>
    <row r="823" spans="1:7" x14ac:dyDescent="0.2">
      <c r="A823" s="149"/>
      <c r="B823" s="177"/>
      <c r="C823" s="185"/>
      <c r="D823" s="186"/>
      <c r="E823" s="179"/>
      <c r="F823" s="180"/>
      <c r="G823" s="122"/>
    </row>
    <row r="824" spans="1:7" x14ac:dyDescent="0.2">
      <c r="A824" s="149"/>
      <c r="B824" s="177"/>
      <c r="C824" s="185"/>
      <c r="D824" s="186"/>
      <c r="E824" s="179"/>
      <c r="F824" s="180"/>
      <c r="G824" s="122"/>
    </row>
    <row r="825" spans="1:7" x14ac:dyDescent="0.2">
      <c r="A825" s="149"/>
      <c r="B825" s="177"/>
      <c r="C825" s="185"/>
      <c r="D825" s="186"/>
      <c r="E825" s="179"/>
      <c r="F825" s="180"/>
      <c r="G825" s="122"/>
    </row>
    <row r="826" spans="1:7" x14ac:dyDescent="0.2">
      <c r="A826" s="149"/>
      <c r="B826" s="177"/>
      <c r="C826" s="185"/>
      <c r="D826" s="186"/>
      <c r="E826" s="179"/>
      <c r="F826" s="180"/>
      <c r="G826" s="122"/>
    </row>
    <row r="827" spans="1:7" x14ac:dyDescent="0.2">
      <c r="A827" s="149"/>
      <c r="B827" s="177"/>
      <c r="C827" s="185"/>
      <c r="D827" s="186"/>
      <c r="E827" s="179"/>
      <c r="F827" s="180"/>
      <c r="G827" s="122"/>
    </row>
    <row r="828" spans="1:7" x14ac:dyDescent="0.2">
      <c r="A828" s="149"/>
      <c r="B828" s="177"/>
      <c r="C828" s="185"/>
      <c r="D828" s="186"/>
      <c r="E828" s="179"/>
      <c r="F828" s="180"/>
      <c r="G828" s="122"/>
    </row>
    <row r="829" spans="1:7" x14ac:dyDescent="0.2">
      <c r="A829" s="149"/>
      <c r="B829" s="177"/>
      <c r="C829" s="185"/>
      <c r="D829" s="186"/>
      <c r="E829" s="179"/>
      <c r="F829" s="180"/>
      <c r="G829" s="122"/>
    </row>
    <row r="830" spans="1:7" x14ac:dyDescent="0.2">
      <c r="A830" s="149"/>
      <c r="B830" s="177"/>
      <c r="C830" s="185"/>
      <c r="D830" s="186"/>
      <c r="E830" s="179"/>
      <c r="F830" s="180"/>
      <c r="G830" s="122"/>
    </row>
    <row r="831" spans="1:7" x14ac:dyDescent="0.2">
      <c r="A831" s="149"/>
      <c r="B831" s="177"/>
      <c r="C831" s="185"/>
      <c r="D831" s="186"/>
      <c r="E831" s="179"/>
      <c r="F831" s="180"/>
      <c r="G831" s="122"/>
    </row>
    <row r="832" spans="1:7" x14ac:dyDescent="0.2">
      <c r="A832" s="149"/>
      <c r="B832" s="177"/>
      <c r="C832" s="185"/>
      <c r="D832" s="186"/>
      <c r="E832" s="179"/>
      <c r="F832" s="180"/>
      <c r="G832" s="122"/>
    </row>
    <row r="833" spans="1:7" x14ac:dyDescent="0.2">
      <c r="A833" s="149"/>
      <c r="B833" s="177"/>
      <c r="C833" s="185"/>
      <c r="D833" s="186"/>
      <c r="E833" s="179"/>
      <c r="F833" s="180"/>
      <c r="G833" s="122"/>
    </row>
    <row r="834" spans="1:7" x14ac:dyDescent="0.2">
      <c r="A834" s="149"/>
      <c r="B834" s="177"/>
      <c r="C834" s="185"/>
      <c r="D834" s="186"/>
      <c r="E834" s="179"/>
      <c r="F834" s="180"/>
      <c r="G834" s="122"/>
    </row>
    <row r="835" spans="1:7" x14ac:dyDescent="0.2">
      <c r="A835" s="149"/>
      <c r="B835" s="177"/>
      <c r="C835" s="185"/>
      <c r="D835" s="186"/>
      <c r="E835" s="179"/>
      <c r="F835" s="180"/>
      <c r="G835" s="122"/>
    </row>
    <row r="836" spans="1:7" x14ac:dyDescent="0.2">
      <c r="A836" s="149"/>
      <c r="B836" s="177"/>
      <c r="C836" s="185"/>
      <c r="D836" s="186"/>
      <c r="E836" s="179"/>
      <c r="F836" s="180"/>
      <c r="G836" s="122"/>
    </row>
    <row r="837" spans="1:7" x14ac:dyDescent="0.2">
      <c r="A837" s="149"/>
      <c r="B837" s="177"/>
      <c r="C837" s="185"/>
      <c r="D837" s="186"/>
      <c r="E837" s="179"/>
      <c r="F837" s="180"/>
      <c r="G837" s="122"/>
    </row>
    <row r="838" spans="1:7" ht="30" customHeight="1" x14ac:dyDescent="0.2">
      <c r="A838" s="253"/>
      <c r="B838" s="254"/>
      <c r="C838" s="255"/>
      <c r="D838" s="68"/>
      <c r="E838" s="256"/>
      <c r="F838" s="221"/>
    </row>
  </sheetData>
  <mergeCells count="60">
    <mergeCell ref="A805:F805"/>
    <mergeCell ref="A806:F806"/>
    <mergeCell ref="A807:F807"/>
    <mergeCell ref="A808:F808"/>
    <mergeCell ref="A811:F811"/>
    <mergeCell ref="A812:E812"/>
    <mergeCell ref="A670:F670"/>
    <mergeCell ref="A671:F671"/>
    <mergeCell ref="A672:F672"/>
    <mergeCell ref="A673:F673"/>
    <mergeCell ref="A675:F675"/>
    <mergeCell ref="A676:E676"/>
    <mergeCell ref="A615:F615"/>
    <mergeCell ref="A616:F616"/>
    <mergeCell ref="A617:F617"/>
    <mergeCell ref="A618:F618"/>
    <mergeCell ref="A620:F620"/>
    <mergeCell ref="A621:E621"/>
    <mergeCell ref="A598:F598"/>
    <mergeCell ref="A599:F599"/>
    <mergeCell ref="A600:F600"/>
    <mergeCell ref="A601:F601"/>
    <mergeCell ref="A603:F603"/>
    <mergeCell ref="A604:E604"/>
    <mergeCell ref="A582:F582"/>
    <mergeCell ref="A583:F583"/>
    <mergeCell ref="A584:F584"/>
    <mergeCell ref="A585:F585"/>
    <mergeCell ref="A587:F587"/>
    <mergeCell ref="A588:E588"/>
    <mergeCell ref="A562:F562"/>
    <mergeCell ref="A563:F563"/>
    <mergeCell ref="A564:F564"/>
    <mergeCell ref="A565:F565"/>
    <mergeCell ref="A567:F567"/>
    <mergeCell ref="A568:E568"/>
    <mergeCell ref="A549:F549"/>
    <mergeCell ref="A550:F550"/>
    <mergeCell ref="A551:F551"/>
    <mergeCell ref="A552:F552"/>
    <mergeCell ref="A554:F554"/>
    <mergeCell ref="A555:E555"/>
    <mergeCell ref="A434:F434"/>
    <mergeCell ref="A435:F435"/>
    <mergeCell ref="A436:F436"/>
    <mergeCell ref="A437:F437"/>
    <mergeCell ref="A439:F439"/>
    <mergeCell ref="A440:E440"/>
    <mergeCell ref="A367:F367"/>
    <mergeCell ref="A368:F368"/>
    <mergeCell ref="A369:F369"/>
    <mergeCell ref="A370:F370"/>
    <mergeCell ref="A372:F372"/>
    <mergeCell ref="A374:E374"/>
    <mergeCell ref="A1:F1"/>
    <mergeCell ref="A2:F2"/>
    <mergeCell ref="A3:F3"/>
    <mergeCell ref="A4:F4"/>
    <mergeCell ref="A6:F6"/>
    <mergeCell ref="A7:E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2021-11-03T19:35:30Z</dcterms:modified>
</cp:coreProperties>
</file>