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7" i="1" l="1"/>
  <c r="F1048" i="1" s="1"/>
  <c r="F1046" i="1"/>
  <c r="F968" i="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C869" i="1"/>
  <c r="F841" i="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39" i="1"/>
  <c r="F840" i="1" s="1"/>
  <c r="F838" i="1"/>
  <c r="F744" i="1"/>
  <c r="F745" i="1" s="1"/>
  <c r="F746" i="1" s="1"/>
  <c r="F692" i="1"/>
  <c r="F693" i="1" s="1"/>
  <c r="F694" i="1" s="1"/>
  <c r="F695" i="1" s="1"/>
  <c r="F696" i="1" s="1"/>
  <c r="F697" i="1" s="1"/>
  <c r="F698" i="1" s="1"/>
  <c r="F699" i="1" s="1"/>
  <c r="F700" i="1" s="1"/>
  <c r="F701" i="1" s="1"/>
  <c r="F702" i="1" s="1"/>
  <c r="F703" i="1" s="1"/>
  <c r="F688" i="1"/>
  <c r="F689" i="1" s="1"/>
  <c r="F690" i="1" s="1"/>
  <c r="F691" i="1" s="1"/>
  <c r="F686" i="1"/>
  <c r="F687" i="1" s="1"/>
  <c r="F619" i="1"/>
  <c r="F620" i="1" s="1"/>
  <c r="F621" i="1" s="1"/>
  <c r="F622" i="1" s="1"/>
  <c r="F623" i="1" s="1"/>
  <c r="F624" i="1" s="1"/>
  <c r="F615" i="1"/>
  <c r="F616" i="1" s="1"/>
  <c r="F617" i="1" s="1"/>
  <c r="F618" i="1" s="1"/>
  <c r="F602" i="1"/>
  <c r="F603" i="1" s="1"/>
  <c r="F604" i="1" s="1"/>
  <c r="F605" i="1" s="1"/>
  <c r="F489" i="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D487" i="1"/>
  <c r="F484" i="1"/>
  <c r="F485" i="1" s="1"/>
  <c r="F486" i="1" s="1"/>
  <c r="F487" i="1" s="1"/>
  <c r="F488" i="1" s="1"/>
  <c r="D484" i="1"/>
  <c r="F424" i="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E422" i="1"/>
  <c r="F419" i="1"/>
  <c r="F420" i="1" s="1"/>
  <c r="F421" i="1" s="1"/>
  <c r="F422" i="1" s="1"/>
  <c r="F423" i="1" s="1"/>
  <c r="F418" i="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alcChain>
</file>

<file path=xl/sharedStrings.xml><?xml version="1.0" encoding="utf-8"?>
<sst xmlns="http://schemas.openxmlformats.org/spreadsheetml/2006/main" count="1162" uniqueCount="1007">
  <si>
    <t>INSTITUTO NACIONAL DE AGUAS POTABLES Y ALCANTARILLADOS (INAPA)</t>
  </si>
  <si>
    <t xml:space="preserve">Resumen de Ingresos y Egresos </t>
  </si>
  <si>
    <t xml:space="preserve"> Del 01 al  30  de NOVIEMBRE  2021</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</si>
  <si>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</si>
  <si>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</si>
  <si>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</si>
  <si>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</si>
  <si>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</si>
  <si>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</si>
  <si>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</si>
  <si>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</si>
  <si>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</si>
  <si>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</si>
  <si>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</si>
  <si>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</si>
  <si>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</si>
  <si>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</si>
  <si>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</si>
  <si>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</si>
  <si>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TSS</t>
  </si>
  <si>
    <t>COMISION POR CHEQUES CERTIFICADOS</t>
  </si>
  <si>
    <t>COMISION CHEQUE DEVUELTO</t>
  </si>
  <si>
    <t>COMISION POR MANEJO DE CUENTA</t>
  </si>
  <si>
    <t>AVISO DE DEBITO (CK DEV. FONDOS INSUFICIENTES 19/11/2021)</t>
  </si>
  <si>
    <t xml:space="preserve">AVISO DE DEBITO </t>
  </si>
  <si>
    <t xml:space="preserve">061716 </t>
  </si>
  <si>
    <t>REPOSICION FONDO CAJA CHICA DE LA DIVISION DE TESORERIA CORRESP. AL PERIODO DEL 17-05 AL 13-09-2021, RECIBOS DE DESEMBOLSO DEL 19953 AL 20059 SEGUN RELACION DE GASTOS.</t>
  </si>
  <si>
    <t xml:space="preserve">061717 </t>
  </si>
  <si>
    <t>REPOSICION FONDO CAJA CHICA DE LA UNIDAD ADMINISTRATIVA DE SABANA IGLESIA ZONA V CORRESP. AL PERIODO DEL 26-08 AL 05-10-2021, RECIBOS DE DESEMBOLSO DEL 0355 AL 0367  SEGUN RELACION DE GASTOS.</t>
  </si>
  <si>
    <t xml:space="preserve">061718 </t>
  </si>
  <si>
    <t>REPOSICION FONDO CAJA CHICA DE LA PROVINCIA ELIAS PIÑA ZONA II CORRESP. AL PERIODO DEL 30-08 AL 30-09-2021, RECIBOS DE DESEMBOLSO DEL 3684 AL 3696 SEGUN RELACION DE GASTOS.</t>
  </si>
  <si>
    <t xml:space="preserve">061719 </t>
  </si>
  <si>
    <t>PAGO VAC. (30 DIAS CORRESP. AL AÑO 2019 Y 25 DIAS DEL AÑO 2020) A NOMBRE DE JOSE DAVID COLON PICHARDO, QUIEN ES EL APODERADO DE LOS BENEFICIOS DEL FALLECIDO, QUIEN DESEMPEÑO EL CARGO DE AYUDANTE DE FONTANERIA EN PERSONAL EN TRAMITE DE PENSION.</t>
  </si>
  <si>
    <t xml:space="preserve">061720 </t>
  </si>
  <si>
    <t>APORTE ECONOMICO PARA EL "XXVII TORNEO DE BALONCESTO SUPERIOR 2021, REALIZADO POR LA ASOCIACION DE BALONCESTO DE LA VEGA (ASOBAVE), A CELEBRARSE DESDE EL DIA 29 DEL MES DE OCTUBRE DEL 2021 HASTA EL 17 DE DICIEMBRE DEL 2021.</t>
  </si>
  <si>
    <t xml:space="preserve">061721 </t>
  </si>
  <si>
    <t>PAGO FACT. NO. B1500000052/11-10-2021 ORDEN DE SERVICIO OS2021-0703, SERVICIO DE NOTARIO PARA EL ACTO DE APERTURA DE LA COMPARACION DE PRECIOS NO. INAPA-CCC-CP-2021-0046 OFERTA ECONOMICA (SOBRE B) "CONSTRUCCION NUEVA OBRA DE TOMA DEL ACUEDUCTO LAS TERRENAS, PROVINCIA SAMANA, ZONA III".</t>
  </si>
  <si>
    <t xml:space="preserve">061722 </t>
  </si>
  <si>
    <t>PAGO FACT. NO. B1500000044/22-09-2021 ORDEN DE SERVICIO OS2021-0696,SERVICIO  DE NOTARIO PARA EL ACTO DE LA COMPARACION DE PRECIOS NO. INAPA-CCC-CP-2021-0046, OFERTAS TECNICAS (SOBRE A) PARA LA "CONSTRUCCION NUEVA OBRA DE TOMA DEL ACUEDUCTO LAS TERRENAS, PROVINCIA SAMANA, ZONA III".</t>
  </si>
  <si>
    <t xml:space="preserve">061723 </t>
  </si>
  <si>
    <t>REPOSICION FONDO CAJA CHICA DE LA PROVINCIA SAN JOSE DE OCOA ZONA IV CORRESP. AL PERIODO DEL 03-09 AL 11-10-2021, RECIBOS DE DESEMBOLSO DEL 0543 AL 0580, SEGUN RELACION DE GASTOS.</t>
  </si>
  <si>
    <t xml:space="preserve">061724 </t>
  </si>
  <si>
    <t>REPOSICION FONDO CAJA CHICA DE LA OFICINA COMERCIAL DE SANCHEZ ZONA III CORRESP. AL PERIODO DEL  01 AL 21-09-2021, RECIBOS DE DESEMBOLSO DEL 0157 AL 0163 SEGUN RELACION DE GASTOS.</t>
  </si>
  <si>
    <t xml:space="preserve">061725 </t>
  </si>
  <si>
    <t>REPOSICION FONDO CAJA CHICA DE LA PROVINCIA HERMANAS MIRABAL ZONA III CORRESP. AL PERIODO DEL 28-07 AL 22-09-2021, RECIBOS DE DESEMBOLSO DEL 0877 AL 0964 SEGUN RELACION DE GASTOS.</t>
  </si>
  <si>
    <t xml:space="preserve">EFT-6754 </t>
  </si>
  <si>
    <t>PAGO FACT. NOS. B1500094428/15-09, 95212/06-10-2021 ORDEN DE COMPRA OC2021-0203, ADQUISICION (400 PAQUETES)  DE FARDOS DE AGUA, PARA SER UTILIZADAS EN LAS DIFERENTES ACTIVIDADES DE LA DIRECCION EJECUTIVA Y EL SALON DE EVENTOS TITO CAIRO.</t>
  </si>
  <si>
    <t xml:space="preserve">EFT-6755 </t>
  </si>
  <si>
    <t>APORTES PATRONALES DE LA INSTITUCION AL SISTEMA DE SEGURIDAD SOCIAL, CORRESP. AL MES DE OCTUBRE/2021 Y RECARGOS E INTERESES POR  NOVEDADES ATRASADAS REPORTADAS EN EL PRESENTE MES, CORRESP. AL PERIODO  AGOSTO- SEPTIEMBRE/2021, SEGUN FACTURA S/N  D/F 01-11-2021, REFERENCIA NOS.1020-2121-1264-1530, 1020-2121-1264-1582, 0920-2121-1224-0351, 0820-2121-1224-3846.</t>
  </si>
  <si>
    <t>EFT-6756</t>
  </si>
  <si>
    <t>PAGO FACT. NOS.B1500000006/14-10-2021,ORDEN DE SERVICIO NO.OS2021-0531 ,SERVICIO DE DISTRIBUCION DE AGUA EN CAMION CISTERNA EN DIFERENTES COMUNIDADES DE LA PROVINCIA BAHORUCO, CORRESP. A 30 DIAS DEL MES DE SEPTIEMBRE/2021.</t>
  </si>
  <si>
    <t>EFT-6757</t>
  </si>
  <si>
    <t>PAGO FACT.  NO. B1500000012/05-10-2021, ORDEN DE SERVICIO NO. OS2021-0663, DISTRIBUCION DE AGUA EN DIFERENTES SECTORES Y COMUNIDADES DE LA PROVINCIA SAN JUAN CORRESP. A 30 DIAS  DE SEPTIEMBRE/2021.</t>
  </si>
  <si>
    <t>EFT-6758</t>
  </si>
  <si>
    <t>PAGO FACT. NO. B1500002785/01-10-2021, CUENTA NO. (50017176) SERVICIO C&amp;W INTERNET ASIGNADO A SAN CRISTOBAL, CORRESP. A LA FACTURACION DEL 01-10  AL 31-10/2021.</t>
  </si>
  <si>
    <t>EFT-6759</t>
  </si>
  <si>
    <t>PAGO FACT. NO. B1500000131/04-10-2021, ORDEN DE SERVICIO NO. OS2021-0566, DISTRIBUCION DE AGUA EN DIFERENTES SECTORES Y COMUNIDADES DE LA PROVINCIA DUARTE, CORRESP. A  30 DIAS DEL MES DE SEPTIEMBRE/2021.</t>
  </si>
  <si>
    <t>EFT-6760</t>
  </si>
  <si>
    <t>PAGO RETENCION TSS, SEGURO BASICO OPCIONAL, APORTE PLAN DE PENSIONES (2.87%), SEGURO FAMILIAR DE SALUD (3.04%) CORRESPONDIENTE A LAS NOMINAS NIVEL CENTRAL, ACUEDUCTOS, P/CONTRATADO E IGUALADO, P/ TRAMITES PENSION NC. Y AC. PROVINCIA SANTIAGO Y SAN CRISTOBAL, PERSONAL CONTRATADO SAN CRISTOBAL, ADICIONALES NIVEL CENTRAL Y ACUEDUCTO SEPTIEMBRE, PERSONAL TEMPORAL AGOSTO-SEPTIEMBRE, CANCELADO AGOSTO, CONTRATADO SUPERVISION  PROYECTOS Y CANCELADOS NC Y AC, OCTUBRE/2021.</t>
  </si>
  <si>
    <t xml:space="preserve">061726 </t>
  </si>
  <si>
    <t>REPOSICION FONDO CAJA CHICA DE LA OFICINA DE BOTONCILLO ZONA I CORRESP. AL PERIODO DEL 01 AL 22-09-2021, RECIBOS DE DESEMBOLSO DEL 0158 AL 0170 SEGUN RELACION DE GASTOS.</t>
  </si>
  <si>
    <t xml:space="preserve">061727 </t>
  </si>
  <si>
    <t>PAGO FACT. NO. B1500000152/01-09-2021 ORDEN DE SERVICIO OS2021-0505, SERVICIO DE REPARACION DE TRANSMISION COMPLETA, DE UN CAMION GRUA INTERNATIONAL FICHA 875, AÑO 2009, CHASIS 1HTWYSBT39J179649.</t>
  </si>
  <si>
    <t xml:space="preserve">061728 </t>
  </si>
  <si>
    <t>PAGO FACT. NO.B1500000019/04-09-2021, ORDEN DE SERVICIO OS2021-0502, COLOCACION DE PUBLICIDAD INSTITUCIONAL DURANTE 06 (SEIS) MESES, EN  PAGINA WEB, EN LA PROVINCIA BARAHONA, CORRESP. AL PERIODO DEL 02 DE SEPTIEMBRE AL 02 DE OCTUBRE/2021.</t>
  </si>
  <si>
    <t xml:space="preserve">061729 </t>
  </si>
  <si>
    <t>APORTE ECONOMICO PARA EL " TORNEO OFICIAL DE KICKBOXING OLIMPICO DE LA PROVINCIA SANTIAGO DE LOS CABALLERO", REALIZADO POR LA ASOCIACION DE KICKBOXING DE SANTIAGO ASOKISA, INC., A CELEBRARSE EL DIA 14 DEL MES DE NOVIEMBRE DEL 2021.</t>
  </si>
  <si>
    <t xml:space="preserve">061730 </t>
  </si>
  <si>
    <t>PAGO FACT. NOS.B1500000025, 26 27/05-10-2021, ORDEN DE SERVICIO NO. OS2021-0691,  DISTRIBUCION DE AGUA EN DIFERENTES SECTORES Y COMUNIDADES  DE LA PROVINCIA SAN CRISTOBAL, CORRESP.  A  28   DIAS DE  JULIO, 31 DIAS DE AGOSTO, 30 DIAS DE SEPTIEMBRE/2021.</t>
  </si>
  <si>
    <t xml:space="preserve">061731 </t>
  </si>
  <si>
    <t>PAGO FACT. NO.B1500000115/04-10-2021, ORDEN DE SERVICIO NO. OS2021-0660, SERVICIO DISTRIBUCION DE AGUA CON CAMION CISTERNA EN DIFERENTES COMUNIDADES DE LA PROVINCIA SAN CRISTOBAL, CORRESP. A 30 DIAS DE  SEPTIEMBRE/2021.</t>
  </si>
  <si>
    <t xml:space="preserve">061732 </t>
  </si>
  <si>
    <t>PAGO FACT. NO.B1500000029/28-10-2021, ALQUILER LOCAL COMERCIAL PARA NUESTRA OFICINA EN EL MUNICIPIO Y PROVINCIA SANTIAGO RODRIGUEZ,  CORRESP. A AL MES OCTUBRE/2021.</t>
  </si>
  <si>
    <t xml:space="preserve">061733 </t>
  </si>
  <si>
    <t>PAGO FACT. NO. B1500000013/14-10-2021,  ORDEN DE SERVICIO NO. OS2021-0630, SERVICIO DISTRIBUCION DE AGUA EN DIFERENTES SECTORES Y COMUNIDADES DE LA PROVINCIA INDEPENDENCIA. CORRESP. A 29  DIAS DE  AGOSTO/2021.</t>
  </si>
  <si>
    <t xml:space="preserve">061734 </t>
  </si>
  <si>
    <t>PAGO FACT. NO.B1100009116/20-10-2021,  ALQUILER LOCAL COMERCIAL EN EL MUNICIPIO LOMA DE CABRERA, PROVINCIA DAJABON,  CORRESP. AL  MES DE OCTUBRE/2021.</t>
  </si>
  <si>
    <t xml:space="preserve">061735 </t>
  </si>
  <si>
    <t>PAGO FACT. NO.B1500000038/05-10-2021,  ALQUILER LOCAL COMERCIAL EN RIO SAN JUAN, PROVINCIA MARIA TRINIDAD SANCHEZ, ADENDA NO.01/2020, CORRESP. AL  MES DE OCTUBRE/2021.</t>
  </si>
  <si>
    <t xml:space="preserve">061736 </t>
  </si>
  <si>
    <t>PAGO FACT. NO. B1100009117/20-10-2021,  ALQUILER LOCAL COMERCIAL, MUNICIPIO SAN JUAN, PROVINCIA SAN JUAN, CORRESPONDIENTE AL  MES DE OCTUBRE/2021.</t>
  </si>
  <si>
    <t xml:space="preserve">061737 </t>
  </si>
  <si>
    <t>PAGO FACT. NO. B1500000045/22-09-2021 ORDEN DE SERVICIO OS2021-0670, SERVICIO DE NOTARIO PARA EL ACTO DE APERTURAR LA LICITACION PUBLICA NACIONAL NO. INAPA-CCC-LPN-2021-0022 OFERTAS TECNICAS (SOBRE A) PARA LA AMPLIACION CAMPO DE POZO LA MATILLA ACUEDUCTO DE HIGUEY, HABILITACION LABORATORIO REGIONAL DEL ESTE, ACUEDUCTO DE HIGUEY Y MEJORAMIENTO DEL  ACUEDUCTO LA OTRA BANDA-EL MACAO, PROVINCIA LA ALTAGRACIA".</t>
  </si>
  <si>
    <t xml:space="preserve">061738 </t>
  </si>
  <si>
    <t>NULO</t>
  </si>
  <si>
    <t xml:space="preserve">061739 </t>
  </si>
  <si>
    <t>PAGO FACT. NO. B1500000106/10-09-2021,  ORDEN DE SERVICIO NO. OS2021-0627, SERVICIO DE NOTARIO PARA EL ACTO DE APERTURA DE  LA COMPARACION DE PRECIOS NO. INAPA-CCC-CP-2021-0031 OFERTAS TECNICAS ( SOBRE A )  PARA LA ´´REHABILITACION  DEPOSITO METALICO, ACUEDUCTO MULTIPLE DUVERGE- LA COLONIA VENGAN A VER, PROVINCIA INDEPENDENCIA, ZONA VIII´´.</t>
  </si>
  <si>
    <t xml:space="preserve">061740 </t>
  </si>
  <si>
    <t>REPOSICION FONDO CAJA CHICA DE LA DIRECCION EJECUTIVA CORRESP. AL PERIODO DEL 28-09 AL 27-10-2021, RECIBOS DE DESEMBOLSO DEL 10410 AL 10456 SEGUN RELACION DE GASTOS.</t>
  </si>
  <si>
    <t xml:space="preserve">061741 </t>
  </si>
  <si>
    <t>REPOSICION FONDO CAJA CHICA DE LA PROVINCIA EL SEIBO ZONA VI CORRESP. AL PERIODO DEL 07-09 AL 14-10-2021, RECIBOS DE DESEMBOLSO DEL 0871 AL 0914, SEGUN RELACION DE GASTOS.</t>
  </si>
  <si>
    <t xml:space="preserve">EFT-6761 </t>
  </si>
  <si>
    <t>PAGO FACT. NOS. B1500000058/01-07, 59/31-07-2021, ORDEN DE SERVICIO NO. OS2021-0534,  DISTRIBUCION DE AGUA CON CAMION CISTERNA EN DIFERENTES SECTORES Y COMUNIDADES DE LA PROVINCIA EL SEIBO, CORRESP.  A 30 DIAS  DE JUNIO Y 31 DIAS DE JULIO/2021.</t>
  </si>
  <si>
    <t>EFT-6762</t>
  </si>
  <si>
    <t>PAGO FACT. NO. B1500000059/01-09-2021 , ORDEN DE SERVICIO NO.OS2021-0662, DISTRIBUCION DE AGUA EN DIFERENTES SECTORES Y COMUNIDADES DE LA PROVINCIA SAN PEDRO DE MACORIS, CORRESP. A 25 DIAS DEL MES DE AGOSTO/2021.</t>
  </si>
  <si>
    <t>EFT-6763</t>
  </si>
  <si>
    <t>PAGO FACT. NOS.B1500000011/20-09, 12/04-10-2021, ORDEN DE SERVICIO NO.OS2021-0684,  DISTRIBUCION DE AGUA EN DIFERENTES SECTORES Y COMUNIDADES  DE LA PROVINCIA MAO, VALVERDE, CORRESPONDIENTE A 27  DIAS DEL AGOSTO Y  28 DIAS DE SEPTIEMBRE /2021.</t>
  </si>
  <si>
    <t>EFT-6764</t>
  </si>
  <si>
    <t>PAGO FACT. NO. B1500000115/19-10-2021,  ORDEN DE SERVICIO NO. OS2021-0590, SERVICIO DISTRIBUCION DE AGUA EN DIFERENTES SECTORES Y COMUNIDADES DE LA PROVINCIA SAMANA. CORRESP. A  30 DIAS DE SEPTIEMBRE/2021.</t>
  </si>
  <si>
    <t>EFT-6765</t>
  </si>
  <si>
    <t>PAGO FACT. NO.B1500000048/12-10-2021, ORDEN DE SERVICIO NO.OS2021-0594, DISTRIBUCION DE AGUA EN DIFERENTES COMUNIDADES DE LA PROVINCIA PERAVIA, CORRESP. A 30 DIAS  DE  SEPTIEMBRE/2021.</t>
  </si>
  <si>
    <t>EFT-6766</t>
  </si>
  <si>
    <t>PAGO FACT. NO B1500000060/04-10-2021, ORDEN DE SERVICIO NO. OS2021-0527, DISTRIBUCION DE AGUA EN DIFERENTES SECTORES Y COMUNIDADES DE LA PROVINCIA DUARTE, CORRESP. 30  DIAS DE SEPTIEMBRE/2021.</t>
  </si>
  <si>
    <t>EFT-6767</t>
  </si>
  <si>
    <t>PAGO FACT. NOS. B1500000001, 02, 03, 04, 05/14-09, 06/13-09, 12/01-10-2021,  ORDEN DE SERVICIO NO. OS2021-0687, SERVICIO DISTRIBUCION DE AGUA EN DIFERENTES SECTORES Y COMUNIDADES DE LA PROVINCIA PERAVIA. CORRESP. A 18  DIAS DE  MARZO, 30 DIAS DE ABRIL, 31 DIAS DE MAYO, 30 DIAS DE JUNIO, 31 DIAS DE JULIO, 31 DIAS DE AGOSTO Y 30 DIAS DE SEPTIEMBRE/2021.</t>
  </si>
  <si>
    <t>EFT-6768</t>
  </si>
  <si>
    <t>PAGO DE FACT.NO.B1500000017/19-10-2021, ORDEN DE SERVICIO NO. OS2021-0720, SERVICIO DE NOTARIO PARA EL ACTO DE APERTURA DE LA COMPARACION  DE PRECIOS NO. INAPA-CCC-CP-2021-0054, OFERTAS TECNICAS (SOBRE A) PARA LA   "ADQUISICION DE MATERIALES ELECTRICOS (LUCES LED) PARA SER UTILIZADOS EN TODOS LOS ACUEDUCTOS Y SISTEMAS DEL INAPA".</t>
  </si>
  <si>
    <t>EFT-6769</t>
  </si>
  <si>
    <t>PAGO DE FACT. NO.B1500000016/19-10-2021, ORDEN DE SERVICIO NO. OS2021-0716, SERVICIO DE NOTARIO PARA EL ACTO DE APERTURA DE LA COMPARACION  DE PRECIOS NO. INAPA-CCC-CP-2021-0052, OFERTAS ECONOMICAS (SOBRE B)  PARA LA ¨ADQUISICION DE DIFERENCIALES PARA SER UTILIZADOS EN LAS PLANTAS DE TRATAMIENTO DEL INAPA¨.</t>
  </si>
  <si>
    <t>EFT-6770</t>
  </si>
  <si>
    <t>PAGO FACT. NO. B1500002783/01-10-2021,NOTA DE CREDITO NO.B0400000671/01-10-2021, CUENTA NO. (50015799) SERVICIO C&amp;W INTERNET 155 MBPS IP ASIGNADO A NIVEL CENTRAL, CORRESP. A LA FACTURACION DE 01-10 AL 31-10/2021.</t>
  </si>
  <si>
    <t>EFT-6771</t>
  </si>
  <si>
    <t>PAGO FACT. NOS.B1500000001/27-09, 02/27-09-2021, ORDEN DE SERVICIO NO. OS2021-0672, DISTRIBUCION DE AGUA EN DIFERENTES SECTORES Y COMUNIDADES DE LA PROVINCIA SAN CRISTOBAL, SEGUN CONTRATO NO. 034/2021 CORRESP. A 31 DIAS DEL  MES DE JULIO Y 31 DIAS DEL MES DE AGOSTO/2021.</t>
  </si>
  <si>
    <t>EFT-6772</t>
  </si>
  <si>
    <t>PAGO FACT. NO.B1100009118/20-10-2021  ALQUILER LOCAL COMERCIAL EN EL MUNICIPIO DE BAYAGUANA, PROVINCIA MONTE PLATA, CORRESP. AL MES DE OCTUBRE/2021.</t>
  </si>
  <si>
    <t>EFT-6773</t>
  </si>
  <si>
    <t>PAGO FACT. NO.B1100009115/20-10-2021,  ALQUILER LOCAL COMERCIAL EN LAS TARANAS VILLA RIVAS, PROVINCIA DUARTE, CORRESP. AL MES OCTUBRE/2021.</t>
  </si>
  <si>
    <t>EFT-6774</t>
  </si>
  <si>
    <t>PAGO FACT. NOS.B1500000001/01-09, 02/01-10-2021, ORDEN DE SERVICIO NO. OS2021-0692, DISTRIBUCION DE AGUA EN DIFERENTES SECTORES Y COMUNIDADES DE LA PROVINCIA DE AZUA, CORRESP. A 12 DIAS DEL  MES DE AGOSTO Y 29 DIAS DEL MES DE SEPTIEMBRE/2021.</t>
  </si>
  <si>
    <t>EFT-6775</t>
  </si>
  <si>
    <t>PAGO FACT. NO.B1500000001/29-10-2021, ALQUILER LOCAL COMERCIAL MUNICIPIO HIGUEY, PROVINCIA LA ALTAGRACIA, CORRESPONDIENTE A LOS MESES DE AGOSTO, SEPTIEMBRE, OCTUBRE/2021.</t>
  </si>
  <si>
    <t xml:space="preserve">061742 </t>
  </si>
  <si>
    <t>PAGO FACT. NO.B1500000004/09-09-2021, ORDEN DE SERVICIO NO.OS2021-0557, COLOCACION DE PUBLICIDAD INSTITUCIONAL DURANTE EL PERIODO DEL 25 DE MAYO AL 25 DE AGOSTO DEL 2021 EN EL PROGRAMA RADIAL "EL DEBATE MAÑANERO", TRANSMITIDO DE LUNES A VIERNES EN HORARIO DE 7:00 AM A 9:30 AM POR LA EMISORA TERNURA 89.1 FM Y POR LA PAGINA WEB WWW,TERNURA89.COM.</t>
  </si>
  <si>
    <t xml:space="preserve">061743 </t>
  </si>
  <si>
    <t>REPOSICION FONDO CAJA CHICA DE LA PROVINCIA MONTECRISTI ZONA I CORRESP. AL PERIODO DEL 15-09 AL 05-10-2021, RECIBOS DE DESEMBOLSO DEL 0724 AL 0737 SEGUN RELACION DE GASTOS.</t>
  </si>
  <si>
    <t xml:space="preserve">061744 </t>
  </si>
  <si>
    <t>PAGO FACT. NO. B1500000044/24-09-2021, ORDEN DE SERVICIO NO. OS2021-0407, DISTRIBUCION DE AGUA EN DIFERENTES SECTORES Y COMUNIDADES DE LA PROVINCIA  BARAHONA, ADENDA  01/2021, CORRESP. A 31 DIAS DE AGOSTO/2021.</t>
  </si>
  <si>
    <t xml:space="preserve">061745 </t>
  </si>
  <si>
    <t>PAGO FACT. NO.B1100009109/20-10-2021, ALQUILER LOCAL COMERCIAL EN PIMENTEL, PROVINCIA DUARTE, CORRESP. AL MES DE OCTUBRE/2021.</t>
  </si>
  <si>
    <t xml:space="preserve">061746 </t>
  </si>
  <si>
    <t>PAGO FACT. NO.B1500000076/22-10-2021  ALQUILER LOCAL COMERCIAL EN EL MUNICIPIO Y PROVINCIA EL SEIBO, (ADENDA 01/2020) CORRESP. A LOS MESES DE SEPTIEMBRE,  OCTUBRE/2021.</t>
  </si>
  <si>
    <t xml:space="preserve">061747 </t>
  </si>
  <si>
    <t>PAGO FACT. NO. B1100009112/20-10-2021, ALQUILER DE LOCAL COMERCIAL UBICADO EN EL DISTRITO MUNICIPAL PALMAR DE OCOA, MUNICIPIO AZUA, PROVINCIA AZUA, CORRESP. AL MES DE OCTUBRE/2021.</t>
  </si>
  <si>
    <t xml:space="preserve">061748 </t>
  </si>
  <si>
    <t>PAGO FACT. NO.B1100009113/20-10-2021, ALQUILER LOCAL COMERCIAL EN EL MUNICIPIO DE CABRERA, PROVINCIA MARIA TRINIDAD SANCHEZ, CORRESP. AL MES DE OCTUBRE/2021.</t>
  </si>
  <si>
    <t xml:space="preserve">EFT-6776 </t>
  </si>
  <si>
    <t>PAGO FACT. NOS. B1500068370/21, 60864/24, 68428, 68427/30,68434/31-08, 68462/02, 68464/03, 68454, 68488, 68490, 68502, 68491/09, 68507, 68506/10, 68518, 68519, 68520, 68521/13, 68525, 68526/14, 68565, 68564/20, 68568/21-09-2021,ORDEN DE COMPRA OC-2021-0207, ADQUISICION DE COMBUSTIBLE Y TICKETS PARA SER UTILIZADOS EN LA FLOTILLA DE VEHICULOS Y EQUIPOS DEL INAPA.</t>
  </si>
  <si>
    <t>EFT-6777</t>
  </si>
  <si>
    <t>PAGO FACT. NOS. B1500000178/05-07, 186/09-08, 189/09-09-2021, ORDEN DE SERVICIO NO. OS2021-0388,  DISTRIBUCION DE AGUA EN DIFERENTES SECTORES Y COMUNIDADES DE LA PROVINCIA SANTIAGO RODRIGUEZ, CORRESP. A 30 DIAS  DE JUNIO, 29 DIAS DE JULIO, 30 DIAS DE AGOSTO/2021.</t>
  </si>
  <si>
    <t>EFT-6778</t>
  </si>
  <si>
    <t>PAGO FACT. NO. B1500000009/01-10-2021, ALQUILER LOCAL COMERCIAL EN EL MUNICIPIO SAN FRANCISCO DE MACORIS, PROVINCIA DUARTE, CORRESP. AL MES DE OCTUBRE/2021.</t>
  </si>
  <si>
    <t>EFT-6779</t>
  </si>
  <si>
    <t>PAGO FACT. NOS. B1500000033/20-09, 34/04-10-2021, ORDEN DE SERVICIO NO. OS2021-0685,  ABASTECIMIENTO DE AGUA EN DIFERENTES SECTORES Y COMUNIDADES DE LA PROVINCIA MAO, VALVERDE, CORRESP. A 28 DIAS  DE AGOSTO Y 29 DIAS DE SEPTIEMBRE/2021.</t>
  </si>
  <si>
    <t>EFT-6780</t>
  </si>
  <si>
    <t>PAGO FACT. NO. B1500000047/30-09-2021, ORDEN DE SERVICIO NO. OS2021-0387, DISTRIBUCION DE AGUA CON CAMION CISTERNA EN DIFERENTES SECTORES Y COMUNIDADES DE LA PROVINCIA SAN CRISTOBAL CORRESP. A 30 DIAS DEL MES DE SEPTIEMBRE/2021.</t>
  </si>
  <si>
    <t>EFT-6781</t>
  </si>
  <si>
    <t>PAGO FACT. NO. B1500000044/04-10-2021,  ORDEN DE SERVICIO NO. OS2021-0537  DISTRIBUCION  DE AGUA EN DIFERENTES SECTORES Y COMUNIDADES DE LA PROVINCIA SAN CRISTOBAL CORRESP. A  30 DIAS DE SEPTIEMBRE/2021.</t>
  </si>
  <si>
    <t>EFT-6782</t>
  </si>
  <si>
    <t>PAGO FACT. NO.B1500000119/19-10-2021, ORDEN DE SERVICIO NO. OS2021-0593, ABASTECIMIENTO DE AGUA EN DIFERENTES SECTORES Y COMUNIDADES DE LA PROVINCIA SAN PEDRO DE MACORIS, CORRESP. A 26 DIAS DEL MES DE SEPTIEMBRE/2021.</t>
  </si>
  <si>
    <t>EFT-6783</t>
  </si>
  <si>
    <t>PAGO FACT. NO.B1100009111/20-10-2021,  ALQUILER LOCAL COMERCIAL EN MANZANILLO, MUNICIPIO PEPILLO SALCEDO, PROVINCIA MONTECRISTI, CORRESP. AL MES DE OCTUBRE/2021.</t>
  </si>
  <si>
    <t>EFT-6784</t>
  </si>
  <si>
    <t>PAGO FACT. NO.B1100009108/20-10-2021, ALQUILER LOCAL COMERCIAL EN SAN JUAN DE LA MAGUANA, PROVINCIA SAN JUAN,  CORRESP. AL MES DE OCTUBRE/2021.</t>
  </si>
  <si>
    <t>EFT-6785</t>
  </si>
  <si>
    <t>PAGO FACT. NOS. B1500000005/14-09, 06/14-10-2021 ALQUILER LOCAL COMERCIAL, UBICADO EN LA AVENIDA DUARTE NO.220, PLAZA DURAN, MUNICIPIO VILLA BISONO ( NAVARRETE) PROVINCIA SANTIAGO, CORRESP. A LOS MESES DE SEPTIEMBRE Y OCTUBRE/21.</t>
  </si>
  <si>
    <t>EFT-6786</t>
  </si>
  <si>
    <t>PAGO FACT. NOS. B1500000010/26-09, 08/01-09, 09/01-10-2021,  ORDEN DE SERVICIO NO. OS2021-0671, SERVICIO DISTRIBUCION DE AGUA EN DIFERENTES SECTORES Y COMUNIDADES DE LA PROVINCIA DAJABON. CORRESP.  A   27   DIAS DE  JULIO,  28  DIAS DE AGOSTO Y 26 DIAS DE SEPTIEMBRE/2021.</t>
  </si>
  <si>
    <t>EFT-6787</t>
  </si>
  <si>
    <t>PAGO FACT. NO. B1500000011/01-10-2021,  ORDEN DE SERVICIO NO. OS2021-0589,  DISTRIBUCION DE AGUA CON CAMION CISTERNA EN DIFERENTES SECTORES Y COMUNIDADES DE LA  PROVINCIA SAN JUAN DE LA MAGUANA, CORRESP. A 30  DIAS DE SEPTIEMBRE/2021.</t>
  </si>
  <si>
    <t>EFT-6788</t>
  </si>
  <si>
    <t>PAGO FACT. NO. B1100009149/20-10-2021,  ALQUILER VIVIENDA FAMILIAR HABITADA POR EL PERSONAL DE SUPERVISION DE OBRAS EN MONTECRISTI, CORRESP. AL MES DE OCTUBRE/2021.</t>
  </si>
  <si>
    <t>EFT-6789</t>
  </si>
  <si>
    <t>PAGO FACT. NO.B1500000010/04-10-2021, ORDEN DE SERVICIO NO. OS2021-0649, DISTRIBUCION DE AGUA EN DIFERENTES SECTORES Y COMUNIDADES DE LA PROVINCIA DUARTE, CORRESP. A 30  DIAS DEL MES DE SEPTIEMBRE/ 2021.</t>
  </si>
  <si>
    <t xml:space="preserve">061749 </t>
  </si>
  <si>
    <t>REPOSICION FONDO CAJA CHICA DE LA ZONA V SANTIAGO CORRESP. AL PERIODO DEL 27-08 AL 06-10-2021, RECIBOS DE DESEMBOLSO DEL 0522 AL 0569 SEGUN RELACION DE GASTOS.</t>
  </si>
  <si>
    <t xml:space="preserve">061750 </t>
  </si>
  <si>
    <t>PAGO ARBITRO DEL AYUNTAMIENTO DE LAS MATAS DE FARFAN CORRESP. A LOS MESES DESDE FEBRERO HASTA AGOSTO 2021.</t>
  </si>
  <si>
    <t xml:space="preserve">061751 </t>
  </si>
  <si>
    <t>PAGO FACT. NO. B1500000026/13-10-2021, ORDEN DE SERVICIO NO. OS2021-0597, SERVICIO DE DISTRIBUCION DE AGUA CON CAMION CISTERNA EN DIFERENTES SECTORES Y COMUNIDADES DE LA PROVINCIA BAHORUCO, CORRESP. A 30 DIAS DEL MES SEPTIEMBRE/2021.</t>
  </si>
  <si>
    <t xml:space="preserve">061752 </t>
  </si>
  <si>
    <t>PAGO INDEMN. Y VAC. (30 DIAS CORRESP. AL AÑO 2019 Y 25 DEL 2020), QUIEN DESEMPEÑO EL CARGO DE CONSERJE, EN LA DIVISION ADMINISTRATIVA DE LA PROVINCIA SAN JUAN DE LA MAGUANA.</t>
  </si>
  <si>
    <t xml:space="preserve">061753 </t>
  </si>
  <si>
    <t>PAGO FACT. NO.B1100009114/20-10-2021, ALQUILER LOCAL COMERCIAL EN EL MUNICIPIO RESTAURACION,  PROVINCIA DAJABON CORRESP. AL MES DE OCTUBRE/2021.</t>
  </si>
  <si>
    <t xml:space="preserve">061754 </t>
  </si>
  <si>
    <t>PAGO FACT. NO.B1100009120/20-10-2021,  ALQUILER LOCAL COMERCIAL EN JICOME ARRIBA, MUNICIPIO ESPERANZA, PROVINCIA VALVERDE, CORRESP. AL MES DE OCTUBRE/2021.</t>
  </si>
  <si>
    <t xml:space="preserve">061755 </t>
  </si>
  <si>
    <t>PAGO FACT. NO. B1500000011/30-09-2021, ORDEN DE SERVICIO NO. OS2021-0648,  ABASTECIMIENTO DE AGUA EN DIFERENTES SECTORES Y COMUNIDADES DE LA  PROVINCIA SANTIAGO, CORRESP. A 25  DIAS DE SEPTIEMBRE/2021.</t>
  </si>
  <si>
    <t xml:space="preserve">061756 </t>
  </si>
  <si>
    <t>PAGO FACT. NO.B1100009119/20-10-2021,  ALQUILER LOCAL COMERCIAL, MUNICIPIO SAN JOSE DE OCOA, PROVINCIA  DE SAN JOSE DE OCOA, CORRESP. AL MES DE OCTUBRE/2021.</t>
  </si>
  <si>
    <t xml:space="preserve">061757 </t>
  </si>
  <si>
    <t>PAGO FACT. NO.B1100009110/20-10-2021,  ALQUILER LOCAL COMERCIAL  EN EL MUNICIPIO  LAGUNA SALADA, PROVINCIA VALVERDE, CORRESP. AL MES DE OCTUBRE/2021.</t>
  </si>
  <si>
    <t xml:space="preserve">061758 </t>
  </si>
  <si>
    <t>PAGO FACT. NO.B1100009107/20-10-2021 ALQUILER LOCAL COMERCIAL EN COTUI PROVINCIA  SANCHEZ RAMIREZ, CORRESP. AL MES DE OCTUBRE/2021.</t>
  </si>
  <si>
    <t xml:space="preserve">061759 </t>
  </si>
  <si>
    <t>REPOSICION FONDO CAJA CHICA DE LA DIRECCION DE OPERACIONES DESTINADO PARA CUBRIR GASTOS DE URGENCIA CORRESP. AL PERIODO DEL 14-09 AL 25-10-2021, RECIBOS DE DESEMBOLSO DEL 9704 AL 9819, SEGUN RELACION DE GASTOS.</t>
  </si>
  <si>
    <t xml:space="preserve">061760 </t>
  </si>
  <si>
    <t>PAGO FACT. NO.B1100009124/20-10-2021, ALQUILER LOCAL COMERCIAL  EN BOCA CANASTA , MUNICIPIO BANI, PROVINCIA PERAVIA CORRESP. AL MES DE OCTUBRE/2021.</t>
  </si>
  <si>
    <t xml:space="preserve">061761 </t>
  </si>
  <si>
    <t>PAGO FACT. NO. B1100009125/20-10-2021, ALQUILER LOCAL COMERCIAL EN EL MUNICIPIO QUISQUEYA, PROVINCIA SAN PEDRO DE MACORIS, CORRESPONDIENTE AL MES DE OCTUBRE/2021.</t>
  </si>
  <si>
    <t xml:space="preserve">061762 </t>
  </si>
  <si>
    <t>PAGO FACT. NO.B1100009126/20-10-2021, ALQUILER LOCAL COMERCIAL EN  LAS YAYAS, PROVINCIA  AZUA, CORRESP. AL MES DE OCTUBRE/2021.</t>
  </si>
  <si>
    <t xml:space="preserve">061763 </t>
  </si>
  <si>
    <t>PAGO FACT. NO.B1100009128/20-10-2021 ALQUILER DE LOCAL COMERCIAL EN EL MUNICIPIO NAGUA, PROVINCIA MARIA TRINIDAD SANCHEZ, CORRESP. AL MES DE OCTUBRE/2021.</t>
  </si>
  <si>
    <t xml:space="preserve">061764 </t>
  </si>
  <si>
    <t>AUMENTO DE FONDO DE CAJA CHICA DE LA PROVINCIA DUARTE, ACTUALMENTE DICHO FONDO CUENTA CON UN MONTO DE RD$200,000.00 Y CON ESTA SUMA EL FONDO ASCIENDE A RD$400,000.00.</t>
  </si>
  <si>
    <t xml:space="preserve">061765 </t>
  </si>
  <si>
    <t>PAGO FACT. NO.B1100009132/20-10-2021,  ALQUILER LOCAL COMERCIAL EN SABANA IGLESIA, PROVINCIA SANTIAGO CORRESP. AL MES DE OCTUBRE/2021.</t>
  </si>
  <si>
    <t xml:space="preserve">061766 </t>
  </si>
  <si>
    <t>PAGO FACT. NO. B1100009131/20-10-2021, ALQUILER LOCAL COMERCIAL EN CAÑAFISTOL-BANI, PROVINCIA PERAVIA CORRESP. AL MES DE OCTUBRE/2021.</t>
  </si>
  <si>
    <t xml:space="preserve">061767 </t>
  </si>
  <si>
    <t>PAGO FACT. NO. B1500000046/22-09-2021 ORDEN DE SERVICIO OS2021-0697, SERVICIO DE NOTARIO PARA EL ACTO DE APERTURA DE LA COMPARACION DE PRECIOS NO. INAPA-CCC-CP-2021-0033 OFERTAS ECONOMICAS (SOBRE B) PARA LA "REHABILITACION PLANTA POTABILIZADORA ACUEDUCTO SABANA YEGUA PROVINCIA AZUA".</t>
  </si>
  <si>
    <t xml:space="preserve">061768 </t>
  </si>
  <si>
    <t>PAGO FACT. NO.B1100009134/20-10-2021,  ALQUILER LOCAL COMERCIAL EN LAS MATAS DE FARFAN,  PROVINCIA SAN JUAN, CORRESP. AL MES DE OCTUBRE/2021.</t>
  </si>
  <si>
    <t xml:space="preserve">EFT-6790 </t>
  </si>
  <si>
    <t>PAGO FACT. NO. B1500000043/04-10-2021, ORDEN DE SERVICIO NO. OS2021-0536,  DISTRIBUCION DE AGUA CON CAMION CISTERNA EN DIFERENTES SECTORES Y COMUNIDADES DE LA PROVINCIA SAN CRISTOBAL, CORRESP. A  30 DIAS DE SEPTIEMBRE/2021.</t>
  </si>
  <si>
    <t>EFT-6791</t>
  </si>
  <si>
    <t>PAGO FACT. NO. B1500000053/01-10-2021, ORDEN DE SERVICIO NO. OS2021-0529,  DISTRIBUCION DE AGUA CON CAMION CISTERNA EN DIFERENTES SECTORES Y COMUNIDADES DE LA PROVINCIA SAN CRISTOBAL, CORRESP. A 30  DIAS DE  SEPTIEMBRE/2021.</t>
  </si>
  <si>
    <t>EFT-6792</t>
  </si>
  <si>
    <t>PAGO FACT. NO. B1100009148/20-10-2021,  ALQUILER DE UNA CASA, EN EL MUNICIPIO BANI, PROVINCIA PERAVIA CORRESP. AL MES DE OCTUBRE/2021.</t>
  </si>
  <si>
    <t>EFT-6793</t>
  </si>
  <si>
    <t>PAGO FACT. NO.B1500000060/27-09-2021, ORDEN DE SERVICIO NO.OS2021-0733, SERVICIO DE NOTARIO PARA EL ACTO DE APERTURA DE LA COMPARACION DE PRECIOS NO.INAPA-CCC-CP-2021-0047 OFERTAS TECNICAS (SOBRE A) PARA LA "REHABILITACION OBRA DE TOMA Y ESTACION DE BOMBEO, ACUEDUCTO EL SEIBO, PROVINCIA EL SEIBO, ZONA VI".</t>
  </si>
  <si>
    <t>EFT-6794</t>
  </si>
  <si>
    <t>PAGO FACT. NO.B1500000061/27-09-2021, ORDEN DE SERVICIO NO.OS2021-0734, SERVICIO DE NOTARIO PARA EL ACTO DE APERTURA DE LA COMPARACION DE PRECIOS NO.INAPA-CCC-CP-2021-0051 OFERTAS TECNICAS (SOBRE A), PARA LA " CONSTRUCCION OBRA DE TOMA Y ESTACION DE BOMBEO ACUEDUCTO GUANUMA LOS BOTADOS, PROVINCIA MONTE PLATA-SANTO DOMINGO".</t>
  </si>
  <si>
    <t>EFT-6795</t>
  </si>
  <si>
    <t>PAGO FACT. NO.B1500000066/13-10-2021, ORDEN DE SERVICIO NO.OS2021-0732, SERVICIO DE NOTARIO PARA EL ACTO DE APERTURA DE LA LICITACION PUBLICA NACIONAL NO.INAPA-CCC-LPN-2021-0024 OFERTAS TECNICAS (SOBRE A) PARA LA "AMPLIACION ACUEDUCTO MULTIPLE DE YABONICO Y REHABILITACION ACUEDUCTO EL CARBONO, PROVINCIA SAN JUAN, ZONA II".</t>
  </si>
  <si>
    <t>EFT-6796</t>
  </si>
  <si>
    <t>PAGO FACT. NO.B1100009129/20-10-2021,  ALQUILER DE LOCAL COMERCIAL EN EL MUNICIPIO DON GREGORIO, PROVINCIA PERAVIA, CORRESP. AL MES DE OCTUBRE/2021.</t>
  </si>
  <si>
    <t>EFT-6797</t>
  </si>
  <si>
    <t>PAGO FACT. NO. B1500000002/08-10-2021, ORDEN DE SERVICIO NO. OS2021-0661,  DISTRIBUCION DE AGUA EN DIFERENTES SECTORES Y COMUNIDADES DE LA PROVINCIA LA ALTAGRACIA, CORRESP. A 24 DIAS  DE SEPTIEMBRE/2021.</t>
  </si>
  <si>
    <t>EFT-6798</t>
  </si>
  <si>
    <t>PAGO FACT. NOS. B1500000008/04-09, 10/04-10-2021 ORDEN DE SERVICIO NO.OS2021-0683, SERVICIO DE DISTRIBUCION DE AGUA EN CAMION CISTERNA, EN LOS DIFERENTES SECTORES Y COMUNIDADES DE LA PROVINCIA DE SANTIAGO RODRIGUEZ, CORRESP. A 28 DIAS DE AGOSTO Y 27 DIAS DE SEPTIEMBRE/2021.</t>
  </si>
  <si>
    <t>EFT-6799</t>
  </si>
  <si>
    <t>PAGO FACT.  NO. B1500000021/04-10-2021 ORDEN DE SERVICIO NO. OS2021-0637, DISTRIBUCION DE AGUA EN DIFERENTES SECTORES Y COMUNIDADES DE LA PROVINCIA ELIAS PIÑA,  SEGUN CONTRATO NO.014/2021  CORRESP. A 30  DIAS  DE SEPTIEMBRE/2021.</t>
  </si>
  <si>
    <t>EFT-6800</t>
  </si>
  <si>
    <t>PAGO FACT. NO. B1500000046/19-10-2021, ORDEN DE SERVICIO NO.OS2021-0409, SERVICIO DISTRIBUCION DE AGUA, EN DIFERENTES BARRIOS Y COMUNIDADES DE LA PROVINCIA PEDERNALES, CORRESP. 29 DIAS DE AGOSTO/2021.</t>
  </si>
  <si>
    <t>EFT-6801</t>
  </si>
  <si>
    <t>PAGO FACT. NO. B1500000011/20-10-2021, ORDEN DE SERVICIO NO. OS2021-0408, DISTRIBUCION DE AGUA CON CAMION CISTERNA EN DIFERENTES SECTORES Y COMUNIDADES DE LA PROVINCIA SAN CRISTOBAL CORRESP. A 30 DIAS DEL MES DE SEPTIEMBRE/2021.</t>
  </si>
  <si>
    <t>EFT-6802</t>
  </si>
  <si>
    <t>PAGO FACT. NO.B1100009127/20-10-2021,  ALQUILER LOCAL COMERCIAL EN EL MUNICIPIO COTUI, PROVINCIA SANCHEZ RAMIREZ, CORRESP. AL  MES DE OCTUBRE/2021.</t>
  </si>
  <si>
    <t>EFT-6803</t>
  </si>
  <si>
    <t>PAGO FACT. NO.B1500000037/19-10-2021, ORDEN DE SERVICIO NO. OS2021-0722, DISTRIBUCION DE AGUA EN DIFERENTES SECTORES Y COMUNIDADES DE LA PROVINCIA SAMANA, CORRESP. A 30 DIAS DEL MES SEPTIEMBRE2021.</t>
  </si>
  <si>
    <t>EFT-6804</t>
  </si>
  <si>
    <t>PAGO FACT. NO. B1500000067/01-10-2021, ORDEN DE SERVICIO NO.OS2021-0530, DISTRIBUCION DE AGUA EN DIFERENTES SECTORES Y COMUNIDADES DE LA PROVINCIA  SAN CRISTOBAL, CORRESP. A  30 DIAS DE SEPTIEMBRE/2021.</t>
  </si>
  <si>
    <t>EFT-6805</t>
  </si>
  <si>
    <t>PAGO FACT. NO.B1500000039/08-10-2021, ORDEN DE SERVICIO NO. OS2021-0600,   DISTRIBUCION DE AGUA EN DIFERENTES SECTORES Y COMUNIDADES  DE LA PROVINCIA SAMANA, CORRESP. A 30  DIAS DEL MES DE  SEPTIEMBRE/2021.</t>
  </si>
  <si>
    <t>EFT-6806</t>
  </si>
  <si>
    <t>PAGO FACT. NO.B1100009121/20-10-2021, ALQUILER LOCAL COMERCIAL EN VILLA LA MATA, PROVINCIA SANCHEZ RAMIREZ, CORRESP. AL MES DE OCTUBRE/2021.</t>
  </si>
  <si>
    <t>EFT-6807</t>
  </si>
  <si>
    <t>PAGO FACT. NO.B1500000105/01-10-2021,  ALQUILER LOCAL COMERCIAL Y MANTENIMIENTO EN EL MUNICIPIO LAS TERRENAS, PROVINCIA SAMANA, CORRESP. AL MES DE OCTUBRE/2021.</t>
  </si>
  <si>
    <t>EFT-6808</t>
  </si>
  <si>
    <t>PAGO FACT. NO.B1100009133/20-10-2021,  ALQUILER LOCAL COMERCIAL  EN EL MUNICIPIO NIZAO, PROVINCIA PERAVIA CORRESP. AL MES DE OCTUBRE/2021.</t>
  </si>
  <si>
    <t>EFT-6809</t>
  </si>
  <si>
    <t>PAGO FACT. NO.B1100009130/20-10-2021, ALQUILER DE LOCAL COMERCIAL EN EL DISTRITO MUNICIPAL HATILLO PALMA , MUNICIPIO GUAYUBIN, PROVINCIA  MONTE CRISTI, CORRESP. AL MES OCTUBRE/2021.</t>
  </si>
  <si>
    <t>EFT-6810</t>
  </si>
  <si>
    <t>PAGO FACT. NO.B1100007015/22-01-2021,   ALQUILER LOCAL COMERCIAL  EN LA PROVINCIA SAN JOSE DE OCOA, CORRESP. AL MES DE ENERO/2021.</t>
  </si>
  <si>
    <t xml:space="preserve">061769 </t>
  </si>
  <si>
    <t>PAGO FACT. NO. B1500000022/05-10-2021,  ORDEN DE SERVICIO NO. OS2021-0651, DISTRIBUCION DE AGUA EN DIFERENTES SECTORES Y COMUNIDADES DE LA PROVINCIA SAN CRISTOBAL. CORRESP. A 30  DE SEPTIEMBRE/2021.</t>
  </si>
  <si>
    <t xml:space="preserve">061770 </t>
  </si>
  <si>
    <t xml:space="preserve"> PAGO FACT. NOS.B1500000011/01-09, 12/01-10-2021, ORDEN DE SERVICIO NO. OS2021-0601, DISTRIBUCION DE AGUA EN DIFERENTES SECTORES Y COMUNIDADES DE LA PROVINCIA PERAVIA, CORRESP. A 31 DIAS  DE AGOSTO  Y 30 DIAS DE  SEPTIEMBRE/ 2021.</t>
  </si>
  <si>
    <t xml:space="preserve">061771 </t>
  </si>
  <si>
    <t>REPOSICION FONDO CAJA CHICA DE LA DIRECCION DE TRATAMIENTO DE AGUA DESTINADO PARA LIMPIEZA, DESINFECCION,CORRECCION DE LOS SISTEMAS DE ABASTECIMIENTO DE AGUAS POTABLES Y RESIDUALES CORRESP. AL PERIODO DEL 26-08 AL 15-10-2021, RECIBOS DE DESEMBOLSO DEL 2814 AL 2905.</t>
  </si>
  <si>
    <t xml:space="preserve">EFT-6811 </t>
  </si>
  <si>
    <t>PAGO FACT. NO. B1500000078/04-10-2021, ORDEN DE SERVICIO NO. OS2021-0538, DISTRIBUCION DE AGUA EN DIFERENTES SECTORES Y COMUNIDADES DE LA PROVINCIA SAN CRISTOBAL, CORRESP. A  30 DIAS DE SEPTIEMBRE/2021.</t>
  </si>
  <si>
    <t>EFT-6812</t>
  </si>
  <si>
    <t>PAGO FACT. NO.B1500000070/01-09-2021,ORDEN DE SERVICIO NO.OS2021-0335 ,SERVICIO DE DISTRIBUCION DE AGUA CON CAMION CISTERNA EN DIFERENTES COMUNIDADES DE LA PROVINCIA PEDERNALES, CORRESP. A  29  DIAS DEL MES DE AGOSTO/2021.</t>
  </si>
  <si>
    <t>EFT-6813</t>
  </si>
  <si>
    <t>PAGO FACT. NO.B1100009123/20-10-2021, ALQUILER LOCAL COMERCIAL,  MUNICIPIO EL VALLE, PROVINCIA HATO MAYOR, CORRESP. AL MES DE OCTUBRE/2021.</t>
  </si>
  <si>
    <t>EFT-6814</t>
  </si>
  <si>
    <t>PAGO FACT. NO. B1500000001/29-10-2021 ALQUILER DEL LOCAL COMERCIAL, UBICADO EN LA CALLE PRINCIPAL NO.28, DISTRITO MUNICIPAL LAS GALERAS,  PROVINCIA SANTA BARBARA DE SAMANA, CORRESP. A 22 DIAS DEL MES DE JULIO Y LOS MESES AGOSTO, SEPTIEMBRE, OCTUBRE/2021.</t>
  </si>
  <si>
    <t>EFT-6815</t>
  </si>
  <si>
    <t>PAGO FACT. NO. B1500000011/01-10-2021, ORDEN DE SERVICIO NO. OS2021-0524,  ABASTECIMIENTO DE AGUA EN DIFERENTES SECTORES Y COMUNIDADES DE LA PROVINCIA SAN JUAN DE LA MAGUANA, CORRESP. A 29  DIAS DEL MES DE SEPTIEMBRE/2021.</t>
  </si>
  <si>
    <t>EFT-6816</t>
  </si>
  <si>
    <t>PAGO FACT. NO.B1500003302/08-10-2021, ORDEN DE SERVICIO NO.OS2021-0639, PUBLICACION EN UN MEDIO (1) DE CIRCULACION NACIONAL, DOS DIAS CONSECUTIVOS: MARTES 31 DE AGOSTO Y MIERCOLES 01 DE SEPTIEMBRE DEL AÑO 2021, SORTEO DE OBRAS INAPA-CCC-SO-2021-0001 "CONSTRUCCION Y AMPLIACION REDES DE DISTRIBUCION ACUEDUCTOS MULTIPLES, PROVINCIAS MONSEÑOR NOUEL, MARIA TRINIDAD SANCHEZ Y SANCHEZ RAMIREZ.</t>
  </si>
  <si>
    <t>EFT-6817</t>
  </si>
  <si>
    <t>PAGO FACT. NO.B1500000024/08-09-2021, ORDEN DE SERVICIO NO.OS2021-0731, SERVICIO DE NOTARIO PARA EL ACTO DE APERTURA DE LA LICITACION PUBLICA NACIONAL NO.INAPA-CCC-LPN-2021-0021 OFERTAS ECONOMICAS (SOBRE B), PARA LA "ADQUISICION DE COMBUSTIBLE Y TICKETS PARA SER UTILIZADO EN LA FLOTILLA DE VEHICULOS Y EQUIPOS DEL INAPA".</t>
  </si>
  <si>
    <t>EFT-6818</t>
  </si>
  <si>
    <t>PAGO FACT. NO.B1500003248/20-09-2021, ORDEN DE SERVICIO NO.OS2021-0635, PUBLICACION EN UN (1) MEDIO DE CIRCULACION NACIONAL, DURANTE (02) DIAS CONSECUTIVOS, LA CONVOCATORIA A PARTICIPAR EN EL PROCESO LICITACION PUBLICA NACIONAL INAPA-CCC-LPN-2021-0029 "ADQUISICION DE RODAMIENTOS, CONTACTOR MAGNETICO Y CONTROL DE NIVEL PARA SER UTLIZADOS EN MANTENIMIENTOS DE LOS DIFERENTES EQUIPOS DEL INAPA".</t>
  </si>
  <si>
    <t>EFT-6819</t>
  </si>
  <si>
    <t>EFT-6820</t>
  </si>
  <si>
    <t>PAGO FACT. NO.B1500000012/02-09, 13/07-10-2021, ORDEN DE SERVICIO NO. OS2021-0653, DISTRIBUCION DE AGUA EN DIFERENTES SECTORES Y COMUNIDADES DE LA PROVINCIA MONTE CRISTI, CORRESP. A 26 DIAS DEL  MES DE AGOSTO Y 27 DIAS DEL MES DE SEPTIEMBRE/2021.</t>
  </si>
  <si>
    <t xml:space="preserve">061772 </t>
  </si>
  <si>
    <t>APORTE ECONOMICO PARA EL "CONCURSO DECORA TU SECTOR", A CELEBRARSE EL DIA 10 DEL MES DE DICIEMBRE DEL 2021, EN LA PROVINCIA SAN JOSE DE OCOA.</t>
  </si>
  <si>
    <t xml:space="preserve">061773 </t>
  </si>
  <si>
    <t>PAGO FACT. NO.B1500000331/11-10-2021, ORDEN DE SERVICIO. OS2021-0495  COLOCACION DE PUBLICIDAD INSTITUCIONAL DURANTE 06 (SEIS) MESES, A TRAVES DEL  PROGRAMA  TELEVISIVO ¨HOY MISMO¨ TRANSMITIDO POR EL CANAL 9 DE COLOR VISION DE LUNES A VIERNES EN HORARIO DE 5:00 AM A 8:00 AM, CORRESP. AL PERIODO DEL 10 DE SEPTIEMBRE AL 10 DE OCTUBRE/2021.</t>
  </si>
  <si>
    <t xml:space="preserve">061774 </t>
  </si>
  <si>
    <t>REPOSICION FONDO CAJA CHICA DE LA PROVINCIA AZUA ZONA II CORRESP. AL PERIODO DEL 31-08 AL 23-09-2021, RECIBOS DE DESEMBOLSO DEL 1301 AL 1327.</t>
  </si>
  <si>
    <t xml:space="preserve">061775 </t>
  </si>
  <si>
    <t>PAGO FACT. NO.B1100009143/20-10-2021 ALQUILER LOCAL COMERCIAL EN EL MUNICIPIO CASTAÑUELA, PROVINCIA MONTECRISTI, CORRESP. AL MES DE OCTUBRE/2021.</t>
  </si>
  <si>
    <t xml:space="preserve">061776 </t>
  </si>
  <si>
    <t>PAGO FACT. NO. B1100009137/20-10-2021, ALQUILER LOCAL COMERCIAL EN BOHECHIO, PROVINCIA SAN JUAN, SEGUN CONTRATO NO.046/2010, CORRESP. AL MES DE OCTUBRE/2021.</t>
  </si>
  <si>
    <t>061777</t>
  </si>
  <si>
    <t xml:space="preserve">061778 </t>
  </si>
  <si>
    <t>PAGO FACT. NO. B1100009135/20-10-2021,  ALQUILER LOCAL COMERCIAL EN EL MUNICIPIO JUAN DOLIO, PROVINCIA SAN PEDRO DE MACORIS, CORRESP. AL MES DE OCTUBRE/2021.</t>
  </si>
  <si>
    <t xml:space="preserve">061779 </t>
  </si>
  <si>
    <t>PAGO FACT. NO.B1100009139/20-10-2021  ALQUILER LOCAL COMERCIAL MUNICIPIO COMENDADOR, PROVINCIA ELIAS PIÑA, CORRESP. AL MES DE OCTUBRE/2021.</t>
  </si>
  <si>
    <t xml:space="preserve">061780 </t>
  </si>
  <si>
    <t>PAGO FACT. NO. B1100009138/20-10-2021,  ALQUILER LOCAL COMERCIAL EN EL MUNICIPIO SABANA LARGA, PROVINCIA SAN JOSE DE OCOA, CORRESP. AL MES DE OCTUBRE/2021.</t>
  </si>
  <si>
    <t xml:space="preserve">061781 </t>
  </si>
  <si>
    <t>PAGO FACT. NO. B1100009144/20-10-2021, ALQUILER DE LOCAL  COMERCIAL, MUNICIPIO MICHES, PROVINCIA EL SEIBO, CORRESP. AL MES DE OCTUBRE/2021.</t>
  </si>
  <si>
    <t xml:space="preserve">061782 </t>
  </si>
  <si>
    <t>PAGO FACT.NO. B1100009142/20-10-2021,  ALQUILER LOCAL COMERCIAL EN EL MUNICIPIO MONCION, PROVINCIA SANTIAGO RODRIGUEZ, CORRESP.  AL MES DE OCTUBRE/2021.</t>
  </si>
  <si>
    <t xml:space="preserve">061783 </t>
  </si>
  <si>
    <t>PAGO FACT. NO.B1100009141/20-10-2021,  ALQUILER LOCAL COMERCIAL EN EL MUNICIPIO CEVICOS, PROVINCIA  SANCHEZ RAMIREZ, CORRESP. AL  MES DE OCTUBRE/2021.</t>
  </si>
  <si>
    <t xml:space="preserve">061784 </t>
  </si>
  <si>
    <t>PAGO EQUIVALENTES A DOS (2) MESES DE DEPOSITOS POR CONCEPTO DE ALQUILER DE LOCAL,  PARA LA INSTALACION DE LA OFICINA COMERCIAL, UBICADO EN LA CALLE SANTOME NO.38, MUNICIPIO EL CERCADO,  PROVINCIA SAN JUAN.</t>
  </si>
  <si>
    <t xml:space="preserve">061785 </t>
  </si>
  <si>
    <t>PAGO FACT. NOS. B1500000001, 02, 03, 04, 05, 06,  07/01-10-2021 ORDEN DE SERVICIO NO. OS2021-0694, DISTRIBUCION DE AGUA EN DIFERENTES SECTORES Y COMUNIDADES DE LA PROVINCIA PERAVIA CORRESP. A 18 DIAS  DE MARZO, 30 DIAS DE ABRIL,  31 DIAS DE MAYO, 30 DIAS DE JUNIO, 31 DE JULIO,  31 DIAS DE AGOSTO Y 30 DIAS DE SEPTIEMBRE /2021.</t>
  </si>
  <si>
    <t xml:space="preserve">EFT-6821 </t>
  </si>
  <si>
    <t>PAGO FACT. NOS. B1500000036/05-09, 37/05-10-2021  ORDEN DE SERVICIO NO.  OS2021-0532, DISTRIBUCION DE AGUA EN DIFERENTES SECTORES Y COMUNIDADES DE LA PROVINCIA MONTE PLATA, CORRESP. A  19  DIAS DE AGOSTO, 21 DIAS DE SEPTIEMBRE/ 2021.</t>
  </si>
  <si>
    <t>EFT-6822</t>
  </si>
  <si>
    <t>PAGO FACT. NO. B1500000055/24-09-2021, ORDEN DE SERVICIO NO. OS2021-0359,  ABASTECIMIENTO DE AGUA EN DIFERENTES SECTORES Y COMUNIDADES DE LA  PROVINCIA BARAHONA , CORRESP. A 31 DIAS DE AGOSTO/2021.</t>
  </si>
  <si>
    <t>EFT-6823</t>
  </si>
  <si>
    <t>PAGO FACT. NO. B1500110947/28-10-2021 (CUENTA NO.744281798), SERVICIO DE INTERNET BANDA ANCHA DEL NIVEL CENTRAL, CORRESP. AL MES DE OCTUBRE/2021.</t>
  </si>
  <si>
    <t>EFT-6824</t>
  </si>
  <si>
    <t>PAGO FACT. NO. B1500000006/01-10-2021, ORDEN DE SERVICIO NO. OS2021-0421, DISTRIBUCION DE AGUA EN DIFERENTES SECTORES Y COMUNIDADES DE LA  PROVINCIA MONTE PLATA,  CORRESP. A 22 DIAS DE SEPTIEMBRE/2021.</t>
  </si>
  <si>
    <t>EFT-6825</t>
  </si>
  <si>
    <t>PAGO FACT.  NO. B1500000039/06-10-2021, ORDEN DE SERVICIO NO. OS2021-0533,  DISTRIBUCION DE AGUA EN DIFERENTES SECTORES Y COMUNIDADES DE LA PROVINCIA SAN JUAN DE LA MAGUANA, CORRESP. A  30  DIAS DE SEPTIEMBRE/2021.</t>
  </si>
  <si>
    <t>EFT-6826</t>
  </si>
  <si>
    <t>PAGO FACT. NO.B1500110944/28-10-2021, CUENTA NO.709494508, SERVICIOS TELEFONICOS E INTERNET, CORRESP. AL MES DE OCTUBRE/2021.</t>
  </si>
  <si>
    <t>EFT-6827</t>
  </si>
  <si>
    <t>PAGO FACT. NO.B1100009145/20-10-2021,  ALQUILER LOCAL COMERCIAL  EN EL SECTOR PIZARRETE, MUNICIPIO BANI, PROVINCIA PERAVIA CORRESP. AL MES DE OCTUBRE/2021.</t>
  </si>
  <si>
    <t>EFT-6828</t>
  </si>
  <si>
    <t>PAGO FACT.NOS. B1500000064/08-09, 66/05-10-2021,  ALQUILER LOCAL COMERCIAL EN GUAYUBIN, PROVINCIA MONTECRISTI, CORRESP. A LOS MESES DE SEPTIEMBRE, OCTUBRE/2021.</t>
  </si>
  <si>
    <t xml:space="preserve">061786 </t>
  </si>
  <si>
    <t>PAGO INDEMN. Y VAC. (25 DIAS CORRESP. AL AÑO 2019 Y 26 DEL 2020), QUIEN DESEMPEÑO LA FUNCION DE OPERADOR DE SISTEMA APS, EN LA DIVISION DE OPERACIONES MARIA TRINIDAD SANCHEZ.</t>
  </si>
  <si>
    <t xml:space="preserve">061787 </t>
  </si>
  <si>
    <t>PAGO INDEMN. Y VAC. (20 DIAS CORRESP. AL AÑO 2019 Y 18 DEL 2020), QUIEN DESEMPEÑO EL CARGO DE CONSERJE, EN LA DIVISION DE SERVICIOS GENERALES.</t>
  </si>
  <si>
    <t xml:space="preserve">061788 </t>
  </si>
  <si>
    <t>PAGO INDEMN. Y VAC. (20 DIAS CORRESP. AL AÑO 2019 Y 18 AL 2020), QUIEN DESEMPEÑO EL CARGO DE CONSERJE, EN LA DIVISION DE SERVICIOS GENERALES.</t>
  </si>
  <si>
    <t xml:space="preserve">061789 </t>
  </si>
  <si>
    <t>PAGO FACT. NOS.B1500000031,33,34/10-09, 35,36,37/05-10-2021, ORDENES DE SERVICIO NOS.OS2021-0404, OS2021-0719, OS2021-0718, OS2021-0728, OS2021-0730, OS2021-0729, POR SERVICIO DE NOTARIO PARA LOS ACTOS DE APERTURA DE COMPARACION DE PRECIOS NOS.INAPA-CCC-CP-2021-0014, 0029, 0021, 0048, 0040,0030.</t>
  </si>
  <si>
    <t xml:space="preserve">061790 </t>
  </si>
  <si>
    <t>PAGO FACT. NOS. B1500000133/21-09, 136/25-10-2021, ORDENES DE SERVICIO NOS. OS2021-0743, OS2021-0744,  SERVICIO DE NOTARIO  PARA EL ACTO DE APERTURA  NO.INAPA-CCC-CP-2021-0045,  OFERTAS TECNICAS SOBRE A, PARA EL MEJORAMIENTO OBRA DE TOMA,  AC. PADRE LAS CASAS, PROVINCIA AZUA, ZONA II, Y COMPARACION DE PRECIOS NO. INAPA-CCC-CP-2021-0059,   PARA LA " ADQUISICION DE MATERIALES ELECTRICOS (ALAMBRES,  CONECTORES Y BREAKER), PARA SER UTILIZADOS EN TODOS LOS ACUEDUCTOS DEL INAPA.</t>
  </si>
  <si>
    <t xml:space="preserve">061791 </t>
  </si>
  <si>
    <t>PAGO FACT. NO. B1100009147/20-10-2021,  ALQUILER  LOCAL  DE LA OFICINA COMERCIAL EN EL MUNICIPIO DE VALLEJUELOS, PROVINCIA SAN JUAN, CORRESP. AL MES OCTUBRE/2021.</t>
  </si>
  <si>
    <t xml:space="preserve">061792 </t>
  </si>
  <si>
    <t>PAGO VAC. (13 DIAS CORRESP. AL AÑO 2020), QUIEN DESEMPEÑO EL CARGO DE AUXILIAR ADMINISTRATIVO, EN LA DIVISION ADMINISTRATIVA FINANCIERA PROV. HATO MAYOR.</t>
  </si>
  <si>
    <t xml:space="preserve">EFT-6829 </t>
  </si>
  <si>
    <t>PAGO FACT. NOS. B1500001287, 1288, 1289,1290, 1292/15-10-2021 CONTRATOS NOS. 6395, 6396, 6397, 6398, 6415,  CONSUMO ENERGETICO DE LAS LOCALIDADES ARROYO SULDIDO, LAS COLONIAS, RANCHO ESP, AGUA SABROSA,  LA BARBACOA,  LA COLONIA RANCHO ESPAÑOL,  PROVINCIA SAMANA, CORRESP. AL MES DE OCTUBRE/2021.</t>
  </si>
  <si>
    <t>EFT-6830</t>
  </si>
  <si>
    <t>PAGO FACT. NOS.B0225891205, 207, 208/17-08-2021, DESCONTADO DE LA INDEMN. Y  VAC. DE LA SRA. EPIFANIA QUEZADA ABREU, QUIEN DESEMPEÑO EL CARGO DE CONSERJE, EN LA DIVISION DE SERVICIOS GENERALES.</t>
  </si>
  <si>
    <t>EFT-6831</t>
  </si>
  <si>
    <t>PAGO FACT. NO. B1500000020/11-10-2021, ORDEN DE SERVICIO NO. OS2021-0588, DISTRIBUCION DE AGUA EN DIFERENTES SECTORES Y COMUNIDADES DE LA PROVINCIA BARAHONA, CORRESP. A   30 DIAS DE SEPTIEMBRE/2021.</t>
  </si>
  <si>
    <t>EFT-6832</t>
  </si>
  <si>
    <t>PAGO FACT. NO.B1100009146/20-10-2021,  ALQUILER LOCAL COMERCIAL EN EL MUNICIPIO SANCHEZ, PROVINCIA SAMANA, CORRESP. AL MES DE OCTUBRE/2021.</t>
  </si>
  <si>
    <t>EFT-6833</t>
  </si>
  <si>
    <t>PAGO FACT. NO. B1100009136/20-10-21, ALQUILER DE DOS LOCALES COMERCIALES EN EL MUNICIPIO DAJABON,  PROVINCIA DAJABON CORRESP. AL MES DE OCTUBRE/2021.</t>
  </si>
  <si>
    <t>EFT-6834</t>
  </si>
  <si>
    <t>PAGO FACT. NO.B1500110238/28-10-2021 (721621338) SERVICIO DE LAS FLOTAS SISMOPA, CORRESP. AL MES DE OCTUBRE DEL 2021.</t>
  </si>
  <si>
    <t>EFT-6835</t>
  </si>
  <si>
    <t>PAGO DE FACT. NO.B1500000015/18-10-2021, ORDEN DE SERVICIO NO. OS2021-0713, SERVICIO DE NOTARIO PARA EL ACTO DE APERTURA DE LA COMPARACION  DE PRECIOS NO. INAPA-CCC-CP-2021-0058, OFERTAS TECNICAS (SOBRE A)  PARA LA ¨CONTRATACION DE CASA CERTIFICADORA EN LAS NORMAS ISO 9001-2015 SOBRE SISTEMAS DE GESTION  DE CALIDAD E ISO 37001-2016  PARA SISTEMAS DE GESTION ANTI-SOBORNO¨.</t>
  </si>
  <si>
    <t xml:space="preserve">061793 </t>
  </si>
  <si>
    <t>REPOSICION FONDO CAJA CHICA DE LA PROVINCIA SAMANA ZONA III CORRESP. AL PERIODO DEL 04-08 AL 15-09-2021, RECIBOS DE DESEMBOLSO DEL 0790 AL 0818.</t>
  </si>
  <si>
    <t xml:space="preserve">061794 </t>
  </si>
  <si>
    <t>PAGO INDEMN. Y VAC. (15 DIAS CORRESP. AL AÑO 2020 Y 14 DEL 2021), QUIEN DESEMPEÑO EL CARGO DE AUXILIAR ADMINISTRATIVO, EN LA DIVISION DE SERVICIOS GENERALES.</t>
  </si>
  <si>
    <t xml:space="preserve">061795 </t>
  </si>
  <si>
    <t>PAGO INDEMN. Y VAC. (15 DIAS CORRESP. AL AÑO 2020 Y 14 AL 2021), QUIEN DESEMPEÑO EL CARGO DE AUXILIAR ADMINISTRATIVO, EN LA DIVISION DE SERVICIOS GENERALES.</t>
  </si>
  <si>
    <t xml:space="preserve">061796 </t>
  </si>
  <si>
    <t>PAGO VAC. (20 DIAS CORRESP. AL AÑO 2019 Y 19 DEL 2020), QUIEN DESEMPEÑO EL CARGO DE TECNICO ADMINISTRATIVO, EN LA DIVISION DE SERVICIOS GENERALES.</t>
  </si>
  <si>
    <t xml:space="preserve">061797 </t>
  </si>
  <si>
    <t>PAGO VAC. (20 DIAS CORRESP. AL AÑO 2019 Y 19 AL 2020), QUIEN DESEMPEÑO EL CARGO DE TECNICO ADMINISTRATIVO, EN LA DIVISION DE SERVICIOS GENERALES.</t>
  </si>
  <si>
    <t xml:space="preserve">061798 </t>
  </si>
  <si>
    <t>PAGO INDEMN. Y VAC. (25 DIAS CORRESP. AL AÑO 2020 Y 21 DEL 2021), QUIEN DESEMPEÑO EL CARGO DE PLOMERO, EN LA DIVISION DE OPERACIONES SAN CRISTOBAL.</t>
  </si>
  <si>
    <t xml:space="preserve">061799 </t>
  </si>
  <si>
    <t>PAGO INDEMN. Y VAC. (25 DIAS CORRESP. AL AÑO 2020 Y 21 AL 2021), QUIEN DESEMPEÑO EL CARGO DE PLOMERO, EN LA DIVISION DE OPERACIONES SAN CRISTOBAL.</t>
  </si>
  <si>
    <t>061800</t>
  </si>
  <si>
    <t xml:space="preserve">061801 </t>
  </si>
  <si>
    <t>4TO ABONO, INDEMN. Y VAC. CORRESP. A (30 DIAS DEL AÑO 2019 Y 30 DEL 2020), QUIEN DESEMPEÑO EL CARGO DE ENCARGADO (A), DEPARTAMENTO DE DESARROLLO RURAL EN APS.</t>
  </si>
  <si>
    <t xml:space="preserve">061802 </t>
  </si>
  <si>
    <t>REPOSICION FONDO CAJA CHICA DE LA UNIDAD ADMINISTRATIVA DE BAYAGUANA ZONA IV CORRESP. AL PERIODO DEL 13-09 AL 11-10-2021, RECIBOS DE DESEMBOLSO DEL 0096 AL 0103.</t>
  </si>
  <si>
    <t xml:space="preserve">061803 </t>
  </si>
  <si>
    <t>REPOSICION FONDO CAJA CHICA DE LA PROVINCIA PERAVIA ZONA IV CORRESP. AL PERIODO DEL 02-09 AL 21-10-2021, RECIBOS DE DESEMBOLSO DEL 1674 AL 1799.</t>
  </si>
  <si>
    <t xml:space="preserve">EFT-6836 </t>
  </si>
  <si>
    <t>PAGO FACT. NO.B1500110951/28-10-2021 (771256670), SERVICIO DE LINEA TELEFONICA TIPO CELULAR FIJO, INSTALADA EN LA PLANTA DE TRATAMIENTO DE HIGUEY, CORRESP. AL MES DE OCTUBRE/2021.</t>
  </si>
  <si>
    <t>EFT-6837</t>
  </si>
  <si>
    <t>PAGO FACT. NO. B0226038355/30-07-2021, DESCONTADO DE LA INDEMNIZACION Y VAC. , QUIEN DESEMPEÑO EL CARGO DE AUXILIAR ADMINISTRATIVO, EN LA DIVISION DE SERVICIOS GENERALES.</t>
  </si>
  <si>
    <t>EFT-6838</t>
  </si>
  <si>
    <t>PAGO FACT. NO.B1500000560/18-10-2021 ORDEN DE SERVICIO OS2021-0700, SERVICIO DE MANTENIMIENTO Y REPARACION IMPRESORAS EN DIFERENTES AREAS DEL NIVEL CENTRAL Y PROVINCIAS.</t>
  </si>
  <si>
    <t>EFT-6839</t>
  </si>
  <si>
    <t>PAGO FACT. NOS. B1500003247, 3249/20-09-2021 ORDENES DE SERVICIO NOS. OS2021-0613, 0622, PUBLICACION EN UN (1) MEDIO DE CIRCULACION NACIONAL DURANTE (2) DOS DIAS CONSECUTIVOS LAS CONVOCATORIAS A PARTICIPAR EN LOS PROCESOS DE LICITACION PUBLICA NACIONAL, NOS. INAPA-CCC-LPN-2021-0027, 0031, PARA LA REHABILITACION PLANTA POTABILIZADORA DE 130 LPS E INTERCONEXION AL DEPOSITO REGULADOR DE H.A. CAP. 1,000,000 AC. MONTE PLATA ZONA IV, CONSTRUCCION SISTEMA ABASTECIMIENTO LOS BARRIOS GUANDULES LA RAQUETA COMO EXTENSION DEL ACUEDUCTO BARAHONA,  PROV. BARAHONA ZANA VIII.</t>
  </si>
  <si>
    <t>EFT-6840</t>
  </si>
  <si>
    <t>PAGO FACT. NO. B1500000039/25-10-2021 ORDEN DE SERVICIO OS2021-0742, SERVICIO DE NOTARIO,  ACTO DE APERTURA DE LA LICITACION PUBLICA NACIONAL  NO. INAPA-CCC-LPN-2021-0023  OFERTAS TECNICAS  (SOBRE A)  PARA LA  " AMPLIACION ACUEDUCTO AZUA, NUEVO CAMPO DE POZOS,  PROVINCIA AZUA  ZONA II".</t>
  </si>
  <si>
    <t>EFT-6841</t>
  </si>
  <si>
    <t>PAGO FACT. NOS. B1500000048/04-10, 51/11-10-2021 ORDENES DE SERVICIOS OS2021-0705, OS2021-0706, SERVICIO DE NOTARIO PARA EL ACTO DE APERTURA DE LA LICITACION PUBLICA NACIONAL NOS. INAPA-CCC-LPN-2021-0018, 0022,  OFERTAS ECONOMICAS (SOBRE B) PARA LA "ADQUISICION DE VALVULAS DE COMPUERTA PARA SER UTILIZADAS EN LOS DIFERENTES ACUEDUCTOS DEL INAPA, '' AMPLIACION CAMPO DE POZO LA MATILLA ACUEDUCTO DE HIGUEY, HABILITACION LABORATORIO REGIONAL DEL ESTE, ACUEDUCTO DE HIGUEY Y MEJORAMIENTO DEL ACUEDUCTO LA OTRA BANDA- EL MACAO, PROVINCIA LA ALTAGRACIA ".</t>
  </si>
  <si>
    <t xml:space="preserve">061804 </t>
  </si>
  <si>
    <t>PAGO FACT. NO. B1500000062/27-08-2021 ORDEN DE SERVICIO OS2021-0489, SERVICIO DE SUMINISTRO Y COLOCACIÓN DE BARANDA EN ACERO INOXIDABLE, PARA SER UTILIZADO EN EL PASILLO FRONTAL DE LA  SEDE CENTRAL DEL INAPA.</t>
  </si>
  <si>
    <t xml:space="preserve">061805 </t>
  </si>
  <si>
    <t>PAGO FACTU. NO. B1500000060/08-07-2021 ORDEN DE COMPRA OC2021-0152, ADQUISICION DE 225 POLO SHIRTS, A SER UTILIZADOS EN OPERATIVO QUE SE REALIZARA EN OFICINAS COMERCIALES PROVINCIALES A NIVEL NACIONAL.</t>
  </si>
  <si>
    <r>
      <t>061806</t>
    </r>
    <r>
      <rPr>
        <sz val="9"/>
        <color indexed="8"/>
        <rFont val="Arial"/>
        <family val="2"/>
      </rPr>
      <t/>
    </r>
  </si>
  <si>
    <t xml:space="preserve">061807 </t>
  </si>
  <si>
    <t>PAGO FACT. B1500000164/18-05-2021 ORDEN DE SERVICIO OS2021-0282, SERVICIO DE TRANSPORTE PARA 36 PERSONAS, CON EL OBJETIVO DE TRASLADAR PERSONAL DE LA DIRECCION COMERCIAL AL MUNICIPIO DE GALVAN PROVINCIA BAHORUCO.</t>
  </si>
  <si>
    <t xml:space="preserve">061808 </t>
  </si>
  <si>
    <t>PAGO VAC. (15 DIAS CORRESP. AL AÑO 2019 Y 15 AL 2020),QUIEN DESEMPEÑO EL CARGO DE AUXILIAR DE INGENIERIA, EN EL DEPARTAMENTO DE TRATAMIENTO DE AGUAS RESIDUALES.</t>
  </si>
  <si>
    <t xml:space="preserve">061809 </t>
  </si>
  <si>
    <t>PAGO INDEMNI. Y VAC. (25 DIAS CORRESP. AL AÑO 2021), QUIEN DESEMPEÑO EL CARGO DE AUXILIAR DE SECRETARIA, EN EL DEPARTAMENTO DE COMPRAS Y CONTRATACIONES.</t>
  </si>
  <si>
    <t xml:space="preserve">061810 </t>
  </si>
  <si>
    <t>PAGO FACT. NO.B1500000005/30-09-2021, ORDEN DE SERVICIO NO.OS2021-0518 ,SERVICIO DE DISTRIBUCION DE AGUA CON CAMION CISTERNA EN DIFERENTES COMUNIDADES DE LA PROVINCIA MARIA TRINIDAD SANCHEZ,  CORRESP.  21 DIAS DE SEPTIEMBRE/2021.</t>
  </si>
  <si>
    <t xml:space="preserve">061811 </t>
  </si>
  <si>
    <t>PAGO VAC. (10 DIAS CORRESP. AL AÑO 2021), QUIEN DESEMPEÑO EL CARGO DE AUXILIAR COMERCIAL.</t>
  </si>
  <si>
    <t xml:space="preserve">061812 </t>
  </si>
  <si>
    <t>PAGO FACT. NO. B1500000003/05-11-2021, ALQUILER DE APARTAMENTO PARA SER UTILIZADO COMO VIVIENDA FAMILIAR, UBICADO EN LA AVENIDA CORREA Y CIDRON, IVETTE A, APARTAMENTO 4A,  DISTRITO NACIONAL, SANTO DOMINGO CORRESP. AL MES DE OCTUBRE/2021.</t>
  </si>
  <si>
    <t xml:space="preserve">061813 </t>
  </si>
  <si>
    <t>RETENCION DEL 10% DEL IMPUESTO SOBRE LA RENTA, DESCONTADO A HONORARIOS PROFESIONALES, CORRESP. AL MES DE OCTUBRE/2021.</t>
  </si>
  <si>
    <t xml:space="preserve">061814 </t>
  </si>
  <si>
    <t>REPOSICION CAJA CHICA DE LA DIRECCION DE INGENIERIA CORRESP. AL PERIODO DEL 30-06 AL 06-09-2021, RECIBOS DE DESEMBOLSO DEL 894 AL 912 SEGUN RELACION DE GASTOS.</t>
  </si>
  <si>
    <t xml:space="preserve">061815 </t>
  </si>
  <si>
    <t>PAGO RETENCION 10%  DEL IMPUESTO SOBRE LA RENTA DESCONTADO A ALQUILERES DE LOCALES COMERCIALES. CORRESP. AL MES DE OCTUBRE/2021.</t>
  </si>
  <si>
    <t xml:space="preserve">061816 </t>
  </si>
  <si>
    <t>PAGO FACT. NO.B1500000001/17-09-2021 ORDEN DE COMPRA OC2021-0246, ADQUISICIÓN DE LÁMPARA GLOBO BLANCO LED PARA SER UTILIZADA EN EL LOBBY DE LA SEDE CENTRAL DEL INAPA.</t>
  </si>
  <si>
    <t xml:space="preserve">EFT-6842 </t>
  </si>
  <si>
    <t>PAGO FACT. NOS.B0225576035,38/13-08-2021, DESCONTADO DE LAS VAC. QUIEN DESEMPEÑO EL CARGO DE AUXILIAR DE INGENIERIA, EN EL DEPARTAMENTO DE TRATAMIENTO DE AGUAS RESIDUALES.</t>
  </si>
  <si>
    <t>EFT-6843</t>
  </si>
  <si>
    <t>PAGO FACT. NO. B0225890061/13-08-2021, DESCONTADO DE LA INDEMN. Y VAC. QUIEN DESEMPEÑO EL CARGO DE SECRETARIA, EN EL DEPARTAMENTO DE COMPRAS Y CONTRATACIONES.</t>
  </si>
  <si>
    <t>EFT-6844</t>
  </si>
  <si>
    <t>PAGO FACT. NO. B1500000003/01-10-2021, ORDEN DE SERVICIO NO. OS2021-0618, DISTRIBUCION DE AGUA EN DIFERENTES SECTORES Y COMUNIDADES DE LA PROVINCIA AZUA, CORRESP.E A   29  DIAS DE SEPTIEMBRE/2021.</t>
  </si>
  <si>
    <t>EFT-6845</t>
  </si>
  <si>
    <t>PAGO FACT. NOS.B1500000008/06-09, 09/07-09,10/08-09-2021, ORDEN DE SERVICIO NO. OS2021-0681, DISTRIBUCION DE AGUA EN DIFERENTES SECTORES Y COMUNIDADES DE LA PROVINCIA VALVERDE-MAO, CORRESP. A 26 DIAS  DE JUNIO, 30 DIAS DE JULIO, 29 DIAS DE AGOSTO/2021.</t>
  </si>
  <si>
    <t>EFT-6846</t>
  </si>
  <si>
    <t>PAGO FACT. NOS.B1500000036/20-09, 37/22-09-2021 , ORDENES SERVICIOS NOS. OS2021-0698, OS2021-0714,  HONORARIOS PROFESIONALES, SERVICIO DE NOTARIO PARA EL ACTO DE APERTURA DE LA COMPARACION DE PRECIOS NOS.INAPA-CCC-CP-2021-0035, 0042, OFERTAS ECONOMICAS (SOBRE B) PARA LA '' REHABILITACION DEPOSITO REGULADOR METALICO ACUEDUCTO EL SEIBO,  LA ¨ADQUISICION MEDIOS DE CULTIVOS, REACTIVOS, SOLUCIONES Y MATERIALES PARA USO DE LOS LABORATORIOS DEL INAPA''.</t>
  </si>
  <si>
    <t>EFT-6847</t>
  </si>
  <si>
    <t>PAGO FACT. NO. B1500000290/03-09-2021 ORDEN DE COMPRA NO. OC2021-0211,  ADQUISICION DE EQUIPOS ELECTRICOS PARA SER UTILIZADOS EN TODOS LOS ACUEDUCTOS A NIVEL NACIONAL (PLAN RESCATE).</t>
  </si>
  <si>
    <t xml:space="preserve">061817 </t>
  </si>
  <si>
    <t>RETENCION DEL ( 5%) DEL IMPUESTO SOBRE LA RENTA DESCONTADO A CONTRATISTAS Y PROVEEDORES DE BIENES Y SERVICIOS, SEGUN LEY 253/12, CORRESP. AL MES DE OCTUBRE-2021.</t>
  </si>
  <si>
    <t xml:space="preserve">061818 </t>
  </si>
  <si>
    <t>PAGO FACT. NO.B1500004924/08-10-2021, ORDEN DE SERVICIO NO.OS2021-0652, PUBLICACION EN UN MEDIO (1) DE CIRCULACION NACIONAL, DOS DIAS CONSECUTIVOS: MIERCOLES 01 Y JUEVES 02 DE SEPTIEMBRE DEL AÑO 2021, SORTEO DE OBRAS INAPA-CCC-SO-2021-0001 "CONSTRUCCION Y AMPLIACION REDES DE DISTRIBUCION ACUEDUCTOS MULTIPLES, PROVINCIAS MONSEÑOR NOUEL, MARIA TRINIDAD SANCHEZ Y SANCHEZ RAMIREZ".</t>
  </si>
  <si>
    <t xml:space="preserve">061819 </t>
  </si>
  <si>
    <t>RETENCION DEL ITBIS (30%) , DESCONTADO A SUPLIDORES DE SERVICIOS, SEGUN LEY 253/2012, CORRESP. AL MES DE OCTUBRE/2021.</t>
  </si>
  <si>
    <t xml:space="preserve">061820 </t>
  </si>
  <si>
    <t>PAGO FACT. NO. B1500000034/06-09-2021 ORDEN DE COMPRA OC2021-0192, COMPRA DE GUANTES PARA SER UTILIZADOS EN EL LABORATORIO NIVEL CENTRAL Y LOS LABORATORIOS REGIONALES.</t>
  </si>
  <si>
    <t xml:space="preserve">061821 </t>
  </si>
  <si>
    <t>PAGO FACT. NO.B1500000001/12-10-2021, ORDEN DE SERVICIO NO.OS2021-0473, COLOCACION DE PUBLICIDAD INSTITUCIONAL DURANTE EL PERIODO DEL 20 DE ABRIL AL 20 DE JULIO DEL 2021 EN EL PROGRAMA TELEVISIVO "AL DESCUBIERTO RD", TRANSMITIDO LOS DOMINGOS A LAS 12:00 DEL MEDIODIA POR RNN, CANAL 27 CON REPETICION LOS LUNES.</t>
  </si>
  <si>
    <t xml:space="preserve">061822 </t>
  </si>
  <si>
    <t>PAGO FACT. NO. B1100009140/20-10-2021, ALQUILER DEL LOCAL  DE LA OFICINA COMERCIAL, UBICADO EN LA CALLE DUARTE NO.09,  MUNICIPIO RANCHO ARRIBA,  PROVINCIA SAN JOSE DE OCOA, CORRESP. AL MES DE OCTUBRE/2021.</t>
  </si>
  <si>
    <t xml:space="preserve">061823 </t>
  </si>
  <si>
    <t>PAGO FACT. NOS.B1500000199, 200/08-10-2021, ORDEN DE SERVICIO NO.OS2021-0511, COLOCACION DE PUBLICIDAD INSTITUCIONAL DURANTE 06 (SEIS) MESES, EN EL PROGRAMA DE TELEVISION FUERA DE RECORD, TRANSMITIDO LOS DOMINGOS A LAS 11:00P.M.¨,  CORRESP. DEL PERIODO 30 DE JULIO AL 30 DE SEPTIEMBRE, DEL 2021.</t>
  </si>
  <si>
    <t xml:space="preserve">061824 </t>
  </si>
  <si>
    <t>APORTE ECONOMICO PARA EL "CUADRAGESIMO SEXTO TORNEO DE BALONCESTO SUPERIOR DE LA ALTAGRACIA", A CELEBRARSE EL DIA 29 DEL MES DE OCTUBRE DEL 2021.</t>
  </si>
  <si>
    <t xml:space="preserve">061825 </t>
  </si>
  <si>
    <t>PAGO INDEMN. Y VAC. (15 DIAS CORRESP. AL AÑO 2019 Y 15 DEL 2020), QUIEN DESEMPEÑO LA FUNCION DE AYUDANTE DE FONTANERIA, EN LA SECCION COMERCIAL DE VALVERDE.</t>
  </si>
  <si>
    <r>
      <t>061826</t>
    </r>
    <r>
      <rPr>
        <sz val="9"/>
        <color indexed="8"/>
        <rFont val="Arial"/>
        <family val="2"/>
      </rPr>
      <t/>
    </r>
  </si>
  <si>
    <t xml:space="preserve">061827 </t>
  </si>
  <si>
    <t>REPOSICION FONDO CAJA CHICA DE LA PROVINCIA VALVERDE ZONA I CORRESP. AL PERIODO DEL 03-09 AL 20-10-2021, RECIBOS DE DESEMBOLSO DEL 1658 AL 1753 SEGUN RELACION DE GASTOS.</t>
  </si>
  <si>
    <t xml:space="preserve">061828 </t>
  </si>
  <si>
    <t>PAGO FACT. NO.B1500000160/01-11-2021, ORDEN DE SERVICIO. OS2021-0567 COLOCACION DE PUBLICIDAD INSTITUCIONAL DURANTE 06 (SEIS) MESES, EN UNA REVISTA DIGITAL E IMPRESA "HUELLAS", CORRESP. AL PERIODO DEL 25 DE SEPTIEMBRE AL 25 DE OCTUBRE/2021.</t>
  </si>
  <si>
    <r>
      <t>061829</t>
    </r>
    <r>
      <rPr>
        <sz val="9"/>
        <color indexed="8"/>
        <rFont val="Arial"/>
        <family val="2"/>
      </rPr>
      <t/>
    </r>
  </si>
  <si>
    <t xml:space="preserve">061830 </t>
  </si>
  <si>
    <t>REPOSICION FONDO CAJA CHICA DE LA UNIDAD COMERCIAL DE CABRERA ZONA III CORRESP. AL PERIODO DEL 16-06 AL 19-08-2021, RECIBOS DE DESEMBOLSO DEL 0176 AL 0204, SEGUN RELACION DE GASTOS.</t>
  </si>
  <si>
    <t xml:space="preserve">061831 </t>
  </si>
  <si>
    <t>REPOSICION FONDO CAJA CHICA DE LA PROVINCIA SAN PEDRO DE MACORIS ZONA VI CORRESP. AL PERIODO DEL 02-08 AL 17-09-2021, RECIBOS DE DESEMBOLSO DEL 4552 AL 4361 SEGUN RELACION DE GASTOS.</t>
  </si>
  <si>
    <t xml:space="preserve">EFT-6848 </t>
  </si>
  <si>
    <t>PAGO FACT. NOS. B1500000008/02-09, 09/04-10-2021, ORDEN DE SERVICIO NO. OS2021-0708 , DISTRIBUCION DE AGUA EN DIFERENTES SECTORES Y COMUNIDADES DE LA PROVINCIA SANTIAGO RODRIGUEZ,  CORRESSP. A 27 DIAS  DE AGOSTO Y  27  DIAS  DE SEPTIEMBRE/2021.</t>
  </si>
  <si>
    <t>EFT-6849</t>
  </si>
  <si>
    <t>PAGO FACT. NOS. B1500000026/30-05, 27/30-06, 28/30-07, 29/30-08, 30/30-09, 31/30-10-2021,   ALQUILER LOCAL COMERCIAL EN EL MUNICIPIO TENARES, PROVINCIA HERMANAS MIRABAL, SEGUN CONTRATO NO.138/2013  (ADENDA 01/2020), CORRESP. A LOS MESES DE MAYO, JUNIO, JULIO, AGOSTO, SEPTIEMBRE, OCTUBRE/2021.</t>
  </si>
  <si>
    <t>EFT-6850</t>
  </si>
  <si>
    <t>PAGO FACT. NOS.B1500004367, 4368, 4369, 4370, 4371, 4373, 4355, 4389, 4390, 4391, 4392, 4393, 4394, 4395, 4396/31-10-2021, CONSUMO ENERGETICO CORRESP. AL MES DE OCTUBRE/2021.</t>
  </si>
  <si>
    <t>EFT-6851</t>
  </si>
  <si>
    <t>.PAGO FACT. NOS.B1500000174, 176/13-10-2021, ORDEN DE SERVICIO NO.OS2021-0515, COLOCACION DE PUBLICIDAD INSTITUCIONAL DURANTE 06 (SEIS) MESES, EN PAGINA WEB,  " HTTPS://WWW.NOTICIASBAULDENADIE.NET",  DE LA PROVINCIA BARAHONA, CORRESPONDIENTE AL PERIODO 02 DE AGOSTO AL 02 OCTUBRE DEL 2021.</t>
  </si>
  <si>
    <t>EFT-6852</t>
  </si>
  <si>
    <t>PAGO FACT. NO. B1500000007/04-10-2021,  ORDEN DE SERVICIO NO. OS2021-0360, SERVICIO DISTRIBUCION DE AGUA EN DIFERENTES SECTORES Y COMUNIDADES DE LA PROVINCIA ELIAS PIÑA, CORRESP. A  30 DIAS DE SEPTIEMBRE/2021.</t>
  </si>
  <si>
    <t xml:space="preserve">061832 </t>
  </si>
  <si>
    <t>PAGO FACT. NOS.B1500001280,1281,1282,1283,1284/31-10-2021 CONTRATO NO. 1178,1179, 1180, 1181, 3066,  SERVICIO ENERGETICO A NUESTRAS INSTALACIONES EN BAYAHIBE, PROVINCIA LA ROMANA, CORRESP. AL MES DE OCTUBRE/2021.</t>
  </si>
  <si>
    <t xml:space="preserve">061833 </t>
  </si>
  <si>
    <t>APORTE ECONOMICO PARA EL EVENTO CLASIFICATORIO OLIMPICO INTERNACIONAL DE ATLETISMO FELIX SANCHEZ.</t>
  </si>
  <si>
    <t xml:space="preserve">061834 </t>
  </si>
  <si>
    <t>PAGO INDEMN. Y VAC. (20 DIAS CORRESP. AL AÑO 2019 Y 20 DEL 2020), QUIEN DESEMPEÑO LA FUNCION DE OPERADOR DE SISTEMA APS, EN ACUEDUCTO NAVARRETE.</t>
  </si>
  <si>
    <t xml:space="preserve">EFT-6853 </t>
  </si>
  <si>
    <t>PAGO FACT. NOS.B1500003267/17-09, 3315/08, 3332/14-10-2021 ORDENES DE SERVICIO NOS. OS2021- 0621, 0688, 0669, PUBLICACION EN UN MEDIO (1) DE CIRCULACION NACIONAL, DURANTE DOS (2) DIAS CONSECUTIVOS, LAS CONVOCATORIAS A PARTICIPAR EN PROCESO LICITACION PUBLICA NACIONAL INAPA-CCC-LPN-2021-0031, 0039, 0034, CONSTRUCCION SISTEMA ABASTECIMIENTO LOS BARRIOS GUANDULES- LA RAQUETA COMO EXTENSION DEL AC. BARAHONA, ADQUISICION DE TRANSFORMADORES PARA SER UTILIZADOS EN TODOS LOS ACUEDUCTOS A NIVEL NACIONAL, AMPLIACION RED DISTRIBUCION AC. CONSUELO PROV. S.P.M. ZONA VI.</t>
  </si>
  <si>
    <t>EFT-6854</t>
  </si>
  <si>
    <t>PAGO FACT. NO. B1500000016/01-10-2021 ORDEN DE SERVICIO OS2021-0676, CONTRATACION DE SERVICIO DE LA RECREACION EN 3D ESTRUCTURA Y ESPACIOS SOBRE EL PROYECTO SANEAMIENTO DE ARROYO GURABO PROVINCIA SANTIAGO.</t>
  </si>
  <si>
    <t>EFT-6855</t>
  </si>
  <si>
    <t>PAGO FACT. NO.B1500000012/22-10-2021, ORDEN DE SERVICIO NO.OS2021-0546, COLOCACION DE PUBLICIDAD INSTITUCIONAL DURANTE EL PERIODO DEL 09 DE SEPTIEMBRE AL 09 DE OCTUBRE DEL 2021, EN EL PROGRAMA RADIAL "SIN BARRERA", TRANSMITIDO DE LUNES A VIERNES A LAS 9:00 AM POR RADIO IDEAL 99.5 FM, PROVINCIA ESPAILLAT.</t>
  </si>
  <si>
    <t xml:space="preserve">061835 </t>
  </si>
  <si>
    <t>APORTE ECONOMICO PARA EL "X TORNEO SUPERIOR DE BALONCESTO CON REFUERZO", EFECTUADO EL PASADO DIA 25 DEL MES DE AGOSTO DEL 2021, EN LOS ALCARRIZO.</t>
  </si>
  <si>
    <r>
      <t>061836</t>
    </r>
    <r>
      <rPr>
        <sz val="9"/>
        <color indexed="8"/>
        <rFont val="Arial"/>
        <family val="2"/>
      </rPr>
      <t/>
    </r>
  </si>
  <si>
    <r>
      <t>061837</t>
    </r>
    <r>
      <rPr>
        <sz val="9"/>
        <color indexed="8"/>
        <rFont val="Arial"/>
        <family val="2"/>
      </rPr>
      <t/>
    </r>
  </si>
  <si>
    <t xml:space="preserve">061838 </t>
  </si>
  <si>
    <t>PAGO INDEMN. Y VAC. (20 DIAS CORRESP. AL AÑO 2019 Y 20 DEL 2020), QUIEN DESEMPEÑO EL CARGO DE AUXILIAR ADMINISTRATIVO, EN LA DIVISION DE TESORERIA.</t>
  </si>
  <si>
    <t xml:space="preserve">061839 </t>
  </si>
  <si>
    <t>PAGO INDEMN. Y VAC. (20 DIAS CORRESP. AL AÑO 2019 Y 20 AL 2020), QUIEN DESEMPEÑO EL CARGO DE AUXILIAR ADMINISTRATIVO, EN LA DIVISION DE TESORERIA.</t>
  </si>
  <si>
    <t xml:space="preserve">061840 </t>
  </si>
  <si>
    <t>RETENCION DEL ITBIS (18% A PERSONA FISICA), SEGUN LEY 253/12, CORRESP. AL MES DE OCTUBRE/2021.</t>
  </si>
  <si>
    <t xml:space="preserve">061841 </t>
  </si>
  <si>
    <t>AVANCE INICIAL 20%, AL CONTRATO NO. 011/2021 ORDEN DE COMPRA  OC2021-0220/12-08-2021, ADQUISICION DE EQUIPOS ELECTRICOS PARA SER UTILIZADOS EN TODOS LOS ACUEDUCTOS A NIVEL NACIONAL (PLAN DE RESCATE).</t>
  </si>
  <si>
    <t xml:space="preserve">061842 </t>
  </si>
  <si>
    <t>APERTURA DE FONDO LIQUIDABLE A PRESENTACION DE FACTURAS POR CONCEPTO DE COMPRA DE ADORNOS NAVIDEÑOS QUE SERAN UTILIZADOS EN MUESTRA INSTITUCION.</t>
  </si>
  <si>
    <t xml:space="preserve">061843 </t>
  </si>
  <si>
    <t>REPOSICION FONDO CAJA CHICA DEL DEPARTAMENTO DE COMUNICACIONES CORRESP. AL PERIODO DEL 29-04 AL 04-11-2021, RECIBOS DE DESEMBOLSO DEL 0204 AL 0225.</t>
  </si>
  <si>
    <t xml:space="preserve">EFT-6856 </t>
  </si>
  <si>
    <t>PAGO NOMINA DE VIÁTICOS DE LA DIRECCIÓN COMERCIAL CORRESP. AL MES DE SEPTIEMBRE/2021 ELABORADA EN NOVIEMBRE/2021.</t>
  </si>
  <si>
    <t>EFT-6857</t>
  </si>
  <si>
    <t>PAGO NOMINA DE VIATICOS COMPLETIVO CORRESP. AL MES DE AGOSTO/2021 ELABORADA EN NOVIEMBRE/2021.</t>
  </si>
  <si>
    <t>EFT-6858</t>
  </si>
  <si>
    <t>PAGO NOMINA DE VIATICOS DEL DEPARTAMENTO REVISION Y CONTROL CORRESP. AL MES DE SEPTIEMBRE/2021 ELABORADA EN NOVIEMBRE/2021.</t>
  </si>
  <si>
    <t>EFT-6859</t>
  </si>
  <si>
    <t>PAGO NOMINA DE VIATICOS DE LA DIRECCION DE PROGRAMAS Y PROYECTOS ESPECIALES CORRESP. AL MES DE SEPTIEMBRE/2021 ELABORADA EN NOVIEMBRE/2021.</t>
  </si>
  <si>
    <t xml:space="preserve">061844 </t>
  </si>
  <si>
    <t xml:space="preserve">061845 </t>
  </si>
  <si>
    <t>REPOSICION FONDO CAJA CHICA DE LA UNIDAD ADMINISTRATIVA DE SABANA GRANDE DE BOYA ZONA IV CORRESPONDIENTE AL PERIODO DEL 08-09 AL 08-10-2021, RECIBOS DE DESEMBOLSO DEL 0162 AL 0175.</t>
  </si>
  <si>
    <t xml:space="preserve">061846 </t>
  </si>
  <si>
    <t>REPOSICION FONDO CAJA CHICA DEL DEPARTAMENTO ADMINISTRATIVO Y SUS DIVISIONES DESTINADOS PARA CUBRIR GASTOS DE LAS DIFERENTES AREAS DE LA INSTITUCION CORRESP. AL PERIODO DEL 03-09 AL 14-10-2021, RECIBOS DE DESEMBOLSO DEL 2845 AL 3079.</t>
  </si>
  <si>
    <t xml:space="preserve">061847 </t>
  </si>
  <si>
    <t>REPOSICION FONDO CAJA CHICA DE LA ESTAFETA DE COBROS DE LAS TERRENAS ZONA III CORRESP. AL PERIODO DEL 28-06 AL 06-10-2021, RECIBOS DE DESEMBOLSO DEL 0159 AL 0169.</t>
  </si>
  <si>
    <t xml:space="preserve">EFT-6860 </t>
  </si>
  <si>
    <t>PAGO FACT. NO. B1500034821/05-11-2021, CUENTA NO.86082876, POR SERVICIO DE LAS FLOTAS DE INAPA, CORRESPONDIENTE A LA FACTURACION DEL 01-10 AL 31-10-2021.</t>
  </si>
  <si>
    <t>EFT-6861</t>
  </si>
  <si>
    <t>PAGO FACT. NO. B1500034984/15-11-2021, CUENTA NO.4236435, POR SERVICIO DE  INTERNET  PRINCIPAL 200 MBPS Y TELECABLE, CORRESP. AL PERIODO DEL 11-10-2021  AL 10-11-2021.</t>
  </si>
  <si>
    <t>EFT-6862</t>
  </si>
  <si>
    <t>PAGO TRANSPORTE DEL DEPARTAMENTO DE REVISION Y CONTROL, CORRESP. A OCTUBRE/2021, ELABORADA EN NOVIEMBRE/2021.</t>
  </si>
  <si>
    <t>EFT-6863</t>
  </si>
  <si>
    <t>PAGO FACT. NO. B1500000001/15-11-2021,  ALQUILER LOCAL  DE LA OFICINA COMERCIAL EN EL DISTRITO MUNICIPAL SABANA BUEY, MUNICIPIO BANI, PROVINCIA PERAVIA. CORRESP. A LOS MESES DE AGOSTO, SEPTIEMBRE, OCTUBRE/2021.</t>
  </si>
  <si>
    <t>EFT-6864</t>
  </si>
  <si>
    <t>PAGO FACT. NO.B1500000040/29-10-2021 , ORDEN SERVICIO NO. OS2021-0783, SERVICIO DE NOTARIO PARA EL ACTO DE APERTURA DE LA COMPARACION DE PRECIO NO.INAPA-CCC-CP-2021-0050, OFERTAS TECNICAS  (SOBRE A) PARA LA '' REUBICACION COLECTORA ALCANTARILLADO SANITARIO  EL SEIBO.</t>
  </si>
  <si>
    <t xml:space="preserve">061848 </t>
  </si>
  <si>
    <t>PAGO DEL ITBIS FACTURADO CORRESP. AL MES DE OCTUBRE/2021.</t>
  </si>
  <si>
    <t xml:space="preserve">061849 </t>
  </si>
  <si>
    <t>APORTE ECONOMICO PARA CUBRIR GASTOS DE PERSONAL DE TRABAJO Y CUERPO TÉCNICO, PARA EL EVENTO "TORNEO SUPERIOR NAVIDEÑO 2021, A CELEBRARSE EL 20 DE NOVIEMBRE DEL 2021, EN LAS INSTALACIONES DEL CLUB SAN CARLOS, DEL SECTOR SAN CARLOS, DISTRITO NACIONAL.</t>
  </si>
  <si>
    <t xml:space="preserve">061850 </t>
  </si>
  <si>
    <t xml:space="preserve">061851 </t>
  </si>
  <si>
    <t>REPOSICION FONDO CAJA CHICA DE LA PROVINCIA MONTECRISTI ZONA I CORRESP. AL PERIODO DEL 05 AL 25-10-2021, RECIBOS DE DESEMBOLSO DEL 0738 AL 0759 SEGUN RELACION DE GASTOS.</t>
  </si>
  <si>
    <t xml:space="preserve">061852 </t>
  </si>
  <si>
    <t>REPOSICION FONDO CAJA CHICA DE LA PROVINCIA HIGUEY ZONA VI CORRESP. AL PERIODO DEL 23-09 AL 28-10-2021, RECIBOS DE DESEMBOLSO DEL 1283 AL 1330.</t>
  </si>
  <si>
    <t xml:space="preserve">061853 </t>
  </si>
  <si>
    <t>REPOSICION FONDO CAJA CHICA DE LA PROVINCIA SANTIAGO RODRIGUEZ ZONA I CORRESP. AL PERIODO DEL 30-08 AL 16-10-2021, RECIBOS DE DESEMBOLSO DEL 0775 AL 0810.</t>
  </si>
  <si>
    <t xml:space="preserve">061854 </t>
  </si>
  <si>
    <t>PAGO FACT. NO. B1500000003/18-10-2021, SERVICIO DE ALGUACIL SEGUN ORDEN DE SERVICIO NO. OS2021-0750, POR CONCEPTO DE CUARENTA Y UNO (41) NOTIFICACIONES DE ALGUACIL.</t>
  </si>
  <si>
    <t xml:space="preserve">061855 </t>
  </si>
  <si>
    <t>PAGO INDEMN. Y VAC. (15 DIAS CORRESP. AL AÑO 2019 Y 15 DEL 2020), QUIEN DESEMPEÑO EL CARGO DE CONSERJE, EN LA SECCION DE MAYORDOMIA.</t>
  </si>
  <si>
    <t xml:space="preserve">061856 </t>
  </si>
  <si>
    <t>PAGO INDEMN. Y VAC. (15 DIAS CORRESP. AL AÑO 2019 Y 15 AL 2020), QUIEN DESEMPEÑO EL CARGO DE CONSERJE EN LA SECCION DE MAYORDOMIA.</t>
  </si>
  <si>
    <t xml:space="preserve">061857 </t>
  </si>
  <si>
    <t>PAGO FACT. NO.B1500000203/27-10-2021, ORDEN DE SERVICIO NO.OS2021-0511, COLOCACION DE PUBLICIDAD INSTITUCIONAL DURANTE 06 (SEIS) MESES, EN EL PROGRAMA DE TELEVISION FUERA DE RECORD, TRANSMITIDO LOS DOMINGOS A LAS 11:00P.M.¨,  CORRESP. DEL PERIODO 30 DE SEPTIEMBRE AL 30 DE OCTUBRE, DEL 2021.</t>
  </si>
  <si>
    <t xml:space="preserve">061858 </t>
  </si>
  <si>
    <t>PAGO FACT. NO. B1500000511/29-09-2021, OS2021-0665, SERVICIO DE CAPACITACION "OFFICE 365 ADMINISTRATOR" QUE SERA IMPARTIDO A DOS COLABORADORES, CON EL OBJETIVO DE ACTUALIZAR Y FORTALECER EL  DESARROLLO INSTITUCIONAL DEL INAPA.</t>
  </si>
  <si>
    <t xml:space="preserve">061859 </t>
  </si>
  <si>
    <t>APORTE ECONOMICO PARA EL "TORNEO COPA DE BALONCESTO SUPERIOR BANILEJO 2021 DE LA PROVINCIA PERAVIA", REALIZADO POR LA ASOCIACION DOMINICANA DE BALONCESTO DE LA PROVINCIA PERAVIA, ABAPPE, A CELEBRARSE EN EL POLIDEPORTIVO DE BANI, PROVINCIA PERAVIA, DESDE EL 13 DE NOVIEMBRE, HASTA EL 30 DE DICIEMBRE DEL 2021.</t>
  </si>
  <si>
    <t xml:space="preserve">061860 </t>
  </si>
  <si>
    <t>APORTE ECONOMICO COMO PATROCINIO DEL "FESTIVAL INTERNACIONAL DE CORTOMETRAJE MINUTO DEL AGUA 2021" REALIZADO POR LA FUNDACION MUNICIPIO AL DIA, A CELEBRARSE EL 24 DE NOVIEMBRE DEL 2021, EN EL CENTRO INDOTEL, CON DIFUSION DIFERIDA EN EL CANAL 4 PARA TODO EL PAIS.</t>
  </si>
  <si>
    <t xml:space="preserve">EFT-6865 </t>
  </si>
  <si>
    <t>PAGO FACT. NO. B1500002870/01-11-2021, CUENTA NO. (50015799) SERVICIO C&amp;W INTERNET 155 MBPS IP ASIGNADO A NIVEL CENTRAL, CORRESP. A LA FACTURACION DE 01-11 AL 30-11/2021.</t>
  </si>
  <si>
    <t>EFT-6866</t>
  </si>
  <si>
    <t>PAGO FACT. NOS.B1500000003/14-09, 04/14-10-2021,  ALQUILER LOCAL COMERCIAL CALLE DUARTE, MUNICIPIO SANCHEZ, PROVINCIA SANTA BARBARA DE SAMANA, CORRESP. A LOS  MESES DE SEPTIEMBRE, OCTUBRE/2021.</t>
  </si>
  <si>
    <t>EFT-6867</t>
  </si>
  <si>
    <t>PAGO FACT. NO. B1500002872/01-11-2021, CUENTA NO. (50017176) SERVICIO C&amp;W INTERNET   ASIGNADO A SAN CRISTOBAL, CORRESP. A LA FACTURACION DE 01-11 AL 30-11-2021.</t>
  </si>
  <si>
    <t>EFT-6868</t>
  </si>
  <si>
    <t>PAGO FACT. NOS. B0224792949,51/22-07, 4542/29-07, 5815,53/03-08, 5892817/20-08, 96880/30-08-2021, DESCONTADO DE LA INDEMN. Y VAC. QUIEN DESEMPEÑO EL CARGO DE CONSERJE, EN LA SECCION DE MAYORDOMIA.</t>
  </si>
  <si>
    <t>EFT-6869</t>
  </si>
  <si>
    <t>PAGO VIATICOS DIRECCION DE INGENIERIA, CORRESP. AL MES DE SEPTIEMBRE/2021, ELABORADA EN NOVIEMBRE/2021.</t>
  </si>
  <si>
    <t>EFT-6870</t>
  </si>
  <si>
    <t>PAGO VIATICOS DE LA UNIDADES CONSULTIVAS O ASESORAS, CORRESP. AL MES DE SEPTIEMBRE/2021, ELABORADA EN NOVIEMBRE/2021.</t>
  </si>
  <si>
    <t>EFT-6871</t>
  </si>
  <si>
    <t>PAGO FACT. NOS.B1500003263/17-09, 3316/08-10-2021 ORDENES DE SERVICIO NOS. OS2021- 0514, OS2021-0646, PUBLICACION EN UN MEDIO (1) DE CIRCULACION NACIONAL, DURANTE DOS (2) DIAS CONSECUTIVOS, LAS CONVOCATORIAS A PARTICIPAR EN PROCESO LICITACION PUBLICA NACIONAL INAPA-CCC-LPN-2021-0021, 0028, CORRESP. AL PERIODO 15-07-2021 HASTA 16-07-2021, Y 04-08-2021 HASTA 05-08-2021.</t>
  </si>
  <si>
    <t>EFT-6872</t>
  </si>
  <si>
    <t>PAGO FACT. NOS. B1500003323/13-10, 3364/25-10-2021, ORDENES DE SERVICIOS NOS. OS2021-0686, OS2021-0701, PUBLICACION EN UN( 1)  MEDIO DE CIRCULACION NACIONAL, DURANTE DOS DIAS CONSECUTIVOS, CONVOCATORIA A PARTICIPAR PROCESO DE LICITACION PUBLICA NACIONAL. NOS. INAPA-CCC-LPN-2021-0039, "ADQUISICION DE TRANSFORMADORES PARA SER UTILIZADOS EN TODOS LOS ACUEDUCTOS A NIVEL NACIONAL",   INAPA-CCC-LPN-2021-0030,  "ADQUISICION DE UN (1) SOFTWARE PARA LA GESTION DE LOS SERVICIOS DE LA DIRECCION DE PLANIFICACION Y DESARROLLO DEL INAPA.</t>
  </si>
  <si>
    <t>EFT-6873</t>
  </si>
  <si>
    <t>PAGO FACT. NOS. B1500000049/04-10, 53/25-10-2021 ORDENES DE SERVICIOS NOS  OS2021-0704, OS2021-0754,  SERVICIO DE NOTARIO PARA EL ACTO DE APERTURA DE LA LICITACION PUBLICA NACIONAL NOS. INAPA-CCC-CP-2021-0056, INAPA-CCC-LPN-2021-0025,   OFERTAS TECNICAS  (SOBRE A) PARA LA "REHABILITACION DEPOSITO METALICO Y MEJORAMIENTO COLECTORA ALCANTARILLADO Y PLANTA DE TRATAMIENTO PROVINCIAS HATO MAYOR ZONA VI, SAMANA ZONA III Y PROVINCIA DUARTE ZONA III,  CONSTRUCCION AC. MULTIPLE GUANUMA-LOS BOTADOS, PLANTA POTABILIZADORA DE 100 LPS, PROVINCIA SANTO DOMINGO-MONTE PLATA, ZONA IV ".</t>
  </si>
  <si>
    <t>EFT-6874</t>
  </si>
  <si>
    <t>PAGO FACT. NO. B1500000019/03-11-2021, ALQUILER LOCAL COMERCIAL EN EL MUNICIPIO JUAN HERRERA, PROVINCIA SAN JUAN, CORRESP. AL MES DE OCTUBRE/2021.</t>
  </si>
  <si>
    <t>EFT-6875</t>
  </si>
  <si>
    <t>PAGO FACT. NO. B1500000292/30-03-2021 ORDEN DE COMPRA OC2021-0087 COMPRA DE MATERIALES VOLUMETRICOS CLASE A.</t>
  </si>
  <si>
    <t>EFT-6876</t>
  </si>
  <si>
    <t>PAGO DE FACT. NOS.B1500000019, 20/04-11-2021, ORDENES DE SERVICIOS NOS. OS2021-0780,  OS2021-0781, SERVICIO DE NOTARIO PARA EL ACTO DE APERTURA DE LA COMPARACION  DE PRECIOS NO. INAPA-CCC-CP-2021-0045 , OFERTAS ECONOMICAS  (SOBRE B)  PARA LA ¨MEJORAMIENTO OBRA DE TOMA ACUEDUCTO PADRE LAS CASAS, PROVINCIA AZUA ZONA II. Y LICITACION PUBLICA NACIONAL NO. INAPA-CCC-LPN-2021-0036, OFERTAS TECNICAS (SOBRE A) PARA LA REHABILITACION PLANTA POTABILIZADORA ACUEDUCTO HATO DEL YAQUE, PROVINCIA SANTIAGO, ZONA V.</t>
  </si>
  <si>
    <t>EFT-6877</t>
  </si>
  <si>
    <t>PAGO FACT. NOS. B1500000158/11, 159/19, 160/26-10, 162/01, 163/02, 164/03, 165/03-11-2021 ORDEN DE COMPRA OC2021-0206, ADQUISICION DE SUSTANCIAS QUIMICAS (176,318.89 CLORO GAS DE 2, 000 LBS),  PARA SER UTILIZADOS  EN TODOS LOS ACUEDUCTOS DEL INAPA, 5TO ABONO.</t>
  </si>
  <si>
    <t>EFT-6878</t>
  </si>
  <si>
    <t>PAGO FACT. NOS. B1500000494/06-09-2021 A LA ORDEN DE COMPRA  NO. OC2021-0208/29-07-2021, ADQUISICION DE MOBILIARIOS PARA SER UTILIZADOS EN LAS OFICINAS DEL INAPA.</t>
  </si>
  <si>
    <t>EFT-6879</t>
  </si>
  <si>
    <t>PAGO FACT. NOS. B1500000057,  58/01-11-2021,  ORDENES DE SERVICIOS NOS  OS2021-0760, OS2021-0759,  SERVICIO DE NOTARIO PARA EL ACTO DE APERTURA DE LA COMPARACION DE PRECIOS  NOS. INAPA-CCC-CP-2021-0055, INAPA-CCC-LPN-2021-0031,   OFERTAS TECNICAS  (SOBRE A) PARA LA  ADQUISICION DE MATERIALES GASTABLES PARA USO DEL INAPA, Y CONSTRUCCION SISTEMA ABASTECIMIENTO LOS BARRIOS GUANDULES-LA RAQUETA COMO EXTENCION DEL ACUEDUCTO BARAHONA, PROVINCIA BARAHONA  ZONA VIII.</t>
  </si>
  <si>
    <t xml:space="preserve">EFT-6880 </t>
  </si>
  <si>
    <t>PAGO FACT.S NO. B1500000913, 914/08-11-2021 ORDEN DE COMPRA OC2021-0258, ADQUISICION DE MATERIALES GASTABLE PARA USO DEL INAPA.</t>
  </si>
  <si>
    <t>EFT-6881</t>
  </si>
  <si>
    <t>PAGO VIATICOS DIRECCION ADMINISTRATIVA, CORRESP.E AL MES DE SEPTIEMBRE/2021, ELABORADA EN NOVIEMBRE/2021.</t>
  </si>
  <si>
    <t>EFT-6882</t>
  </si>
  <si>
    <t>PAGO VIATICOS DE LA DIRECCION DESARROLLO PROVINCIAL, CORRESP.E A SEPTIEMBRE/2021 ELABORADA EN NOVIEMBRE/2021.</t>
  </si>
  <si>
    <t xml:space="preserve">061861 </t>
  </si>
  <si>
    <t>PAGO FACT. NO.B1500000028/02-11-2021, ORDEN DE SERVICIO NO. OS2021-0691,  DISTRIBUCION DE AGUA EN DIFERENTES SECTORES Y COMUNIDADES  DE LA PROVINCIA SAN CRISTOBAL.</t>
  </si>
  <si>
    <t xml:space="preserve">061862 </t>
  </si>
  <si>
    <t>PAGO FACT. NO. B1500000003/09-11-2021 ORDEN DE SERVICIO OS2021-0283, SERVICIO DE FUMIGACION PARA LA SEDE CENTRAL QUE INCLUYE: EDIFICIO MARCO RODRIGUEZ ( DIRECCION COMERCIAL), EDIFICIO MARTIN VERAS, LABORATORIO, DIRECCION DE DESARROLLO PROVINCIAL Y ALMACEN KM.18 POR UN PERIODO DE 1 MES.</t>
  </si>
  <si>
    <t xml:space="preserve">061863 </t>
  </si>
  <si>
    <t>PAGO FACT. NO.B1500000024/02-11-2021, ORDEN DE SERVICIO OS2021-0502, COLOCACION DE PUBLICIDAD INSTITUCIONAL DURANTE 06 (SEIS) MESES, EN  PAGINA WEB, "ELDEFENSORBARAHONERO.BLOGSPOT.COM,  EN LA PROVINCIA BARAHONA, CORRESP. AL PERIODO DEL 02 DE OCTUBRE AL 02 DE NOVIEMBRE/2021.</t>
  </si>
  <si>
    <t xml:space="preserve">061864 </t>
  </si>
  <si>
    <t>PAGO FACT. NO. B1500000929/28-10-2021 ORDEN DE COMPRA OC2021-0263 ADQUISICION DE BANDERAS DEL INAPA, LA REPUBLICA DOMINICANA Y ASTAS PARA SER UTILIZADAS EN EL DESPACHO DE LA DIRECCION EJECUTIVA Y LAS ACTIVIDADES PROTOCOLARES DE NUESTRA INSTITUCION.</t>
  </si>
  <si>
    <t xml:space="preserve">061865 </t>
  </si>
  <si>
    <t>PAGO FACT. NO.B1500000116/02-11-2021, ORDEN DE SERVICIO NO. OS2021-0660, SERVICIO DISTRIBUCION DE AGUA CON CAMION CISTERNA EN DIFERENTES COMUNIDADES DE LA PROVINCIA SAN CRISTOBAL, CORRESP. A 31 DIAS DE  OCTUBRE/2021.</t>
  </si>
  <si>
    <t xml:space="preserve">061866 </t>
  </si>
  <si>
    <t>PAGO FACT. NO. B1500000023/02-11-2021,  ORDEN DE SERVICIO NO. OS2021-0651, DISTRIBUCION DE AGUA EN DIFERENTES SECTORES Y COMUNIDADES DE LA PROVINCIA SAN CRISTOBAL. CORRESP. A 31  DE OCTUBRE/2021.</t>
  </si>
  <si>
    <t xml:space="preserve">061867 </t>
  </si>
  <si>
    <t>REPOSICION FONDO CAJA CHICA DE LA PROVINCIA SAN JUAN ZONA II CORRESP. AL PERIODO DEL 10-09 AL 04-11-2021, RECIBOS DE DESEMBOLSO DEL 5630 AL 5662.</t>
  </si>
  <si>
    <t xml:space="preserve">061868 </t>
  </si>
  <si>
    <t xml:space="preserve">EFT-6883 </t>
  </si>
  <si>
    <t xml:space="preserve">PAGO FACT. NO. B1500000470/29-10-20211 ORDEN DE SERVICIO OS2021-0509 SERVICIO DE CATERING DE ALMUERZOS PRE EMPACADOS O MONTAJE TIPO BUFFET Y REFRIGERIOS PRE EMPACADOS QUE SERAN UTILIZADOS EN LAS ACTIVIDADES PROGRAMADAS, TALLERES Y CAPACITACIONES DE NUESTRA INSTITUCION DURANTE EL  AÑO EN CURSO, CORRESP. </t>
  </si>
  <si>
    <t>EFT-6884</t>
  </si>
  <si>
    <t>PAGO FACT. NOS. B1500000006/04-11, 07/01-10, 08/03-11-2021, ORDEN DE SERVICIO NO. OS2021-0616, DISTRIBUCION DE AGUA EN DIFERENTES SECTORES Y COMUNIDADES DE LA PROVINCIA  AZUA, CORRESP. A  30  DIAS DE AGOSTO, 29  DIAS DE SEPTIEMBRE, 30 DIAS DE OCTUBRE/2021.</t>
  </si>
  <si>
    <t>EFT-6885</t>
  </si>
  <si>
    <t>PAGO FACT. NO. B1500000332/25-08-2021 ORDEN DE SERVICIO OS2021-0415, SERVICIO DE EVALUACION Y REPARACION DE EQUIPOS DEL LABORATORIO NIVEL CENTRAL.</t>
  </si>
  <si>
    <t>EFT-6886</t>
  </si>
  <si>
    <t>PAGO FACT. NOS B1500003246/20-09, 3303/08-10-2021, ORDENES DE SERVICIOS NOS.  OS2021-0612, 2021-0642,  PUBLICACION EN DOS (2)  PERIODICOS  DE CIRCULACION NACIONAL, DOS DIAS CONSECUTIVOS, PROCESO DE LICITACION PUBLICA NACIONAL NO.   INAPA-CCC-LPN-2021-0024,  SORTEO DE OBRAS INAPA-CCC-SO-2021-0002,  "AMPLIACION REDES DE ACUEDUCTOS PROVINCIAS HATO MAYOR Y LA ALTAGRACIA.</t>
  </si>
  <si>
    <t>EFT-6887</t>
  </si>
  <si>
    <t>PAGO FACT. NO. B1500000135/02-11-2021, ORDEN DE SERVICIO NO. OS2021-0566, DISTRIBUCION DE AGUA EN DIFERENTES SECTORES Y COMUNIDADES DE LA PROVINCIA DUARTE, CORRESP. A  30 DIAS DEL MES DE OCTUBRE/2021.</t>
  </si>
  <si>
    <t>EFT-6888</t>
  </si>
  <si>
    <t>PAGO FACT. NO. B1500000044/02-11-2021, ORDEN DE SERVICIO NO. OS2021-0536,  DISTRIBUCION DE AGUA CON CAMION CISTERNA EN DIFERENTES SECTORES Y COMUNIDADES DE LA PROVINCIA SAN CRISTOBAL, CORRESP. A  31 DIAS DE OCTUBRE/2021.</t>
  </si>
  <si>
    <t>EFT-6889</t>
  </si>
  <si>
    <t>PAGO FACT. DE CONSUMO DE ENERGETICO EN LA ZONA ESTE DEL PAIS CORRESP. AL MES DE OCTUBRE/2021.</t>
  </si>
  <si>
    <t>EFT-6890</t>
  </si>
  <si>
    <t>PAGO FACT. NO.B1500000211/02-08-2021, ORDEN DE COMPRA OC2021-0219,  COMPRA DE TALONARIOS FORMULARIOS DC-5, PARA SER UTILIZADOS EN EL PAGO DE SERVICIO DE AGUA DE LAS DIFERENTES UNIDADES ADMINISTRATIVAS EN EL PAIS.</t>
  </si>
  <si>
    <t>EFT-6891</t>
  </si>
  <si>
    <t>PAGO FACT. NOS.B1500028813 (CODIGO DE SISTEMA NO.6091), 28744  (77100) 01-11-2021, SERVICIOS RECOGIDA DE BASURA EN EL NIVEL CENTRAL Y OFICINAS  ACUEDUCTOS RURALES, CORRESP. AL PERIODO DESDE EL 01 AL 30 DE NOVIEMBRE/2021.</t>
  </si>
  <si>
    <t>EFT-6892</t>
  </si>
  <si>
    <t>PAGO FACT. NO. B1500000261/25-10-2021 ORDEN DE COMPRA OC2021-0244, ADQUISICION DE ELECTROBOMBAS Y MOTOR ELECTRICO SUMERGIBLES PARA SER UTILIZADOS EN LA PROVINCIA DUARTE, ACUEDUCTO MULTIPLE GENIMO LA ENEA, PROVINCIA MARIA TRINIDAD SANCHEZ,  ACUEDUCTO EL FACTOR (PTAP), LA PIONA Y LINEA 15 (PAYITA), PROVINCIA  INDEPENDENCIA, ACUEDUCTO CERRO DE JIMANI Y GUAYABAL (AMORTIZACION AVANCE 20% 250,472.70).</t>
  </si>
  <si>
    <t>EFT-6893</t>
  </si>
  <si>
    <t>PAGO FACT. NO. B1500002600/01-10-2021 ORDEN DE COMPRA OC2021-0236, ADQUISICION DE TONERS, CARTUCHOS Y TINTAS PARA SER UTILIZADOS EN LAS DIFERENTES DIRECCIONES Y DEPARTAMENTOS DE LA INSTITUCION INAPA.</t>
  </si>
  <si>
    <t xml:space="preserve">061869 </t>
  </si>
  <si>
    <t>PAGO FACT. NO. B1500000027/09-11-2021, ORDEN DE SERVICIO NO. OS2021-0597, SERVICIO DE DISTRIBUCION DE AGUA CON CAMION CISTERNA EN DIFERENTES SECTORES Y COMUNIDADES DE LA PROVINCIA BAHORUCO, CORRESP. A 30 DIAS DEL MES OCTUBRE/2021.</t>
  </si>
  <si>
    <t xml:space="preserve">EFT-6894 </t>
  </si>
  <si>
    <t>PAGO FACT. NO. B1500000056/03-11-2021, ORDEN DE SERVICIO NO. OS2021-0785,  ABASTECIMIENTO DE AGUA EN DIFERENTES SECTORES Y COMUNIDADES DE LA  PROVINCIA BARAHONA , CORRESP. A 11 DIAS DE SEPTIEMBRE/2021.</t>
  </si>
  <si>
    <t>EFT-6895</t>
  </si>
  <si>
    <t>PAGO FACT. NO. B1500000116/09-11-2021,  ORDEN DE SERVICIO NO. OS2021-0590, SERVICIO DISTRIBUCION DE AGUA EN DIFERENTES SECTORES Y COMUNIDADES DE LA PROVINCIA SAMANA. CORRESP. A  30 DIAS DE OCTUBRE/2021.</t>
  </si>
  <si>
    <t>EFT-6896</t>
  </si>
  <si>
    <t>PAGO FACT. NO. B1500000034, 35/26-10-2021, ORDEN DE SERVICIO NO.OS2021-0596, DISTRIBUCION DE AGUA EN DIFERENTES SECTORES Y COMUNIDADES DE LA PROVINCIA EL SEIBO, CORRESP. A 30  DIAS DE AGOSTO, 29 DIAS DE SEPTIEMBRE/2021.</t>
  </si>
  <si>
    <t>EFT-6897</t>
  </si>
  <si>
    <t>PAGO FACT. NOS.B1500000001/30-10-2021, ORDEN DE SERVICIO NO.OS2021-0501, COLOCACION DE PUBLICIDAD INSTITUCIONAL DURANTE 06 (SEIS) MESES, EN EL PROGRAMA DE TELEVISION TRANSMITIDO EN PLATAFORMA DIGITAL¨, " EL MUNDO HOY", CORRESP. AL PERIODO DEL 10 DE AGOSTO HASTA   EL 10 DE SEPTIEMBRE/2021.</t>
  </si>
  <si>
    <t>EFT-6898</t>
  </si>
  <si>
    <t>PAGO FACT. NO. B1500000060/22-10-2021 , ORDEN DE SERVICIO NO.OS2021-0662, DISTRIBUCION DE AGUA EN DIFERENTES SECTORES Y COMUNIDADES DE LA PROVINCIA SAN PEDRO DE MACORIS, CORRESP. A 26 DIAS DEL MES DE SEPTIEMBRE/2021.</t>
  </si>
  <si>
    <t>EFT-6899</t>
  </si>
  <si>
    <t>PAGO FACT. NOS. B1500000061, 62/26-10-2021, ORDEN DE SERVICIO NO. OS2021-0534,  DISTRIBUCION DE AGUA CON CAMION CISTERNA EN DIFERENTES SECTORES Y COMUNIDADES DE LA PROVINCIA EL SEIBO, CORRESP.  A 30 DIAS  DE AGOSTO Y 29 DIAS DE SEPTIEMBRE/2021.</t>
  </si>
  <si>
    <t>EFT-6900</t>
  </si>
  <si>
    <t>PAGO FACT. NO. B1500000045/02-11-2021,  ORDEN DE SERVICIO NO. OS2021-0537  DISTRIBUCION  DE AGUA EN DIFERENTES SECTORES Y COMUNIDADES DE LA PROVINCIA SAN CRISTOBAL, CORRESP. A  31 DIAS DE OCTUBRE/2021.</t>
  </si>
  <si>
    <t xml:space="preserve">061870 </t>
  </si>
  <si>
    <t>PAGO FACT. NO. B1500000008/14-10-2021, ORDEN DE SERVICIO NO. OS2021-0694,  DISTRIBUCION DE AGUA EN DIFERENTES SECTORES Y COMUNIDADES DE LA PROVINCIA DE PERAVIA CORRESP. A 13 DIAS  DE OCTUBRE/2021.</t>
  </si>
  <si>
    <t xml:space="preserve">061871 </t>
  </si>
  <si>
    <t>PAGO FACT. NO. B1500015574/18-09-2021 ORDEN DE COMPRA OC2021-0167 COMPRA DE MATERIALES SANITARIOS PARA SER UTILIZADOS EN MONTECRISTI, ESPERANZA, MICHES, NAVARRETE, SAMANA, EL SEIBO, COTUI, VILLA LA MATA, SAN PEDRO DE MACORIS Y AZUA DE LAS ZONAS DEL INAPA.</t>
  </si>
  <si>
    <t xml:space="preserve">061872 </t>
  </si>
  <si>
    <t>PAGO FACT. NO.B1500000005/18-11-2021,  ALQUILER LOCAL COMERCIAL EN LA PROVINCIA PEDERNALES, SEGUN CONTRATO NO.003/2018, ADENDUM 01/2020, CORRESP. A LOS MESES SEPTIEMBRE Y OCTUBRE/2021.</t>
  </si>
  <si>
    <t xml:space="preserve">061873 </t>
  </si>
  <si>
    <t>PAGO FACT. NO.B1500001712/08-10-2021, ORDEN DE SERVICIO NO. OS2021-0563, SERVICIO DE MANTENIMIENTO Y REPARACION POR UN AÑO (1) PARA EL ASCENSOR DE LA INSTITUCION SEDE CENTRAL.</t>
  </si>
  <si>
    <t xml:space="preserve">EFT-6901 </t>
  </si>
  <si>
    <t>PAGO  NOMINA DE VIATICOS DE LA DIRECCION FINANCIERA CORRESP. AL MES DE SEPTIEMBRE/2021, ELABORADA EN NOVIEMBRE/2021.</t>
  </si>
  <si>
    <t>EFT-6902</t>
  </si>
  <si>
    <t>PAGO NOMINA DE VIATICOS DE LA DIRECCION DE LA CALIDAD DEL AGUA CORRESP.  AL MES  DE SEPTIEMBRE/2021, ELABORADA EN NOVIEMBRE/2021.</t>
  </si>
  <si>
    <t>EFT-6903</t>
  </si>
  <si>
    <t>PAGO NOMINA DE  VIATICOS DE LA DIRECCION DE SUP. Y FISCALIZACION DE OBRAS, CORRESP. AL MES DE  SEPTIEMBRE/2021, ELABORADA EN NOVIEMBRE/2021.</t>
  </si>
  <si>
    <t>EFT-6904</t>
  </si>
  <si>
    <t>PAGO NOMINA DE VIATICOS DE LA DIRECCION DE TECNOLOGIAS DE LA INF. Y COM., CORRESP. AL MES DE  SEPTIEMBRE/2021,  ELABORADA EN NOVIEMBRE/2021.</t>
  </si>
  <si>
    <t>EFT-6905</t>
  </si>
  <si>
    <t>PAGO NOMINA DE VIATICOS DE LA DIRECCION DE OPERACIONES, CORRESP. AL MES DE  SEPTIEMBRE/2021 ELABORADA EN NOVIEMBRE/2021.</t>
  </si>
  <si>
    <t>EFT-6906</t>
  </si>
  <si>
    <t>PAGO NOMINA DE VIATICOS DE LA DIRECCION DE TRATAMIENTO DE AGUA , CORRESP. AL MES DE  SEPTIEMBRE/2021,  ELABORADA EN NOVIEMBRE/2021.</t>
  </si>
  <si>
    <t>EFT-6907</t>
  </si>
  <si>
    <t>PAGO FACT. NO.B1500000011/02-11-2021, ORDEN DE SERVICIO NO. OS2021-0649, DISTRIBUCION DE AGUA EN DIFERENTES SECTORES Y COMUNIDADES DE LA PROVINCIA DUARTE, CORRESP. A 30  DIAS DEL MES DE OCTUBRE/ 2021.</t>
  </si>
  <si>
    <t>EFT-6908</t>
  </si>
  <si>
    <t>PAGO FACT. NO B1500000061/02-11-2021, ORDEN DE SERVICIO NO. OS2021-0527, DISTRIBUCION DE AGUA EN DIFERENTES SECTORES Y COMUNIDADES DE LA PROVINCIA DUARTE, CORRESP. 30  DIAS DE OCTUBRE/2021.</t>
  </si>
  <si>
    <t>EFT-6909</t>
  </si>
  <si>
    <t>PAGO FACT. NOS. B1500068577/23, 68614, 68613/28, 68604/29, 68616, 68617/30-09, 68637, 68638, 68639/01, 68655, 68654, 68658, 68656/05, 68663/06, 68684, 68686, 68687, 68688, 68683/07, 68691, 68692/08, 68702/12, 68707, 68668/13, 68714/15, 68719/16, 68739, 68740/20-10-2021, ORDEN DE COMPRA OC-2021-0207, ADQUISICION DE COMBUSTIBLE Y TICKETS PARA SER UTILIZADOS EN LA FLOTILLA DE VEHICULOS Y EQUIPOS DEL INAPA.</t>
  </si>
  <si>
    <t>EFT-6910</t>
  </si>
  <si>
    <t>PAGO FACT. NOS. B1500000052/22-10, 53/01-10-2021, ORDENES DE SERVICIOS NOS, OS2021-0323, OS2021-0709,  SERVICIO DE DISTRIBUCION DE AGUA EN DIFERENTES SECTORES Y COMUNIDADES DE LA PROVINCIA PEDERNALES, CORRESP. A  29   DIAS DE AGOSTO Y  29 DIAS DE SEPTIEMBRE/2021.</t>
  </si>
  <si>
    <t>EFT-6911</t>
  </si>
  <si>
    <t>PAGO FACT. NO.B1500000071/01-10-2021,ORDEN DE SERVICIO NO.OS2021-0715 ,SERVICIO DE DISTRIBUCION DE AGUA CON CAMION CISTERNA EN DIFERENTES COMUNIDADES DE LA PROVINCIA PEDERNALES,  CORRESP. A  29  DIAS DEL MES DE SEPTIEMBRE/2021.</t>
  </si>
  <si>
    <t>EFT-6912</t>
  </si>
  <si>
    <t>PAGO FACT. NO. B1500000003/05-11-2021, ORDEN DE SERVICIO NO. OS2021-0661,  DISTRIBUCION DE AGUA EN DIFERENTES SECTORES Y COMUNIDADES DE LA PROVINCIA LA ALTAGRACIA, CORRESP. A 23 DIAS  DE OCTUBRE/2021.</t>
  </si>
  <si>
    <t>EFT-6913</t>
  </si>
  <si>
    <t>PAGO FACT. NOS. B1500000116/21, 117/29-10, Y 118/02-11-2021 ORDEN DE COMPRA NO. OC2021-0031 '' ADQUISICION DE (9,360.00 FUNDAS) DE SULFATO DE ALUMINIO GRADO A (50 KGS) CADA UNA O SU EQUIVALENTE EN FUNDAS, PARA SER UTILIZADAS EN TODOS LOS ACUEDUCTOS DEL INAPA.</t>
  </si>
  <si>
    <t>EFT-6914</t>
  </si>
  <si>
    <t>PAGO FACT. NO.B1500000732/26-07-2021, ORDEN DE COMPRA NO.OC2021-0197, COMPRA DE VINIL FROSTED, PARA SER UTILIZADO EN LAS OFICINAS DE LA DIRECCION DE PROYECTOS ESPECIALES, DEPTO. DE ELECTROMECANICA Y DIRECCION DE INGENIERIA DEL INAPA.</t>
  </si>
  <si>
    <t>EFT-6915</t>
  </si>
  <si>
    <t>PAGO FACT. NO.B1500005299/28-10-2021, SERVICIOS A EMPLEADOS VIGENTES Y EN TRAMITE DE PENSION, CORRESP. AL MES DE NOVIEMBRE/2021.</t>
  </si>
  <si>
    <t>EFT-6916</t>
  </si>
  <si>
    <t>PAGO FACT. NO.B1500000003/01-11-2021, ORDEN DE SERVICIO NO. OS2021-0692, DISTRIBUCION DE AGUA EN DIFERENTES SECTORES Y COMUNIDADES DE LA PROVINCIA DE AZUA, CORRESP. A  30  DIAS   DE OCTUBRE/2021.</t>
  </si>
  <si>
    <t>EFT-6917</t>
  </si>
  <si>
    <t>PAGO FACT. NO. B1500031929/08-11-2021 SERVICIOS ODONTOLOGICOS AL SERVIDOR VIGENTE Y SUS DEPENDIENTES DIRECTOS ( CONYUGE E HIJOS) AFILIADOS A SENASA CORRESP. AL MES DE NOVIEMBRE 2021.</t>
  </si>
  <si>
    <t>EFT-6918</t>
  </si>
  <si>
    <t>PAGO FACT. NOS.B1500020823/01, 20825/05-11-2021 POLIZA NO.30-93-015147, SERVICIOS PLAN MASTER INTERNACIONAL AL SERVIDOR VIGENTE Y SUS DEPENDIENTES DIRECTOS (CONYUGE E HIJOS), CORRESP. AL MES DE NOVIEMBRE/2021.</t>
  </si>
  <si>
    <t>EFT-6919</t>
  </si>
  <si>
    <t>PAGO FACT. DE CONSUMO ENERGETICO EN LA ZONA NORTE DEL PAIS CORRESP. AL MES DE OCTUBRE/2021.</t>
  </si>
  <si>
    <t>EFT-6920</t>
  </si>
  <si>
    <t>AGO FACT. NO.B1500021125/01-11-2021, POLIZA NO. 30-95-214327 NOTA DE CREDITO NO.B1500020658/13-10-2021,  SERVICIOS MEDICOS A EMPLEADOS VIGENTES Y EN TRAMITES DE PENSION, CONJUNTAMENTE CON SUS DEPENDIENTES DIRECTOS, (CONYUGES, HIJOS E HIJASTROS), CORRESP. AL MES DE NOVIEMBRE/2021.</t>
  </si>
  <si>
    <t>EFT-6921</t>
  </si>
  <si>
    <t>PAGO FACT. NO. B1500031701/27-10-2021 NOTA DE CREDITO NO. B0400172645/09-11-2021,  COLECTIVO DE VIDA CORRESP. AL MES NOVIEMBRE/2021, POLIZA NO.2-2-102-0064318.</t>
  </si>
  <si>
    <t>EFT-6922</t>
  </si>
  <si>
    <t>PAGO FACT.NO.B1500000040/01-11-2021, ORDEN DE SERVICIO NO. OS2021-0600,   DISTRIBUCION DE AGUA EN DIFERENTES SECTORES Y COMUNIDADES  DE LA PROVINCIA SAMANA, CORRESP. A 30  DIAS DEL MES DE  OCTUBRE/2021.</t>
  </si>
  <si>
    <t>EFT-6923</t>
  </si>
  <si>
    <t>APORTE ECONOMICO PARA COMPRA DE UNIFORMES DEL EQUIPO QUE PARTICIPARÁ EN EL "TORNEO DE BALONCESTO SUPERIOR DE LA PROVINCIA ESPAILLAT" REALIZADO POR EL CLUB SAN SEBASTIAN, A CELEBRARSE EN EL POLIDEPORTIVO DE MOCA, PROVINCIA ESPAILLAT, CON UNA DURACION APROXIMADA DE DOS MESES DESDE EL 15 DE OCTUBRE DEL 2021.</t>
  </si>
  <si>
    <t xml:space="preserve">061875 </t>
  </si>
  <si>
    <t>PAGO FACT. NO. B1500000045/03-11-2021, ORDEN DE SERVICIO NO. OS2021-0407, DISTRIBUCION DE AGUA EN DIFERENTES SECTORES Y COMUNIDADES DE LA PROVINCIA  BARAHONA, CORRESP. A 28 DIAS SEPTIEMBRE/2021.</t>
  </si>
  <si>
    <r>
      <t>061876</t>
    </r>
    <r>
      <rPr>
        <sz val="9"/>
        <color indexed="8"/>
        <rFont val="Arial"/>
        <family val="2"/>
      </rPr>
      <t/>
    </r>
  </si>
  <si>
    <t xml:space="preserve">061877 </t>
  </si>
  <si>
    <t>PAGO FACT. NO. B15000000101, 102/13-10-2021 ORDEN DE SERVICIO NO.OS2021-0617, DISTRIBUCION DE AGUA EN DIFERENTES SECTORES Y COMUNIDADES DE LA  PROVINCIA BAHORUCO, CORRESP. A 31 DIAS DE OCTUBRE Y 10 DIAS DE NOVIEMBRE /2020.</t>
  </si>
  <si>
    <t xml:space="preserve">061878 </t>
  </si>
  <si>
    <t>PAGO FACT. NO. B1500000182/01-10-2021 ORDEN DE COMPRA OC2021-0253, ADQUISICION DE ACEITE, GRASA PESADA Y FILTROS QUE SERAN UTILIZADOS EN LOS VEHICULOS DEL INAPA.</t>
  </si>
  <si>
    <t xml:space="preserve">061879 </t>
  </si>
  <si>
    <t>PAGO FACT. NO. B1500000396/04-10-2021 ORDEN DE COMPRA OC2021-0223, ADQUISICION DE CABLEADO ESTRUCTURADO Y HERRAMIENTAS DE TRABAJO, PARA LA READECUACION Y/O AUTOMATIZACION DE LAS SUCURSALES DEL INAPA.</t>
  </si>
  <si>
    <t xml:space="preserve">061880 </t>
  </si>
  <si>
    <t>REPOSICION FONDO CAJA CHICA DE LA OFICINA DE BOTONCILLO ZONA I CORRESP. AL PERIODO DEL 22-09 AL 10-11-2021, RECIBOS DE DESEMBOLSO DEL 0171 AL 0178.</t>
  </si>
  <si>
    <t xml:space="preserve">061881 </t>
  </si>
  <si>
    <t>REPOSICION FONDO CAJA CHICA  DE LA PROVINCIA DAJABON ZONA I CORRESP. AL PERIODO DEL 04-10 AL 09-11-2021, RECIBOS DE DESEMBOLSO DEL 0971 AL 0991.</t>
  </si>
  <si>
    <t xml:space="preserve">061882 </t>
  </si>
  <si>
    <t>PAGO FACT. NO.B1500000007/02-11-2021, ORDEN DE SERVICIO NO.OS2021-0518 ,SERVICIO DE DISTRIBUCION DE AGUA CON CAMION CISTERNA EN DIFERENTES COMUNIDADES DE LA PROVINCIA MARIA TRINIDAD SANCHEZ, CORRESP.  26 DIAS DE OCTUBRE/2021.</t>
  </si>
  <si>
    <t xml:space="preserve">061883 </t>
  </si>
  <si>
    <t>PAGO FACT. NOS. B1500012944/15, 12993/22-10-2021, ORDENES  DE SERVICIO NOS.OS2021-0707 Y OS2021-0723,  SERVICIO DE MANTENIMIENTO DE FICHA 1076 Y  FICHA 1044.</t>
  </si>
  <si>
    <t xml:space="preserve">061884 </t>
  </si>
  <si>
    <t>APORTE ECONOMICO PARA EL "CERTAMEN DE FUTBOL INFANTIL/JUVENIL", REALIZADO POR LA ESCUELA DE FUTBOL JORGE ROLANDO BAUGER, INC., A CELEBRARSE DESDE EL DIA 27 DE NOVIEMBRE DEL 2021, DURANTE TRES FINES DE SEMANA HASTA EL 12 DE DICIEMBRE DEL 2021.</t>
  </si>
  <si>
    <t xml:space="preserve">EFT-6924 </t>
  </si>
  <si>
    <t>PAGO FACT. NO. B1500000079/02-11-2021, ORDEN DE SERVICIO NO. OS2021-0538, DISTRIBUCION DE AGUA EN DIFERENTES SECTORES Y COMUNIDADES DE LA PROVINCIA SAN CRISTOBAL, CORRESP. A 25 DIAS  DE OCTUBRE/2021.</t>
  </si>
  <si>
    <t>EFT-6925</t>
  </si>
  <si>
    <t>PAGO FACT. NO. B1500000021/04-10-2021, ORDEN DE SERVICIO NO. OS2021-0270 SERVICIO DE DISTRIBUCION DE AGUA CON CAMION CISTERNA EN DIFERENTES SECTORES Y COMUNIDADES DE LA PROVINCIA DUARTE, CORRESP. A   30 DIAS DEL MES DE SEPTIEMBRE/2021.</t>
  </si>
  <si>
    <t>EFT-6926</t>
  </si>
  <si>
    <t>PAGO FACT. NOS. B1500000124/01-10-2021,  ORDEN DE SERVICIO NO. OS2021-0602, SERVICIO DISTRIBUCION DE AGUA EN DIFERENTES SECTORES Y COMUNIDADES DE LA PROVINCIA SAN CRISTOBAL. CORRESP. A 30  DIAS DE  SEPTIEMBRE/2021.</t>
  </si>
  <si>
    <t>EFT-6927</t>
  </si>
  <si>
    <t>PAGO FACT. NOS. B1500000011/04-09, 12/03-11, 13/04-11-2021, ORDEN DE SERVICIO NO.OS2021-0525, SERVICIO DISTRIBUCION DE AGUA, EN DIFERENTES BARRIOS Y COMUNIDADES DE LA PROVINCIA DE MONTECRISTI, CORRESP. A 26 DIAS  DE AGOSTO, 27 DIAS DE SEPTIEMBRE, 26 DIAS DE OCTUBRE/2021.</t>
  </si>
  <si>
    <t>EFT-6928</t>
  </si>
  <si>
    <t>PAGO FACT. NO.B1500000311/28-10-2021, ORDEN DE SERVICIO NO. OS2021-0396, SERVICIO DE ALQUILER DE AUTOBUSES PARA TRANSPORTAR EMPLEADOS DEL INAPA, CORRESP. AL PERIODO DEL 29 DE SEPTIEMBRE AL 28 DE OCTUBRE/2021.</t>
  </si>
  <si>
    <t>EFT-6929</t>
  </si>
  <si>
    <t>PAGO FACT. NO.B1500000038/09-11-2021, ORDEN DE SERVICIO NO. OS2021-0722, DISTRIBUCION DE AGUA EN DIFERENTES SECTORES Y COMUNIDADES DE LA PROVINCIA SAMANA, CORRESP. A 30 DIAS DEL MES OCTUBRE/2021.</t>
  </si>
  <si>
    <t>EFT-6930</t>
  </si>
  <si>
    <t>PAGO FACT. NOS.B1500000160, 161, 162/26-10, 163/09-11-2021, ORDENES  DE SERVICIOS NOS. OS2021-0180, OS2021-0739,  DISTRIBUCION DE AGUA EN DIFERENTES SECTORES Y COMUNIDADES DE LA PROVINCIA SAN CRISTOBAL, CORRESP. A 31 DIAS  DE JULIO, 31 DIAS DE  AGOSTO,  30 DIAS DE SEPTIEMBRE, 31 DIAS DE OCTUBRE/2021.</t>
  </si>
  <si>
    <t>EFT-6931</t>
  </si>
  <si>
    <t>PAGO FACT. NOS B1500059515/11, 59516/18, 90283/25, 90285/28-10, 90287/01, 90290/04-11-2021 ORDEN DE COMPRA OC2021-0188, ADQUISICION DE (595.00 UNIDADES) DE BOTELLONES DE AGUA, PARA SER UTILIZADOS EN LOS DIFERENTES DEPARTAMENTOS DE LA INSTITUCION .</t>
  </si>
  <si>
    <t>EFT-6932</t>
  </si>
  <si>
    <t>PAGO FACT. NO. B1500000012/01-11-2021, ORDEN DE SERVICIO NO. OS2021-0408, DISTRIBUCION DE AGUA CON CAMION CISTERNA EN DIFERENTES SECTORES Y COMUNIDADES DE LA PROVINCIA SAN CRISTOBAL CORRESP. A 31 DIAS DEL MES DE OCTUBRE/2021.</t>
  </si>
  <si>
    <t xml:space="preserve">061885 </t>
  </si>
  <si>
    <t>REPOSICION FONDO CAJA CHICA DE LA DIVISION DE TRANSPORTACION DESTINADO PARA CUBRIR GASTOS DE LAS REPARACIONES, COMPRAS DE REPUESTOS Y PAGO DE PEAJES DE LA FLOTILLA DE VEHICULOS DE LA INSTITUCION. CORRESP. AL PERIODO DEL 10-02 AL 11-09-2021, RECIBOS DE DESEMBOLSO DEL  12563 AL 12840.</t>
  </si>
  <si>
    <t xml:space="preserve">EFT-6933 </t>
  </si>
  <si>
    <t>PAGO FACT. DE CONSUMO ENERGETICO EN LA ZONA SUR DEL PAIS CORRESP. AL MES DE OCTUBRE/2021.</t>
  </si>
  <si>
    <t>EFT-6934</t>
  </si>
  <si>
    <t>PAGO FACT. NO.B1500000120/09-11-2021, ORDEN DE SERVICIO NO. OS2021-0593  SERVICIO DISTRIBUCION DE AGUA CON CAMION CISTERNA EN DIFERENTES COMUNIDADES DE LA PROVINCIA SAN PEDRO DE MACORIS, CORRESP. A 28  DIAS DE  OCTUBRE/2021.</t>
  </si>
  <si>
    <t xml:space="preserve">EFT-6935 </t>
  </si>
  <si>
    <t>PAGO RETENCION TSS, SEGURO BASICO OPCIONAL, APORTE PLAN DE PENSIONES (2.87%), SEGURO FAMILIAR DE SALUD (3.04%) CORRESP. A LAS NOMINAS NIVEL CENTRAL, ACUEDUCTOS, P/CONTRATADO E IGUALADO, P/ TRAMITES PENSION NC. Y AC. PROVINCIA SANTIAGO Y SAN CRISTOBAL, PERSONAL CONTRATADO SAN CRISTOBAL, PERSONAL TEMPORAL, P/CONTRATADO. SUPERVISION . PROYECTO.  ADICIONALES NIVEL CENTRAL Y ACUEDUCTO MAYO-OCTUBRE, TEMPORAL  AGOSTO-OCTUBRE, Y CANCELADOS NC Y AC, NOVIEMBRE/2021.</t>
  </si>
  <si>
    <t>Cuenta Bancaria 160-50003-2</t>
  </si>
  <si>
    <t>Descripcion</t>
  </si>
  <si>
    <t xml:space="preserve">Balance </t>
  </si>
  <si>
    <t>TRANSFERENCIAS INTERNAS</t>
  </si>
  <si>
    <t>DEPOSITO</t>
  </si>
  <si>
    <t>RECIBO DE INGRESO</t>
  </si>
  <si>
    <t>REINTEGRO</t>
  </si>
  <si>
    <t>AVISO DE CREDITO (FALTANTE TRANF. NO. 2376)</t>
  </si>
  <si>
    <t>PAGO ADQUISICION DE 85 MTS2 DE TERRENO PARA SER UTILIZADO EN LA CONSTRUCCION DE UN POZO DE AGUA 3MX3.5M Y UNA CASETA PARA SUS OPERACIONES COMO PARTE DEL PROYECTO MEJORAMIENTO DE ACUED.DE NEYBA, PROVINCIA BAHORUCO.</t>
  </si>
  <si>
    <t xml:space="preserve">EFT-2375 </t>
  </si>
  <si>
    <t>PAGO FACT. NO. B1500000001/28-10-2021 (CUB. NO.01) DE LOS TRABAJOS LINEA DE CONDUCCION TRAMO DESDE EST.2+356.60 HASTA EST. 3+372.40, PROV.  SANTO DOMINGO - MONTE PLATA, ZONA IV,  LOTE IX.</t>
  </si>
  <si>
    <t xml:space="preserve">EFT-2376 </t>
  </si>
  <si>
    <t>PAGO FACT. NO.B1500000178/01-11-2021 (CUB. NO.03) DE LOS TRABAJOS RECONSTRUCCION SISTEMAS DE ABASTECIMIENTO DE LAS TABLAS-GALEON, PARTE LAS TABLAS, ACUED. PERAVIA, PROVINCIA PERAVIA.</t>
  </si>
  <si>
    <t>EFT-2377</t>
  </si>
  <si>
    <t>PAGO FACT. NO.B1500000196/01-11-2021 (CUB. NO.03) DE LOS TRABAJOS AMPLIACION ALCANTARILLADO SANITARIO DE MONTECRISTI, PROV.MONTECRISTI.</t>
  </si>
  <si>
    <t>EFT-2378</t>
  </si>
  <si>
    <t>PAGO FACT. B1500000197/01-11-2021, (CUB. NO.03) DE LOS TRABAJOS CONSTRUCCION ALCANTARILLADO SANITARIO DE MONTE CRISTI (ESTACION DE BOMBEO, ELECTRIFICACION Y LINEA DE IMPULSION)  PROV. MONTE CRISTI.</t>
  </si>
  <si>
    <t xml:space="preserve">EFT-2379 </t>
  </si>
  <si>
    <t>PAGO FACT. NO. B1500000014/02-11-2021 ( CUB. NO.09 ) DE LOS TRABAJOS CONSTRUCCION  ACUED. DEL SECTOR SANTA ROSA, COMO EXTENSION DEL ACUEDUCTO DE COTUI,  PROVINCIA SANCHEZ RAMIREZ,  ZONA III, LOTE VI.</t>
  </si>
  <si>
    <t>EFT-2380</t>
  </si>
  <si>
    <t>PAGO FACT. NO.B1500000019/02-11-2021 (CUBICACION NO.06) DE LOS TRABAJOS DE EQUIPAMIENTO DE POZOS DE LOS ACUEDUCTOS DE ANGELINA- LAS GUARANAS Y LA MATA, PROV. SANCHEZ RAMIREZ.</t>
  </si>
  <si>
    <t>PAGO FACT. NO.B1500000010/06-09-2021, TRABAJO LEVANTAMIENTO TOPOGRAFICO DE LAS COMUNIDADES RURALES DE ALINO, PARA ABASTECER DE AGUA POTABLE, LINEA NOROESTE..</t>
  </si>
  <si>
    <t xml:space="preserve">EFT-2381 </t>
  </si>
  <si>
    <t>PAGO FACT. NO.B1500000002/03-11-2021. ( CUOTA NO.05 FINAL ), DE LOS TRABAJOS SUPERVISION DE LOS PROYECTOS (10) OBRAS EN CONSTRUCCION EN LA REGION SUR.</t>
  </si>
  <si>
    <t>PAGO ADQUISICION DE 455.40 METROS CUADRADOS DE TERRENO, PARA LA CONSTRUCCION DE UNA ESTACION DE BOMBEO, PARA LA OBRA DE AMPLIACION ALCANTARILLADO SANITARIO DE VILLA VASQUEZ, PROVINCIA MONTE CRISTI.</t>
  </si>
  <si>
    <t>PAGO FACT. NO.B1500000021/27-08-2021, PAGO TRABAJO  LEVANTAMIENTO TOPOGRAFICO PARA SANEAMIENTO ARROYO GURABO, PROVINCIA SANTIAGO</t>
  </si>
  <si>
    <t>PAGO RETENCION DEL 1 X 1,000 DESCONTADO A INGENIEROS-CONTRATISTAS, CORRESP. AL MES DE OCTUBRE/2021.</t>
  </si>
  <si>
    <t>RETENCION DEL ITBIS 18% PERSONA FISICA, CORRESP.  AL MES DE OCTUBRE/2021.</t>
  </si>
  <si>
    <t>RETENCION DEL 5% DEL IMPUESTO SOBRE LA RENTA DESCONTADO A CONTRATISTAS, CORRESP. AL  MES DE OCTUBRE/202.</t>
  </si>
  <si>
    <t>RETENCION DEL ITBIS (30%) DESCONTADO A INGENIEROS-CONTRATISTAS, SEGUN LEY 253/12, CORRESPONDIENTE AL MES DE OCTUBRE/2021, MEMO DC NO.378/2021</t>
  </si>
  <si>
    <t>PAGO RETENCION SEGUN LEY 6-86 (1%) DESCONTADO A LOS INGENIEROS CONTRATISTAS, CORRESP. AL MES DE OCTUBRE/2021.</t>
  </si>
  <si>
    <t xml:space="preserve">EFT-2382 </t>
  </si>
  <si>
    <t>PAGO FACT. NO.B1500000002/10-11-2021 ( CUB.N NO.02) DE LOS TRABAJOS REDES VILLA GUERRERO COMPRENDIDA ENTRE LOS NUDOS 12, 20, 40 Y 75, PROVINCIA EL SEIBO, LOTE II.</t>
  </si>
  <si>
    <t>EFT-2383</t>
  </si>
  <si>
    <t>PAGO FACT.NO. B1500000002/08-11-2021 ( CUB. NO.02) DE LOS TRABAJOS LINEA DE CONDUCCION Y REDES VILLA GUERRERO COMPRENDIDA ENTRE LOS NUDOS 22, 101, 80, 8 Y 4, PROVINCIA  EL SEIBO. LOTE IV.</t>
  </si>
  <si>
    <t xml:space="preserve">EFT-2384 </t>
  </si>
  <si>
    <t>PAGO FACT. NO. B1500000001/02-07-2021, TRABAJOS DE LEVANTAMIENTOS TOPOGRAFICOS PARA DISEÑO DEL ALCANTARILLADO SANITARIO DEL MUNICIPIO JARABACOA, PROVINCIA LA VEGA, (1/2), CORRESP. AL MES DE JULIO DEL 2021.</t>
  </si>
  <si>
    <t>EFT-2385</t>
  </si>
  <si>
    <t>PAGO FACT. NO. B1500000139/28-10-2021 (CUB. NO. 07) DE LOS TRABAJOS DE REFORZAMIENTO ACUEDUCTO VILLA JARAGUA, PROVINCIA BAHORUCO.</t>
  </si>
  <si>
    <t>PAGO COMPENSACION DE TERRENO A PERPETUIDAD EN LA PARCELA NO. 58 -REF, DEL D.C. NO.04 CON UNA SUPERFICIE DE 25,751.82 MTS2 UBICADO EN EL MUNICIPIO DE NIGUA, PROVINCIA SAN CRISTOBAL.</t>
  </si>
  <si>
    <t>PAGO DE INDEMN. Y DESISTIMIENTO, DESDE AHORA Y PARA SIEMPRE SOBRE CUALQUIER DERECHO Y DEJAR SIN EFECTO O SIN VALOR JURIDICO ALGUNO LA SIGUENTE SENTENCIA: (1) SENTENCIA NO. 0030-03-2020-SSEN- 00048, EXPEDIENTE NO. 0030-2018- ETSA-00591, DEL CATORCE (14) DE FEBRERO DEL 2020, DICTADA POR LA SEGUNDA SALA DEL TRIBUNAL SUPERIOR ADMINISTRATIVO, DE JURISDICCIÓN NACIONAL.</t>
  </si>
  <si>
    <t xml:space="preserve">EFT-2386 </t>
  </si>
  <si>
    <t>PAGO FACT. NO.B1500000004/17-11-2021 ( CUB. NO.04) DE LOS TRABAJOS REHABILITACION PLANTA DE AGUAS RESIDUALES DE BARAHONA, PROVINCIA BARAHONA.</t>
  </si>
  <si>
    <t xml:space="preserve">EFT-02387 </t>
  </si>
  <si>
    <t>PAGO FACT. NO.B1500000030/08-11-2021 (CUB. NO.05) DE LOS TRABAJOS EQUIPAMIENTO PLANTA DE TRATAMIENTO DE AGUAS RESIDUALES Y CONSTRUCCION NUEVO COLECTOR ALCANTARILLADO SAN CRISTOBAL, PROVINCIA SAN CRISTOBAL .</t>
  </si>
  <si>
    <t>EFT-02388</t>
  </si>
  <si>
    <t>PAGO FACT. NO. B1500000182/23-11-2021 ( CUB. NO.11)  DE LOS TRABAJOS DE AMPLIACION Y MEJORAMIENTO REDES DE DISTRIBUCION MATANZA, PAYA, ARROYO HONDO, LOS TUMBAOS Y QUIJA QUIETA Y CARRETON  ACUEDUCTO MULTIPLE PERAVIA, PROVINCIA PERAVIA.</t>
  </si>
  <si>
    <t>EFT-02389</t>
  </si>
  <si>
    <t>PAGO FACT. NO. B1500000183/23-11-2021, (CUB. NO.11)  PARA LOS TRABAJOS CONSTRUCCION MACRO RED DE BANI Y RED DE DISTRIBUCION EL FUNDO, ACUEDUCTO PERAVIA, PROVINCIA PERAVIA.</t>
  </si>
  <si>
    <t>EFT-02390</t>
  </si>
  <si>
    <t>PAGO FACT. NO.B1500000293/23-11-2021, (CUB. NO.04)  DE LOS TRABAJOS DE REDES DE DISTRIBUCION: TRAMO MARIA MONTES, VALLE ENCANTADO, LOS AGRONOMOS, VILLA DEL MAR, Y PERPETUO SOCORRO (LA MONTAÑITA),  ACUEDUCTO BARAHONA,  PROVINCIA BARAHONA.</t>
  </si>
  <si>
    <t>Cuenta Bancaria 020-500003-7</t>
  </si>
  <si>
    <t xml:space="preserve">                       Descripcion</t>
  </si>
  <si>
    <t>TRANSFERECIAS INTERNAS</t>
  </si>
  <si>
    <t xml:space="preserve"> REINTEGROS </t>
  </si>
  <si>
    <t>PAGO PRESTAMO DE ELECTRODOMESTICO</t>
  </si>
  <si>
    <t>AVISO DE DEBITO (CUENTA POR COBRAR NOMINA BANCARIA)</t>
  </si>
  <si>
    <t>EFT-1291</t>
  </si>
  <si>
    <t>DESC. COOP. INAPA (FIJO Y NO FIJO), CORRESP. A LAS NOMINAS NIVEL CENTRAL, ACUEDUCTOS, PERSONAL TRAMITES DE PENSION NC Y AC. PROVINCIAS SANTIAGO Y SAN CRISTOBAL, PERSONAL CONTRATADO E IGUALADO OCTUBRE/2021</t>
  </si>
  <si>
    <t xml:space="preserve">103723 </t>
  </si>
  <si>
    <t>NOMINA OCASIONAL SEGURIDAD MILITAR OCTUBRE 2021</t>
  </si>
  <si>
    <t>103724-103733</t>
  </si>
  <si>
    <t>RETENCIONES</t>
  </si>
  <si>
    <t xml:space="preserve">EFT-1292 </t>
  </si>
  <si>
    <t>NOMINAS DE NIVEL CENTRAL OCTUBRE/2021</t>
  </si>
  <si>
    <t>EFT-1293</t>
  </si>
  <si>
    <t>NOMINA DEL  NIVEL CENTRAL Y PERSONAS EN TRAMITES DE PENSION NC Y AC, CORRESP. AL MES DE OCTUBRE/2021</t>
  </si>
  <si>
    <t>103734-103735</t>
  </si>
  <si>
    <t>NOMINA PERSONAL EN TRAMITES DE PENSION NC. Y AC. CORRESP. AL MES DE OCTUBRE/2021</t>
  </si>
  <si>
    <t>EFT-1294-1295</t>
  </si>
  <si>
    <t>PAGO NOMINA ADICIONAL NIVEL CENTRAL Y ACUEDUCTOS, CORRESP. AL MES DE SEPTIEMBRE/2021 ELABORADA EN NOVIEMBRE/2021</t>
  </si>
  <si>
    <t xml:space="preserve">EFT-1296 </t>
  </si>
  <si>
    <t>NOMINA PROVINCIA SAN CRISTOBAL CORRESP. AL MES DE NOVIEMBRE/2021</t>
  </si>
  <si>
    <t>EFT-1297</t>
  </si>
  <si>
    <t>NOMINA OCASIONAL SEGURIDAD MILITAR, CORRESP. AL MES DE NOVIEMBRE/2021</t>
  </si>
  <si>
    <t>EFT-1298</t>
  </si>
  <si>
    <t>PAGO DE NOMINA DEL PERSONAL CONTRATADO E IGUALADO, CORRESP. AL MES DE NOVIEMBRE/2021</t>
  </si>
  <si>
    <t>EFT-1299</t>
  </si>
  <si>
    <t>NOMINA PROVINCIA SANTIAGO CORRESP. AL MES DE NOVIEMBRE/2021</t>
  </si>
  <si>
    <t xml:space="preserve">EFT-1300 </t>
  </si>
  <si>
    <t>NOMINA PERSONAL CONTRATADO E IGUALADO PROVINCIA SAN CRISTOBAL CORRESP. AL MES DE NOVIEMBRE/2021</t>
  </si>
  <si>
    <t>EFT-1301</t>
  </si>
  <si>
    <t>NOMINA ADICIONAL NIVEL CENTRAL Y ACUEDUCTOS, CORRESP. AL MES DE SEPTIEMBRE/2021 ELABORADA EN NOVIEMBRE/2021</t>
  </si>
  <si>
    <t>EFT-1302</t>
  </si>
  <si>
    <t xml:space="preserve"> NOMINA DE CANCELADOS NC Y AC. CORRESP. AL MES DE NOVIEMBRE/2021</t>
  </si>
  <si>
    <t>EFT-1303</t>
  </si>
  <si>
    <t>NOMINA ADICIONAL PERSONAL TEMPORAL, CORRESP. AL MES DE OCTUBRE/2021, ELABORADA EN NOVIEMBRE/2021</t>
  </si>
  <si>
    <t>EFT-1304</t>
  </si>
  <si>
    <t>NOMINA ADICIONAL NIVEL CENTRAL Y ACUEDUCTOS, CORRESP. AL MES DE OCTUBRE/2021 A LABORADA EN NOVIEMBRE/2021</t>
  </si>
  <si>
    <t>EFT-1305</t>
  </si>
  <si>
    <t xml:space="preserve"> NOMINA ADICIONAL PERSONAL TEMPORAL, CORRESP. AL MES DE SEPTIEMBRE/2021 ELABORADA EN NOVIEMBRE/2021</t>
  </si>
  <si>
    <t>EFT-1306</t>
  </si>
  <si>
    <t>NOMINA ADICIONAL NIVEL CENTRAL Y ACUEDUCTOS, CORRESP. AL MES DE AGOSTO/2021 ELABORADA EN NOVIEMBRE/2021</t>
  </si>
  <si>
    <t>EFT-1307</t>
  </si>
  <si>
    <t xml:space="preserve"> NOMINA ADICIONAL OCASIONAL SEGURIDAD MILITAR, CORRESP. AL MES DE OCTUBRE/2021, ELABORADA EN NOVIEMBRE/2021</t>
  </si>
  <si>
    <t>EFT-1308-1310</t>
  </si>
  <si>
    <t xml:space="preserve"> NOMINA ADICIONAL NIVEL CENTRAL Y ACUEDUCTOS, CORRESP. AL MES DE JULIO/2021, ELABORADA EN NOVIEMBRE/2021</t>
  </si>
  <si>
    <t>EFT-1311</t>
  </si>
  <si>
    <t>NOMINA ADICIONAL PERSONAL TEMPORAL, CORRESP. AL MES DE AGOSTO/2021 ELABORADA EN NOVIEMBRE/2021</t>
  </si>
  <si>
    <t>EFT-1312</t>
  </si>
  <si>
    <t>NOMINA NIVEL CENTRAL CORRESP. AL MES DE NOVIEMBRE/2021</t>
  </si>
  <si>
    <t>EFT-1313</t>
  </si>
  <si>
    <t>NOMINA PERSONAL TEMPORAL, CORRESP. AL MES DE NOVIEMBRE/2021</t>
  </si>
  <si>
    <t>EFT-1314</t>
  </si>
  <si>
    <t xml:space="preserve"> NOMINA PERSONAL EN TRAMITES DE PENSION NC Y AC, CORRESP. AL MES DE NOVIEMBRE/2021</t>
  </si>
  <si>
    <t>EFT-1315</t>
  </si>
  <si>
    <t>NOMINA ACUEDUCTOS, CORRESP. AL MES DE NOVIEMBRE/2021</t>
  </si>
  <si>
    <t>EFT-1316</t>
  </si>
  <si>
    <t>NOMINA PERSONAL CONTRATADO SUPERVISORES DE PROYECTOS  CORRESP. AL MES DE NOVIEMBRE/2021</t>
  </si>
  <si>
    <t>103737-103748</t>
  </si>
  <si>
    <t>NOMINA PERSONAL EN TRAMITES DE PENSION NC. Y AC. CORRESP. AL MES DE NOVIEMBRE/2021</t>
  </si>
  <si>
    <t>103750-103833</t>
  </si>
  <si>
    <t xml:space="preserve">EFT-1317 </t>
  </si>
  <si>
    <t>PAGO NOMINA DE HORAS EXTRAS COMPLETIVO CORRESP. AL MES DE AGOSTO, SEPTIEMBRE Y OCTUBRE/2021 ELABORADA EN NOVIEMBRE/2021.</t>
  </si>
  <si>
    <t>Cuenta Bancaria 030-204893-6</t>
  </si>
  <si>
    <t xml:space="preserve">TRANSFERENCIAS </t>
  </si>
  <si>
    <t>AVISO DE DEBITO  ( COMISIONES BANCARIAS)</t>
  </si>
  <si>
    <t>Cuenta Bancaria 720689421</t>
  </si>
  <si>
    <t>DEPOSITO PAGO SUPERFICIE</t>
  </si>
  <si>
    <t>DB PAGO TC</t>
  </si>
  <si>
    <t>DF AFILIACION</t>
  </si>
  <si>
    <t>COMISION POR TRANSFERENCIA</t>
  </si>
  <si>
    <t>COMISION POR 0.15</t>
  </si>
  <si>
    <t>CARGO POR SERVICIOS GENERADOS</t>
  </si>
  <si>
    <t>COMPENSACION POR BALANCE</t>
  </si>
  <si>
    <t>AVD (REVERSO ERROR EN MONTO)</t>
  </si>
  <si>
    <t>Cuenta Bancaria 100-203197-1</t>
  </si>
  <si>
    <t>No.ck/transf.</t>
  </si>
  <si>
    <t xml:space="preserve"> PAGO IMPUESTO 0.15%</t>
  </si>
  <si>
    <t>CHEQUES CERTIFICADOS</t>
  </si>
  <si>
    <t>COMISION POR  CONFECCION DE CHEQUES</t>
  </si>
  <si>
    <t>5916</t>
  </si>
  <si>
    <t>PAGO DE FACT. No. B1500000118 POR UN VALOR RD, $47,950.00 MENOS  DESC 5% ITBIS RD $2,031.78MEMO No. 11-2021, COMPRA DE MATERIALES PARA LA REPARACION Y MANTENIMIENTO DE MEZCLADOR DE SULFATO DE LA PLANTA DE TRATAMIENTO DE JUAN HERRERA .</t>
  </si>
  <si>
    <t>5917</t>
  </si>
  <si>
    <t>5918</t>
  </si>
  <si>
    <t xml:space="preserve">PAGO DE FACT. No.  B1500000119 POR UN VALOR RD, $ 45,245.00 MENOS DESC 5% ITBIS RD$ 1,917.16 MEMO No. 18-2021, COMPRA DE MATERIALES QUE SERAN UTILIZADOS EN EL ARREGLO DE VALVULAS DE DESAGUE DE LA PLANTA NUEVA. </t>
  </si>
  <si>
    <t>5919</t>
  </si>
  <si>
    <t>PAGO DE FACT.A No. B1500000120 POR UN VALOR RD$ 14,200.00 MENOS DESC 5% ITBIS RD$ 601.70 MEMO No. 20-2021, COMPRA DE MATERIALES QUE SERAN UTILIZADOS PARA EL SISTEMA DE CLORACION DE LA PLANATA DE TRATAMIENTO DE CARRERAS DE YEGUA .</t>
  </si>
  <si>
    <t>5920</t>
  </si>
  <si>
    <t>5921</t>
  </si>
  <si>
    <t>5922</t>
  </si>
  <si>
    <t>5923</t>
  </si>
  <si>
    <t xml:space="preserve">PAGO DE FACT. No. B1500000116 POR UN VALOR RD$ 43,010.00 MENOS DESC RD$ 1,822.46 MEMO No. 214-2021 COMPRA DE MATERIALES PARA CORRECCION DE AVERIA EN JUAN SANTIAGO, MESOPOTAMIA, LINEA DE IMPULSION DE 16 DEL CORBANO Y REPARACION DE LINEA DE IMPULSION DE 8 ARROYO CANO. </t>
  </si>
  <si>
    <t>5924</t>
  </si>
  <si>
    <t xml:space="preserve">PAGO DE FACT.A No. B1500000117 POR UN VALOR RD$ 31,975.00 MENOS DESC  5% ITBIS RD$ 1,354.87 MEMO No. 215-2021 COMPRA DE MATRIALES PARA INSTALACION DE BOMBA EN EL HATICO. </t>
  </si>
  <si>
    <t>5925</t>
  </si>
  <si>
    <t xml:space="preserve">PAGO DE FACT. No. B150000744 POR UN VALOR DE RD$ 30,680.00 MENOS DESC 5% RD$ 1,300.00 MEMO No. 227-2021, COMPRA DE VALVULAS PARA ACUEDUCTO LAS CHARCAS DE MARIA NOVA. </t>
  </si>
  <si>
    <t>5926</t>
  </si>
  <si>
    <t>PAGO DE FACT. No. B1500000745 POR UN VALOR DE RD$ 5,900.00 MENOS DESC 5%  RD$ 250.00 MEMO 229-2021 COMPRA DE JUNTAS DRESSER DE 2 PARA ACUEDUCTO DE LAS CHARCAS DE MARIA NOVA .</t>
  </si>
  <si>
    <t>5927</t>
  </si>
  <si>
    <t xml:space="preserve">PAGO A FAVOR DEL COLECTOR DE IMPUESTOS INTERNOS </t>
  </si>
  <si>
    <t>Cuenta Bancaria 240-013939-8</t>
  </si>
  <si>
    <t>TRANSFERENCIA</t>
  </si>
  <si>
    <t>Cuenta Bancaria 040-0003580-4</t>
  </si>
  <si>
    <t>PAGO JUNTAS DRESSER DE DIFERENTES MEDIDAS PARA SER USADAS EN LOS AC. DE LAS PROVINCIAS BARAHONA, BAHORUCO , INDEPENDENCIA Y PEDERNALES.</t>
  </si>
  <si>
    <t>PAGO FACT. B1100009098 D/F 19/10/21 ALQUILER LOCAL COMERCIAL VICENTE NOBLE , CORRESP. AL MES DE OCTUBRE/21.</t>
  </si>
  <si>
    <t>PAGO FACT. B1100009099 D/F 19/10/21 ALQUILER LOCAL JIMANI, CORRESP. AL MES DE OCTUBRE/21.</t>
  </si>
  <si>
    <t>PAGO FACT. B1100009100 D/F 19/10/21 ALQUILER LOCAL NEYBA CORRESP. AL MES DE OCTUBRE/21</t>
  </si>
  <si>
    <t>PAGO FACT. B1100009101 D/F 19/10/21 ALQUILER COMERCIAL CABRAL CORRESP. AL MES DE OCTUBRE /21</t>
  </si>
  <si>
    <t xml:space="preserve">PAGO FACT. B1100009102 D/F 19/10/21 ALQUILER COMERCIAL TAMAYO CORRESP. AL MES DE OCTUBRE/21 </t>
  </si>
  <si>
    <t>PAGO FACT. B1100009103 D/F 19/10/21.</t>
  </si>
  <si>
    <t>PAGO FACT. B1100009104 D/F 149/10/21 ALQUILER LOCAL GALVAN CORRESP. AL MES DE OCTUBRE/21.</t>
  </si>
  <si>
    <t>PAGO FACT. B1100009106 D/F 19/10/21 ALQUILER LOCAL DUVERGE CORRESP. AL MES DE OCTUBRE/21.</t>
  </si>
  <si>
    <t>PAGO FACT. B1100009105 D/F 19/10/21 ALQUILER LOCAL VILLA CENTRAL CORRESP. AL MES DE OCTUBRE/21.</t>
  </si>
  <si>
    <t>PAGO RETENCIONES 5,10 Y 18% CORRESP. AL MES DE OCTUBRE /21.</t>
  </si>
  <si>
    <t>PAGO VIATICO POR VIAJAR A STO. DGO. EL DIA 02 Y 03/8/21 CON EL OBJETIVO DE LLEVAR A MOQUETE A LA DIRECCION DE OPERACIONES.</t>
  </si>
  <si>
    <t>PAGO VIATICO POR VIAJAR A STO. DGO LOS DIAS 3, 5 Y 25/8/21 CON EL OBJETIVO DE PARTICIPAR EN REUNION Y ENTREGAR DOCUMENTOS.</t>
  </si>
  <si>
    <t>PAGO VIATICO  POR VIAJAR A STO DGO LOS DIAS 3, 5 Y 25/8/21 CON EL OBJETIVO DE LLEVAR A YEURI A PARTICIPAR EN REUNIONES Y LLEVAR DOCUMENTOS.</t>
  </si>
  <si>
    <t>PAGO VIATICO POR VIJAR A STO DGO EL DIA 31/8/21 CON EL OBJETIVO DE LLEVAR AL ING. ELSON PE;A A ENTREGAR DOCUMENTOS A LA DIRECCION DE OPERACIONES.</t>
  </si>
  <si>
    <t>PAGO VIATICO POR VIAJAR A STO DGO LOS DIAS 02 Y 30/9/21 CON EL OBJETIVO DE ENTREGAR Y RETIRAR DOCUMENTOS.</t>
  </si>
  <si>
    <t>COMPRA VARIOS MATERIALES PARA SER UTILIZADOS EN CORRECCION DE AVERIAS EN AC REGIONAL ASURO.</t>
  </si>
  <si>
    <t>PAGO VIATICO POR VIAJAR A STO. DGO. LOS DIAS 02/30/09/21 CON EL OBJETIVO DE LLEVAR A YEURI SALVADOR A ENTREGAR DOCUMENTOS.</t>
  </si>
  <si>
    <t xml:space="preserve">PAGO VIATICO A STO. DGO. EL DIA 3/9/21 CON EL OBJETIVO DE LLEVAR A PEDRO SANCHEZ A ENTREGAR CONTRATOS DE VARIAS PROVINCIAS E IR A DPTO. DE TECNOLOGIA. </t>
  </si>
  <si>
    <t>PAGO VIATICO POR VIAJAR A STO. DGO. EL DIA 8/9/21 CON EL OBJETIVO DE PARTICIPAR EN REUNION CON EL DIRECTOR DE TRATAMIENTO DE AGUA.</t>
  </si>
  <si>
    <t>PAGO POR REPARACION DE MOTOR 800 HP AC. ASURO</t>
  </si>
  <si>
    <t>COMPRA DE ARBOL NAVIDEÑO PARA LA COMERCIAL INAPA BARAHONA</t>
  </si>
  <si>
    <t>PAGO REPARACION DE BOMBA PEDERNALES</t>
  </si>
  <si>
    <t>PAGO REPOSICION DE CJA CHICA NEYBA</t>
  </si>
  <si>
    <t>PAGO REPOSICION CAJA CHICA BARAHONA</t>
  </si>
  <si>
    <t xml:space="preserve">PAGO VIATICO POR VIAJAR A STO. DGO. EL DIA 9/9/21 CON EL OBJETIVO DE BUSCAR MATERIALES PARA B AHORUCO Y PEDERNALES. </t>
  </si>
  <si>
    <t xml:space="preserve">PAGO VIATICO POR VIAJAR A STO. DGO. LOS DIAS 09,, 21 Y 30/09/21 CON EL OBJETIVO DE BUSCAR MATERIALES Y LLEVAR MOTOR. </t>
  </si>
  <si>
    <t xml:space="preserve">PAGO VIATICO POR VIAJAR A STO DGO. EL DIA 13/09/21 CON EL OBJETIVO DE LLEVAR AL ING. SALOMON PEREZ A PARTICIPAR EN REUNION. </t>
  </si>
  <si>
    <t xml:space="preserve">PAGO VIATICO POR VIAJAR A STO DGO. EL DIA 22/9/21 CON EL OBJETIVO DE VISITAR LOS DEPARTAMENTO DE OPERACIONES. </t>
  </si>
  <si>
    <t xml:space="preserve">PAGO VIATICO POR VIAJAR A STO. DGO. LOS DIAS 05 Y 15 CON EL OBJETIVO DE BUSCAR FACTURAS DE LA ZONA VIII Y LLEVAR DOCUMENTOS A LA DIRECCION DE COMERCIAL. </t>
  </si>
  <si>
    <t xml:space="preserve">PAGO VIATICO POR VIAJAR A STO. DGO. LOS DIAS 05 Y 15 CON EL OBJETIVO DE LLEVAR AL SR. MARCIAL FLORIAN A BUSCAR FACTURAS DE LA ZONA VIII Y LLEVAR DOCUMENTOS A LA DIRECCION DE COMERCIAL. </t>
  </si>
  <si>
    <t>PAGO VIATICO POR VIJAR A STO. DGO. EL DIA 5/10/21 CON EL OBJETIVO DE IR A LA DIRECCION DE OPERACIONES.</t>
  </si>
  <si>
    <t>Cuenta Bancaria 080-500021-6</t>
  </si>
  <si>
    <t>CHEQUE DEVUELTO</t>
  </si>
  <si>
    <t>COMISION  BANCARIA COBRO IMPUESTO 0.15%</t>
  </si>
  <si>
    <t>AVISO  DE DEBITO</t>
  </si>
  <si>
    <t>4194</t>
  </si>
  <si>
    <t>SERV. ALQUILER DE COPIADORA DE ALTA RESOLUCION, PARA SER UTILIZADA EN LA  FACTURACION REALIZADA POR LA OFICINA COMERCIAL.  AGOSTO 21</t>
  </si>
  <si>
    <t>4195</t>
  </si>
  <si>
    <t>SERV. ALQUILER DE COPIADORA DE ALTA RESOLUCION, PARA SER UTILIZADA EN LA  FACTURACION REALIZADA POR LA OFICINA COMERCIAL.  SEPTIEMBRE 21</t>
  </si>
  <si>
    <t>4196</t>
  </si>
  <si>
    <t xml:space="preserve">SERV. DE IMPRESIÓN DE TRES MIL PLANTILLAS, PARA SER UTILIZADA EN LA IMPRESIÓN DE LA FACTURACION DE LA OFICINA COMERCIAL, INAPA PROV.  SAN CRISTOBAL </t>
  </si>
  <si>
    <t>4197</t>
  </si>
  <si>
    <t>SERV. ALQUILER DE RETROPALA PARA TRABAJOS EN DIFERENTES EQUIPOS DE BOMBEOS  DE INAPA PROV. SAN CRISTOBAL. DEL 28/7/21  AL 4/8/21</t>
  </si>
  <si>
    <t>4198</t>
  </si>
  <si>
    <t>SERV. ALQUILER DE RETROPALA PARA TRABAJOS EN DIFERENTES EQUIPOS DE BOMBEOS  DE INAPA PROV. SAN CRISTOBAL. DEL 8/7/21  AL 15/7/21</t>
  </si>
  <si>
    <t>4199</t>
  </si>
  <si>
    <t>SERV. DE REPARACION  AL  CAMION  HYUNDAI  HD 65 F-830  UTILIZADA POR  EL AREA DE OPERACIONES, INAPA  SAN CRISTOBAL.</t>
  </si>
  <si>
    <t>4200</t>
  </si>
  <si>
    <t>SERV. PARA CAMBIO DE RODAMIENTOS Y SELLOS MECANICOS DE UNA BOMBA TIPO CARACOL, QUE BOMBEA HACIA CALLE BONITA, LACRUZ MANDINGA Y TRAB. EN LA ESTACION DE BOMBEO, INAPA PROV. SAN CRISTOBAL</t>
  </si>
  <si>
    <t>4201</t>
  </si>
  <si>
    <t xml:space="preserve">COMPRA DE MATERIALES PARA LA PUERTA DE LA ESTACION DE BOMBEO DE NAJAYO ARRIBA, INAPA PROV. SAN CRISTOBAL </t>
  </si>
  <si>
    <t>4202</t>
  </si>
  <si>
    <t xml:space="preserve">COMRA DE FILTROS DE ACEITE, FILTROS DE GASOIL Y ACEITE SAE 15 W-40, PARA DAR MANTENIMIENTO PRENTIVO A LAS CAMIONETAS MITSUBISHI L200  UTILIZADAS EN EL DEPARTAMENTO PROVINCIAL  INAPA PROV. SAN CRISTOBAL </t>
  </si>
  <si>
    <t>4203</t>
  </si>
  <si>
    <t>ADQUISICION DE MATERIALES ELECTRICOS PARA SER UTILIZADOS EN LOS DIFERENTES TRABAJOS DE ELECTROMECANICA DE LA PROV. INAPA SAN CRISTOBAL.</t>
  </si>
  <si>
    <t>4204</t>
  </si>
  <si>
    <t>RETENCIONES DEL 5%, 10% DE ISR  Y 18%, 30%  DE  ITBIS,  A PROVEEDORES DE BIENES Y SERVICIOS , CORRESPONDIENTE AL MES DE OCTUBRE 2021.</t>
  </si>
  <si>
    <t>4205</t>
  </si>
  <si>
    <t>COMPRA DE DIEZ GALONES  DE ACEITE  HIDRAULICO, PARA SER USADOS EN LAS BOMBAS DE LOS SOPLADORES DE LA PTAP, INAPA SAN CRISTOBAL.</t>
  </si>
  <si>
    <t>4206</t>
  </si>
  <si>
    <t>SERV. DE REBOBINADO A MOTOR ELET. DE 30 HP, QUE PERTENECE AL CAOBAL DE VILLA ALTAGRACIA, EQUIPO #1, INAPA ROV. SAN CRISTOBAL.</t>
  </si>
  <si>
    <t>4207</t>
  </si>
  <si>
    <t>SERV. DE REBOBINADO A MOTOR ELET. DE 75 HP, QUE PERTENECE AL FONDO #1, INAPA ROV. SAN CRISTOBAL.</t>
  </si>
  <si>
    <t>4208</t>
  </si>
  <si>
    <t>SERV. DE TRANSPORTE  DE SIETE (7) VIAJES DE CALICHE EN CAMIONES DE 19 METROS, A LA  PLANTA DE TRATAMIENTO DE AGUA POTABLE S.C. Y LA ENTRADA DE EL FONDO, INAPA PROV. SAN CRISTOBAL.</t>
  </si>
  <si>
    <t xml:space="preserve"> </t>
  </si>
  <si>
    <t>4209</t>
  </si>
  <si>
    <t>SERV.  DE REPARACION DE MOTOCICLETAS, No.044  14/6/21, F- 992  28/6/21, CHASIS 9680  29/6/21, ASIGNADAS AL AREA COMERCIAL Y DE OPERACIONES D INAPA SAN CRISTOBAL</t>
  </si>
  <si>
    <t>4210</t>
  </si>
  <si>
    <t>PAGO RENTA MENSUAL SERV. DE FLOTAS AL PERSONAL DE INAPA SAN CRISTOBAL. MES DE OCTUBRE  2021.</t>
  </si>
  <si>
    <t>4211</t>
  </si>
  <si>
    <t>COMPRA DE VALVULAS  PARA REPARAR AVRIAS EN DIFERENTES PUNTOS DE INAPA, PROV. SAN CRISTOBAL.</t>
  </si>
  <si>
    <t>4212</t>
  </si>
  <si>
    <t>SERV. DE TAPIZADO A LOS ASIENTOS Y AL PISO DE LA COMIONETAF-796 DEL AREA COMERCIAL, INAPA SAN CRISTOBAL</t>
  </si>
  <si>
    <t>4213</t>
  </si>
  <si>
    <t>SERV. ALQUILER DE RETROPALA PARA TRABAJOS EN DIFERENTES EQUIPOS DE BOMBEOS  DE INAPA PROV. SAN CRISTOBAL. DEL 28/6/21  AL 7/7/21</t>
  </si>
  <si>
    <t>4214</t>
  </si>
  <si>
    <t>SERV. ALQUILER DE RETROPALA PARA TRABAJOS EN DIFERENTES EQUIPOS DE BOMBEOS  DE INAPA PROV. SAN CRISTOBAL. DEL 20/9/21  AL 28/9/21</t>
  </si>
  <si>
    <t>4215</t>
  </si>
  <si>
    <t>SERV. ALQUILER DE RETROPALA PARA TRABAJOS EN DIFERENTES EQUIPOS DE BOMBEOS  DE INAPA PROV. SAN CRISTOBAL. DEL 29/9/21  AL 6/10/21</t>
  </si>
  <si>
    <t>4216</t>
  </si>
  <si>
    <t>SERV. DE DOS VIAJES DE GRAVILLA PARA TAPAR AGUJERO PROFUNDO EN VILLA ALTAGRACIA.</t>
  </si>
  <si>
    <t>4217</t>
  </si>
  <si>
    <t xml:space="preserve">SERV. DE IMPRESIÓN DE DIEZ MIL PLANTILLAS, PARA SER UTILIZADA EN LA IMPRESIÓN DE LA FACTURACION DE LA OFICINA COMERCIAL, INAPA PROV.  SAN CRISTOBAL </t>
  </si>
  <si>
    <t>4218</t>
  </si>
  <si>
    <t>SERV. DE CONFECCION DE UNIFORMES SEGUN  ESPECIFICACION TECNICA , PARA SER UTILIZADOS EN EL AREA ADM. DE INAPA SAN CRISTOBAL.</t>
  </si>
  <si>
    <t>4219</t>
  </si>
  <si>
    <t xml:space="preserve">SERV. DE LAVADO SENCILLO, MANTENIMIENTO COMPLETO Y MANT. PREVENTIVO, CAMBIO DE ACEITE , ETC.  A LAS CAMIONETAS DE LA PROV. SAN CRISTOBAL </t>
  </si>
  <si>
    <t>4220</t>
  </si>
  <si>
    <t>PAGO ALQUILER LOCAL COMERCIAL DE  VILLA ALTAGRACIA, INAPA PROV. SAN CRISTOBAL,  MES DE OCTUBRE  2021.</t>
  </si>
  <si>
    <t>4221</t>
  </si>
  <si>
    <t>PAGO ALQUILER LOCAL COMERCIAL DE HAINA, INAPA PROV. SAN CRISTOBAL,  MES DE OCTUBRE  2021.</t>
  </si>
  <si>
    <t>4222</t>
  </si>
  <si>
    <t>PAGO ALQUILER LOCAL COMERCIAL DE YAGUATE, INAPA PROV. SAN CRISTOBAL,  MES DE OCTUBRE  2021.</t>
  </si>
  <si>
    <t>4223</t>
  </si>
  <si>
    <t>PAGO ALQUILER LOCAL COMERCIAL DE PALENQUE, INAPA PROV. SAN CRISTOBAL,  MES DE OCTUBRE  2021.</t>
  </si>
  <si>
    <t>4224</t>
  </si>
  <si>
    <t>PAGO ALQUILER LOCAL COMERCIAL DE HATILLO, INAPA PROV. SAN CRISTOBAL,  MES DE OCTUBRE  2021.</t>
  </si>
  <si>
    <t>4225</t>
  </si>
  <si>
    <t>PAGO ALQUILER LOCAL COMERCIAL DE EL PUERTO DE   VILLA ALTAGRACIA, INAPA PROV. SAN CRISTOBAL,  MES DE SEPTIEMBRE  2021.</t>
  </si>
  <si>
    <t>4226</t>
  </si>
  <si>
    <t xml:space="preserve">REPOSICION CAJA CHICA DE LA DIVISION  ADM. Y FINANCIERA DE INAPA PROV. SAN  CRISTOBAL </t>
  </si>
  <si>
    <t>4227</t>
  </si>
  <si>
    <t>COMPRA DE 8 NEUMATICOS  PARA SER USADOS EN LOS VEHICULOS F-842 Y F-796 ASIGNADOS A LA OFICINA COMERCIAL DE INAPA PROV. SAN CRISTOBAL.</t>
  </si>
  <si>
    <t>4228</t>
  </si>
  <si>
    <t>COMPRA DE (500) QUINIENTAS  ARANDELAS  DE PLOMO CON CARACTER DE URGENCIA PARA SER USADOS EN LOS DIFERENTES AC. DE  INAPA  PROV. SAN  CRISTOBAL</t>
  </si>
  <si>
    <t>4229</t>
  </si>
  <si>
    <t>COMPRA DE MAT. DE CORTE Y RECINEXION PARA SER UTILIZADOS EN LA OFIC. COMERCIAL  DE INAPA SAN CRISTOBAL.</t>
  </si>
  <si>
    <t>4230</t>
  </si>
  <si>
    <t>COMPRA DE MATERIALES ELECTRICOS PARA SER UTILIZADOS EN LA OFICINA ADM. COMO PROVISIONAL POR EL PROBLEMA ELECT. DEL TRANSFORMADOR  REDUCTOR DE UN PANEL ELECT.  EN LA PTARSC.</t>
  </si>
  <si>
    <t>4231</t>
  </si>
  <si>
    <t>SERV. DE REPARACION  AL  CAMION  HYUNDAI  HD 65 F-845  UTILIZADA POR  EL AREA DE OPERACIONES, INAPA  SAN CRISTOBAL.</t>
  </si>
  <si>
    <t>4232</t>
  </si>
  <si>
    <t>SERV. DE TRANSPORTE PARA SER UTILIZADO POR LA OFICINA ADMINISTRATIVA, INAPA SAN CRISTOBAL.  MES DE OCTUBRE 2021</t>
  </si>
  <si>
    <t>4233</t>
  </si>
  <si>
    <t>SERV. DE TRANSPORTE PARA SER UTILIZADO POR LA OFICINA COMERCIAL Y DE OPERACIONES, INAPA PROV.  SAN CRISTOBAL.  MES DE OCTUBRE 2021</t>
  </si>
  <si>
    <t>4234</t>
  </si>
  <si>
    <t>SERV. ALQUILER DE 40 HORAS DE GRUA PARA TRABAJOS EN DIVERSOS ACUEDUCTOS DE INAPA PROV. SAN CRISTOBAL.</t>
  </si>
  <si>
    <t>4235</t>
  </si>
  <si>
    <t>COMPRA DE MATERIALES PARA COMPLETAR EL CAMBIO DE TUBERIA DEL AC. EL FONDO, POR LA BRIGADA DE TRABAJOS ESPECIALES, INAPA PROV. SAN CRISTOBAL.</t>
  </si>
  <si>
    <t>4236</t>
  </si>
  <si>
    <t xml:space="preserve">SERV. ALQUILER DE RETROEXCAVADORA, PARA TRABAJOS EN DIFERENTES PUNTOS  DE INAPA PROV. SAN CRISTOBAL. </t>
  </si>
  <si>
    <t>4237</t>
  </si>
  <si>
    <t>SERV.DE LIMPIEZA DE AREA VERDE EN LA EN LA ESTACION DE BOMBEO Y EL TANQUE DE SABANA TORO,PROV.SAN CRISTOB.</t>
  </si>
  <si>
    <t>4238</t>
  </si>
  <si>
    <t>POR IMPOSIBILIDAD TECNICA ,SE HACE DEVOLUCION DEL PAGO TOTAL RECIBIDO POR LA SOLICITANTE PARA LA CONEXIÓN DE ACOMETIDA PARA AGUAS RESIDUALES ,INAPA PROV.SAN CRSITOBAL.</t>
  </si>
  <si>
    <t>4239</t>
  </si>
  <si>
    <t>SERV.ALQUILER LE CILINDRO , LLENADO, LIMPIEZA Y DESINFECCION , PARA USO DE EQUIPO NUEVO DE CORTE UTILIZADO EN LA PLANTA DE TRATAMIENTO DE INAPA SC.</t>
  </si>
  <si>
    <t>4240</t>
  </si>
  <si>
    <t xml:space="preserve">SERV. LAVADO SENCILLO Y MANTENIMIENTO COMPLETO A LOS DIFERENTES VEHICULOS DEL DEPARTAMENTO PROVINCIAL DE INAPA PROV. SAN CRISTOBAL </t>
  </si>
  <si>
    <t>4241</t>
  </si>
  <si>
    <t>SERV. CORTE Y REPARACION EN SOLDADURA, EN LOS DIFERENTES ACUEDUCTOS DE INAPA  PROV. SAN CRISTOBAL. PERIODO  14,15,20,21,29 DE OCTUBRE 21 Y 3,4, DE NOVIEMBRE 21.</t>
  </si>
  <si>
    <t>4242</t>
  </si>
  <si>
    <t>SERV. CORTE Y REPARACION EN SOLDADURA, EN LOS DIFERENTES ACUEDUCTOS DE INAPA  PROV. SAN CRISTOBAL. PERIODO  13,15,21 SEPTIEMBRE 21  Y  5, 7, DE OCTUBRE 21.</t>
  </si>
  <si>
    <t>4243</t>
  </si>
  <si>
    <t>REPOSICION CAJA CHICA DE LA DIVISION  ADM. Y FINANCIERA DE INAPA PROV. SAN  CRISTOBAL. PERIODO  19/10/21 AL 29/10/21</t>
  </si>
  <si>
    <t xml:space="preserve">Cuenta Bancaria: 960-390849-4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</si>
</sst>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11C0A]dd\-mmm\-yy"/>
    <numFmt numFmtId="165" formatCode="[$-11C0A]dd/mm/yyyy"/>
    <numFmt numFmtId="166" formatCode="[$-11C0A]#,##0.00;\-#,##0.00"/>
    <numFmt numFmtId="167" formatCode="_(&quot;RD$&quot;* #,##0.00_);_(&quot;RD$&quot;* \(#,##0.00\);_(&quot;RD$&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rgb="FFFF0000"/>
      <name val="Calibri"/>
      <family val="2"/>
      <scheme val="minor"/>
    </font>
    <font>
      <sz val="9"/>
      <color indexed="8"/>
      <name val="Arial"/>
      <family val="2"/>
    </font>
    <font>
      <sz val="8"/>
      <name val="Calibri"/>
      <family val="2"/>
      <scheme val="minor"/>
    </font>
    <font>
      <b/>
      <sz val="8"/>
      <color indexed="8"/>
      <name val="Calibri"/>
      <family val="2"/>
      <scheme val="minor"/>
    </font>
    <font>
      <sz val="9"/>
      <color theme="1"/>
      <name val="Calibri"/>
      <family val="2"/>
      <scheme val="minor"/>
    </font>
    <font>
      <b/>
      <i/>
      <sz val="8"/>
      <color indexed="8"/>
      <name val="Calibri"/>
      <family val="2"/>
      <scheme val="minor"/>
    </font>
    <font>
      <i/>
      <sz val="8"/>
      <color indexed="8"/>
      <name val="Calibri"/>
      <family val="2"/>
      <scheme val="minor"/>
    </font>
    <font>
      <sz val="12"/>
      <color theme="1"/>
      <name val="Calibri"/>
      <family val="2"/>
      <scheme val="minor"/>
    </font>
    <font>
      <sz val="11"/>
      <name val="Calibri"/>
      <family val="2"/>
      <scheme val="minor"/>
    </font>
    <font>
      <sz val="11"/>
      <color indexed="8"/>
      <name val="Calibri"/>
      <family val="2"/>
      <scheme val="minor"/>
    </font>
    <font>
      <sz val="8"/>
      <color rgb="FF000000"/>
      <name val="Calibri"/>
      <family val="2"/>
    </font>
    <font>
      <sz val="8"/>
      <color theme="1"/>
      <name val="Calibri"/>
      <family val="2"/>
    </font>
    <font>
      <sz val="11"/>
      <color rgb="FF000000"/>
      <name val="Calibri"/>
      <family val="2"/>
    </font>
    <font>
      <sz val="8"/>
      <color indexed="8"/>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s>
  <cellStyleXfs count="2">
    <xf numFmtId="0" fontId="0" fillId="0" borderId="0"/>
    <xf numFmtId="43" fontId="1" fillId="0" borderId="0" applyFont="0" applyFill="0" applyBorder="0" applyAlignment="0" applyProtection="0"/>
  </cellStyleXfs>
  <cellXfs count="269">
    <xf numFmtId="0" fontId="0" fillId="0" borderId="0" xfId="0"/>
    <xf numFmtId="0" fontId="2" fillId="0" borderId="0" xfId="0" applyFont="1" applyAlignment="1">
      <alignment horizontal="center"/>
    </xf>
    <xf numFmtId="0" fontId="3" fillId="0" borderId="0" xfId="0" applyFont="1" applyBorder="1"/>
    <xf numFmtId="0" fontId="3" fillId="0" borderId="0" xfId="0" applyFont="1"/>
    <xf numFmtId="0" fontId="2" fillId="0" borderId="0" xfId="0" applyFont="1" applyAlignment="1">
      <alignment horizontal="center" wrapText="1"/>
    </xf>
    <xf numFmtId="0" fontId="0" fillId="0" borderId="0" xfId="0" applyFont="1" applyAlignment="1">
      <alignment vertical="center"/>
    </xf>
    <xf numFmtId="0" fontId="0"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Alignment="1">
      <alignment horizontal="right"/>
    </xf>
    <xf numFmtId="0" fontId="0" fillId="0" borderId="0" xfId="0" applyFont="1" applyAlignment="1"/>
    <xf numFmtId="14" fontId="3" fillId="0" borderId="0" xfId="0" applyNumberFormat="1" applyFont="1" applyBorder="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4" fontId="4" fillId="2" borderId="4" xfId="0" applyNumberFormat="1" applyFont="1" applyFill="1" applyBorder="1" applyAlignment="1"/>
    <xf numFmtId="0" fontId="4" fillId="2" borderId="5" xfId="0" applyFont="1" applyFill="1" applyBorder="1" applyAlignment="1">
      <alignment horizontal="center" vertical="center"/>
    </xf>
    <xf numFmtId="164" fontId="5" fillId="0" borderId="5" xfId="0" applyNumberFormat="1" applyFont="1" applyBorder="1" applyAlignment="1" applyProtection="1">
      <alignment horizontal="left" wrapText="1"/>
      <protection locked="0"/>
    </xf>
    <xf numFmtId="0" fontId="6" fillId="3" borderId="5" xfId="0" applyFont="1" applyFill="1" applyBorder="1" applyAlignment="1">
      <alignment horizontal="left" wrapText="1"/>
    </xf>
    <xf numFmtId="0" fontId="6"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6" fillId="0" borderId="5" xfId="0" applyFont="1" applyBorder="1" applyAlignment="1">
      <alignment horizontal="left"/>
    </xf>
    <xf numFmtId="43" fontId="5" fillId="3" borderId="0" xfId="1" applyFont="1" applyFill="1" applyBorder="1" applyAlignment="1"/>
    <xf numFmtId="0" fontId="7"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4" fontId="8" fillId="0" borderId="5" xfId="0" applyNumberFormat="1" applyFont="1" applyFill="1" applyBorder="1" applyAlignment="1">
      <alignment horizontal="right"/>
    </xf>
    <xf numFmtId="0" fontId="7" fillId="0" borderId="5" xfId="0" applyFont="1" applyBorder="1" applyAlignment="1">
      <alignment horizontal="left"/>
    </xf>
    <xf numFmtId="4" fontId="8" fillId="3" borderId="5" xfId="0" applyNumberFormat="1" applyFont="1" applyFill="1" applyBorder="1" applyAlignment="1">
      <alignment horizontal="right"/>
    </xf>
    <xf numFmtId="164" fontId="5" fillId="0" borderId="1" xfId="0" applyNumberFormat="1" applyFont="1" applyBorder="1" applyAlignment="1" applyProtection="1">
      <alignment horizontal="left" wrapText="1"/>
      <protection locked="0"/>
    </xf>
    <xf numFmtId="164" fontId="5" fillId="0" borderId="0" xfId="0" applyNumberFormat="1" applyFont="1" applyBorder="1" applyAlignment="1" applyProtection="1">
      <alignment horizontal="left" wrapText="1"/>
      <protection locked="0"/>
    </xf>
    <xf numFmtId="165" fontId="5" fillId="0" borderId="5" xfId="0" applyNumberFormat="1" applyFont="1" applyBorder="1" applyAlignment="1" applyProtection="1">
      <alignment horizontal="left" wrapText="1" readingOrder="1"/>
      <protection locked="0"/>
    </xf>
    <xf numFmtId="0" fontId="5" fillId="0" borderId="6" xfId="0" applyFont="1" applyBorder="1" applyAlignment="1" applyProtection="1">
      <alignment wrapText="1" readingOrder="1"/>
      <protection locked="0"/>
    </xf>
    <xf numFmtId="0" fontId="5" fillId="0" borderId="7" xfId="0" applyFont="1" applyBorder="1" applyAlignment="1" applyProtection="1">
      <alignment vertical="top" wrapText="1" readingOrder="1"/>
      <protection locked="0"/>
    </xf>
    <xf numFmtId="0" fontId="9" fillId="0" borderId="8" xfId="0" applyFont="1" applyFill="1" applyBorder="1" applyAlignment="1" applyProtection="1">
      <alignment horizontal="left" wrapText="1"/>
      <protection locked="0"/>
    </xf>
    <xf numFmtId="166" fontId="5" fillId="0" borderId="7" xfId="0" applyNumberFormat="1" applyFont="1" applyBorder="1" applyAlignment="1" applyProtection="1">
      <alignment horizontal="right" wrapText="1" readingOrder="1"/>
      <protection locked="0"/>
    </xf>
    <xf numFmtId="0" fontId="9" fillId="0" borderId="0" xfId="0" applyFont="1" applyFill="1" applyBorder="1" applyAlignment="1">
      <alignment wrapText="1"/>
    </xf>
    <xf numFmtId="0" fontId="9" fillId="0" borderId="3" xfId="0" applyFont="1" applyFill="1" applyBorder="1" applyAlignment="1">
      <alignment wrapText="1"/>
    </xf>
    <xf numFmtId="0" fontId="9" fillId="0" borderId="5" xfId="0" applyFont="1" applyFill="1" applyBorder="1" applyAlignment="1">
      <alignment wrapText="1"/>
    </xf>
    <xf numFmtId="165" fontId="5" fillId="0" borderId="7" xfId="0" applyNumberFormat="1" applyFont="1" applyBorder="1" applyAlignment="1" applyProtection="1">
      <alignment horizontal="left" wrapText="1" readingOrder="1"/>
      <protection locked="0"/>
    </xf>
    <xf numFmtId="0" fontId="5" fillId="0" borderId="9" xfId="0" applyFont="1" applyBorder="1" applyAlignment="1" applyProtection="1">
      <alignment wrapText="1" readingOrder="1"/>
      <protection locked="0"/>
    </xf>
    <xf numFmtId="0" fontId="5" fillId="0" borderId="9" xfId="0" applyFont="1" applyBorder="1" applyAlignment="1" applyProtection="1">
      <alignment vertical="top" wrapText="1" readingOrder="1"/>
      <protection locked="0"/>
    </xf>
    <xf numFmtId="0" fontId="9" fillId="0" borderId="5" xfId="0" applyFont="1" applyFill="1" applyBorder="1" applyAlignment="1" applyProtection="1">
      <alignment horizontal="left" wrapText="1" readingOrder="1"/>
      <protection locked="0"/>
    </xf>
    <xf numFmtId="166" fontId="5" fillId="0" borderId="9" xfId="0" applyNumberFormat="1" applyFont="1" applyBorder="1" applyAlignment="1" applyProtection="1">
      <alignment horizontal="right" wrapText="1" readingOrder="1"/>
      <protection locked="0"/>
    </xf>
    <xf numFmtId="165" fontId="5" fillId="0" borderId="9" xfId="0" applyNumberFormat="1" applyFont="1" applyBorder="1" applyAlignment="1" applyProtection="1">
      <alignment horizontal="left" wrapText="1" readingOrder="1"/>
      <protection locked="0"/>
    </xf>
    <xf numFmtId="0" fontId="9" fillId="0" borderId="5" xfId="0" applyFont="1" applyFill="1" applyBorder="1" applyAlignment="1" applyProtection="1">
      <alignment horizontal="left" wrapText="1"/>
      <protection locked="0"/>
    </xf>
    <xf numFmtId="0" fontId="5" fillId="0" borderId="9" xfId="0" applyFont="1" applyBorder="1" applyAlignment="1" applyProtection="1">
      <alignment horizontal="left" wrapText="1" readingOrder="1"/>
      <protection locked="0"/>
    </xf>
    <xf numFmtId="166" fontId="5" fillId="0" borderId="5" xfId="0" applyNumberFormat="1" applyFont="1" applyBorder="1" applyAlignment="1" applyProtection="1">
      <alignment horizontal="right" wrapText="1" readingOrder="1"/>
      <protection locked="0"/>
    </xf>
    <xf numFmtId="0" fontId="9" fillId="3" borderId="5" xfId="0" applyFont="1" applyFill="1" applyBorder="1" applyAlignment="1" applyProtection="1">
      <alignment horizontal="left" wrapText="1"/>
      <protection locked="0"/>
    </xf>
    <xf numFmtId="0" fontId="9" fillId="3" borderId="0" xfId="0" applyFont="1" applyFill="1" applyBorder="1" applyAlignment="1">
      <alignment wrapText="1"/>
    </xf>
    <xf numFmtId="0" fontId="9" fillId="0" borderId="5" xfId="0" applyFont="1" applyBorder="1" applyAlignment="1" applyProtection="1">
      <alignment horizontal="left" wrapText="1"/>
      <protection locked="0"/>
    </xf>
    <xf numFmtId="0" fontId="9" fillId="0" borderId="0" xfId="0" applyFont="1" applyBorder="1" applyAlignment="1">
      <alignment wrapText="1"/>
    </xf>
    <xf numFmtId="165" fontId="5" fillId="0" borderId="10" xfId="0" applyNumberFormat="1" applyFont="1" applyBorder="1" applyAlignment="1" applyProtection="1">
      <alignment horizontal="left" wrapText="1" readingOrder="1"/>
      <protection locked="0"/>
    </xf>
    <xf numFmtId="0" fontId="5" fillId="0" borderId="10" xfId="0" applyFont="1" applyBorder="1" applyAlignment="1" applyProtection="1">
      <alignment wrapText="1" readingOrder="1"/>
      <protection locked="0"/>
    </xf>
    <xf numFmtId="0" fontId="5" fillId="0" borderId="10" xfId="0" applyFont="1" applyBorder="1" applyAlignment="1" applyProtection="1">
      <alignment vertical="top" wrapText="1" readingOrder="1"/>
      <protection locked="0"/>
    </xf>
    <xf numFmtId="0" fontId="5" fillId="0" borderId="10" xfId="0" applyFont="1" applyBorder="1" applyAlignment="1" applyProtection="1">
      <alignment horizontal="left" wrapText="1" readingOrder="1"/>
      <protection locked="0"/>
    </xf>
    <xf numFmtId="0" fontId="9" fillId="0" borderId="4" xfId="0" applyFont="1" applyBorder="1" applyAlignment="1" applyProtection="1">
      <alignment horizontal="left" wrapText="1"/>
      <protection locked="0"/>
    </xf>
    <xf numFmtId="0" fontId="9" fillId="0" borderId="5" xfId="0" applyFont="1" applyBorder="1" applyAlignment="1" applyProtection="1">
      <alignment horizontal="left" readingOrder="1"/>
      <protection locked="0"/>
    </xf>
    <xf numFmtId="165" fontId="5" fillId="0" borderId="0" xfId="0" applyNumberFormat="1" applyFont="1" applyBorder="1" applyAlignment="1" applyProtection="1">
      <alignment horizontal="left" readingOrder="1"/>
      <protection locked="0"/>
    </xf>
    <xf numFmtId="0" fontId="5" fillId="0" borderId="0" xfId="0" applyFont="1" applyBorder="1" applyAlignment="1" applyProtection="1">
      <alignment wrapText="1"/>
      <protection locked="0"/>
    </xf>
    <xf numFmtId="0" fontId="5" fillId="0" borderId="0" xfId="0" applyFont="1" applyBorder="1" applyAlignment="1" applyProtection="1">
      <alignment vertical="top" wrapText="1" readingOrder="1"/>
      <protection locked="0"/>
    </xf>
    <xf numFmtId="0" fontId="9" fillId="0" borderId="0" xfId="0" applyFont="1" applyBorder="1" applyAlignment="1" applyProtection="1">
      <alignment horizontal="left" readingOrder="1"/>
      <protection locked="0"/>
    </xf>
    <xf numFmtId="166" fontId="5" fillId="0" borderId="0" xfId="0" applyNumberFormat="1" applyFont="1" applyBorder="1" applyAlignment="1" applyProtection="1">
      <alignment horizontal="right" wrapText="1" readingOrder="1"/>
      <protection locked="0"/>
    </xf>
    <xf numFmtId="4" fontId="3" fillId="0" borderId="0" xfId="0" applyNumberFormat="1" applyFont="1" applyBorder="1" applyAlignment="1">
      <alignment readingOrder="1"/>
    </xf>
    <xf numFmtId="0" fontId="4" fillId="2" borderId="5" xfId="0" applyFont="1" applyFill="1" applyBorder="1" applyAlignment="1">
      <alignment horizontal="center" vertical="center" readingOrder="1"/>
    </xf>
    <xf numFmtId="0" fontId="6" fillId="2" borderId="5" xfId="0" applyFont="1" applyFill="1" applyBorder="1" applyAlignment="1">
      <alignment vertical="center" readingOrder="1"/>
    </xf>
    <xf numFmtId="0" fontId="6" fillId="2" borderId="5" xfId="0" applyFont="1" applyFill="1" applyBorder="1" applyAlignment="1"/>
    <xf numFmtId="4" fontId="6" fillId="2" borderId="5" xfId="0" applyNumberFormat="1" applyFont="1" applyFill="1" applyBorder="1" applyAlignment="1">
      <alignment readingOrder="1"/>
    </xf>
    <xf numFmtId="0" fontId="4" fillId="2" borderId="5" xfId="0" applyFont="1" applyFill="1" applyBorder="1" applyAlignment="1">
      <alignment horizontal="center" vertical="center" readingOrder="1"/>
    </xf>
    <xf numFmtId="0" fontId="3" fillId="0" borderId="0" xfId="0" applyFont="1" applyBorder="1" applyAlignment="1">
      <alignment horizontal="center"/>
    </xf>
    <xf numFmtId="0" fontId="3" fillId="0" borderId="0" xfId="0" applyFont="1" applyAlignment="1">
      <alignment horizontal="center"/>
    </xf>
    <xf numFmtId="14" fontId="7" fillId="3" borderId="5" xfId="0" applyNumberFormat="1" applyFont="1" applyFill="1" applyBorder="1" applyAlignment="1">
      <alignment horizontal="left" readingOrder="1"/>
    </xf>
    <xf numFmtId="0" fontId="7" fillId="3" borderId="5" xfId="0" applyFont="1" applyFill="1" applyBorder="1" applyAlignment="1">
      <alignment horizontal="left" readingOrder="1"/>
    </xf>
    <xf numFmtId="4" fontId="11" fillId="3" borderId="5" xfId="0" applyNumberFormat="1" applyFont="1" applyFill="1" applyBorder="1" applyAlignment="1">
      <alignment horizontal="right" readingOrder="1"/>
    </xf>
    <xf numFmtId="4" fontId="8" fillId="0" borderId="5" xfId="0" applyNumberFormat="1" applyFont="1" applyBorder="1" applyAlignment="1">
      <alignment horizontal="right" readingOrder="1"/>
    </xf>
    <xf numFmtId="4" fontId="11" fillId="3" borderId="5" xfId="0" applyNumberFormat="1" applyFont="1" applyFill="1" applyBorder="1" applyAlignment="1">
      <alignment readingOrder="1"/>
    </xf>
    <xf numFmtId="164" fontId="11" fillId="0" borderId="5" xfId="0" applyNumberFormat="1" applyFont="1" applyBorder="1" applyAlignment="1" applyProtection="1">
      <alignment horizontal="left" readingOrder="1"/>
      <protection locked="0"/>
    </xf>
    <xf numFmtId="0" fontId="5" fillId="0" borderId="5" xfId="0" applyFont="1" applyBorder="1" applyAlignment="1" applyProtection="1">
      <alignment horizontal="left"/>
      <protection locked="0"/>
    </xf>
    <xf numFmtId="4" fontId="11" fillId="3" borderId="5" xfId="0" applyNumberFormat="1" applyFont="1" applyFill="1" applyBorder="1" applyAlignment="1">
      <alignment horizontal="center" readingOrder="1"/>
    </xf>
    <xf numFmtId="4" fontId="11" fillId="3" borderId="5" xfId="0" applyNumberFormat="1" applyFont="1" applyFill="1" applyBorder="1" applyAlignment="1">
      <alignment horizontal="right" wrapText="1" readingOrder="1"/>
    </xf>
    <xf numFmtId="165" fontId="11" fillId="0" borderId="5" xfId="0" applyNumberFormat="1" applyFont="1" applyBorder="1" applyAlignment="1" applyProtection="1">
      <alignment horizontal="left" readingOrder="1"/>
      <protection locked="0"/>
    </xf>
    <xf numFmtId="0" fontId="6" fillId="3" borderId="5" xfId="0" applyFont="1" applyFill="1" applyBorder="1" applyAlignment="1">
      <alignment horizontal="left" readingOrder="1"/>
    </xf>
    <xf numFmtId="4" fontId="8" fillId="0" borderId="5" xfId="0" applyNumberFormat="1" applyFont="1" applyBorder="1" applyAlignment="1">
      <alignment horizontal="right" vertical="top" readingOrder="1"/>
    </xf>
    <xf numFmtId="0" fontId="7" fillId="0" borderId="5" xfId="0" applyFont="1" applyBorder="1" applyAlignment="1">
      <alignment horizontal="left" readingOrder="1"/>
    </xf>
    <xf numFmtId="4" fontId="8" fillId="0" borderId="5" xfId="0" applyNumberFormat="1" applyFont="1" applyBorder="1" applyAlignment="1">
      <alignment horizontal="right" wrapText="1" readingOrder="1"/>
    </xf>
    <xf numFmtId="0" fontId="3" fillId="0" borderId="0" xfId="0" applyFont="1" applyBorder="1" applyAlignment="1"/>
    <xf numFmtId="0" fontId="11" fillId="0" borderId="5" xfId="0" applyFont="1" applyBorder="1" applyAlignment="1" applyProtection="1">
      <alignment horizontal="left" readingOrder="1"/>
      <protection locked="0"/>
    </xf>
    <xf numFmtId="0" fontId="3" fillId="0" borderId="0" xfId="0" applyFont="1" applyBorder="1" applyAlignment="1">
      <alignment wrapText="1" readingOrder="1"/>
    </xf>
    <xf numFmtId="0" fontId="3" fillId="0" borderId="0" xfId="0" applyFont="1" applyBorder="1" applyAlignment="1">
      <alignment readingOrder="1"/>
    </xf>
    <xf numFmtId="0" fontId="3" fillId="0" borderId="0" xfId="0" applyFont="1" applyBorder="1" applyAlignment="1">
      <alignment vertical="top" wrapText="1" readingOrder="1"/>
    </xf>
    <xf numFmtId="0" fontId="3" fillId="0" borderId="0" xfId="0" applyFont="1" applyAlignment="1">
      <alignment wrapText="1" readingOrder="1"/>
    </xf>
    <xf numFmtId="0" fontId="3" fillId="0" borderId="0" xfId="0" applyFont="1" applyBorder="1" applyAlignment="1">
      <alignment horizontal="right" wrapText="1" readingOrder="1"/>
    </xf>
    <xf numFmtId="0" fontId="11" fillId="0" borderId="5" xfId="0" applyFont="1" applyBorder="1" applyAlignment="1" applyProtection="1">
      <alignment horizontal="left" wrapText="1" readingOrder="1"/>
      <protection locked="0"/>
    </xf>
    <xf numFmtId="0" fontId="11" fillId="0" borderId="4" xfId="0" applyFont="1" applyBorder="1" applyAlignment="1" applyProtection="1">
      <alignment horizontal="left" wrapText="1" readingOrder="1"/>
      <protection locked="0"/>
    </xf>
    <xf numFmtId="166" fontId="5" fillId="0" borderId="10" xfId="0" applyNumberFormat="1" applyFont="1" applyBorder="1" applyAlignment="1" applyProtection="1">
      <alignment horizontal="right" wrapText="1" readingOrder="1"/>
      <protection locked="0"/>
    </xf>
    <xf numFmtId="14" fontId="8" fillId="0" borderId="5" xfId="0" applyNumberFormat="1" applyFont="1" applyBorder="1" applyAlignment="1">
      <alignment horizontal="left" readingOrder="1"/>
    </xf>
    <xf numFmtId="0" fontId="8" fillId="0" borderId="5" xfId="0" applyFont="1" applyBorder="1"/>
    <xf numFmtId="0" fontId="5" fillId="0" borderId="5" xfId="0" applyFont="1" applyBorder="1" applyAlignment="1" applyProtection="1">
      <alignment vertical="top" wrapText="1" readingOrder="1"/>
      <protection locked="0"/>
    </xf>
    <xf numFmtId="0" fontId="11" fillId="0" borderId="8" xfId="0" applyFont="1" applyBorder="1" applyAlignment="1" applyProtection="1">
      <alignment horizontal="left" wrapText="1" readingOrder="1"/>
      <protection locked="0"/>
    </xf>
    <xf numFmtId="165" fontId="11" fillId="0" borderId="0" xfId="0" applyNumberFormat="1" applyFont="1" applyBorder="1" applyAlignment="1" applyProtection="1">
      <alignment horizontal="left" wrapText="1"/>
      <protection locked="0"/>
    </xf>
    <xf numFmtId="0" fontId="5" fillId="0" borderId="0" xfId="0" applyFont="1" applyBorder="1" applyAlignment="1" applyProtection="1">
      <alignment horizontal="left" wrapText="1" readingOrder="1"/>
      <protection locked="0"/>
    </xf>
    <xf numFmtId="0" fontId="11" fillId="0" borderId="0" xfId="0" applyFont="1" applyBorder="1" applyAlignment="1" applyProtection="1">
      <alignment horizontal="left" wrapText="1" readingOrder="1"/>
      <protection locked="0"/>
    </xf>
    <xf numFmtId="4" fontId="11" fillId="3" borderId="0" xfId="0" applyNumberFormat="1" applyFont="1" applyFill="1" applyBorder="1" applyAlignment="1"/>
    <xf numFmtId="0" fontId="4" fillId="2" borderId="5" xfId="0" applyFont="1" applyFill="1" applyBorder="1" applyAlignment="1">
      <alignment horizontal="center" vertical="center"/>
    </xf>
    <xf numFmtId="4" fontId="4" fillId="2" borderId="5" xfId="0" applyNumberFormat="1" applyFont="1" applyFill="1" applyBorder="1" applyAlignment="1"/>
    <xf numFmtId="0" fontId="6" fillId="0" borderId="5" xfId="0" applyFont="1" applyFill="1" applyBorder="1" applyAlignment="1">
      <alignment horizontal="center" vertical="center"/>
    </xf>
    <xf numFmtId="0" fontId="6" fillId="0" borderId="5" xfId="0" applyFont="1" applyFill="1" applyBorder="1" applyAlignment="1">
      <alignment horizontal="left" wrapText="1"/>
    </xf>
    <xf numFmtId="0" fontId="6" fillId="0" borderId="5" xfId="0" applyFont="1" applyFill="1" applyBorder="1" applyAlignment="1">
      <alignment vertical="center"/>
    </xf>
    <xf numFmtId="43" fontId="11"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1" fillId="0" borderId="5" xfId="0" applyNumberFormat="1" applyFont="1" applyBorder="1" applyAlignment="1">
      <alignment horizontal="right"/>
    </xf>
    <xf numFmtId="4" fontId="8" fillId="0" borderId="5" xfId="0" applyNumberFormat="1" applyFont="1" applyBorder="1" applyAlignment="1">
      <alignment horizontal="right"/>
    </xf>
    <xf numFmtId="43" fontId="3" fillId="0" borderId="0" xfId="1" applyFont="1" applyBorder="1"/>
    <xf numFmtId="4" fontId="3" fillId="0" borderId="5" xfId="0" applyNumberFormat="1" applyFont="1" applyFill="1" applyBorder="1" applyAlignment="1">
      <alignment horizontal="right"/>
    </xf>
    <xf numFmtId="0" fontId="3" fillId="3" borderId="5" xfId="0" applyFont="1" applyFill="1" applyBorder="1" applyAlignment="1">
      <alignment horizontal="left" wrapText="1"/>
    </xf>
    <xf numFmtId="165" fontId="11" fillId="0" borderId="5" xfId="0" applyNumberFormat="1"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12" fillId="0" borderId="9" xfId="0" applyFont="1" applyBorder="1" applyAlignment="1" applyProtection="1">
      <alignment vertical="center" readingOrder="1"/>
      <protection locked="0"/>
    </xf>
    <xf numFmtId="43" fontId="11" fillId="0" borderId="5" xfId="1" applyFont="1" applyBorder="1" applyAlignment="1" applyProtection="1">
      <alignment horizontal="left" wrapText="1" readingOrder="1"/>
      <protection locked="0"/>
    </xf>
    <xf numFmtId="0" fontId="5" fillId="0" borderId="9" xfId="0" applyFont="1" applyBorder="1" applyAlignment="1" applyProtection="1">
      <alignment horizontal="left" vertical="top" wrapText="1" readingOrder="1"/>
      <protection locked="0"/>
    </xf>
    <xf numFmtId="0" fontId="3" fillId="0" borderId="0" xfId="0" applyFont="1" applyBorder="1" applyAlignment="1">
      <alignment wrapText="1"/>
    </xf>
    <xf numFmtId="0" fontId="3" fillId="0" borderId="0" xfId="0" applyFont="1" applyBorder="1" applyAlignment="1">
      <alignment vertical="top"/>
    </xf>
    <xf numFmtId="0" fontId="3" fillId="0" borderId="0" xfId="0" applyFont="1" applyBorder="1" applyAlignment="1">
      <alignment horizontal="left"/>
    </xf>
    <xf numFmtId="165" fontId="5" fillId="3" borderId="9" xfId="0" applyNumberFormat="1" applyFont="1" applyFill="1" applyBorder="1" applyAlignment="1" applyProtection="1">
      <alignment horizontal="left" wrapText="1" readingOrder="1"/>
      <protection locked="0"/>
    </xf>
    <xf numFmtId="0" fontId="5" fillId="3" borderId="9" xfId="0" applyFont="1" applyFill="1" applyBorder="1" applyAlignment="1" applyProtection="1">
      <alignment wrapText="1" readingOrder="1"/>
      <protection locked="0"/>
    </xf>
    <xf numFmtId="0" fontId="5" fillId="3" borderId="5" xfId="0" applyFont="1" applyFill="1" applyBorder="1" applyAlignment="1" applyProtection="1">
      <alignment vertical="top" wrapText="1" readingOrder="1"/>
      <protection locked="0"/>
    </xf>
    <xf numFmtId="0" fontId="11" fillId="3" borderId="5" xfId="0" applyFont="1" applyFill="1" applyBorder="1" applyAlignment="1" applyProtection="1">
      <alignment horizontal="left" wrapText="1" readingOrder="1"/>
      <protection locked="0"/>
    </xf>
    <xf numFmtId="166" fontId="5" fillId="3" borderId="9" xfId="0" applyNumberFormat="1" applyFont="1" applyFill="1" applyBorder="1" applyAlignment="1" applyProtection="1">
      <alignment horizontal="right" wrapText="1" readingOrder="1"/>
      <protection locked="0"/>
    </xf>
    <xf numFmtId="14" fontId="3" fillId="0" borderId="0" xfId="0" applyNumberFormat="1" applyFont="1" applyBorder="1" applyAlignment="1">
      <alignment horizontal="left"/>
    </xf>
    <xf numFmtId="165" fontId="11" fillId="0" borderId="4" xfId="0" applyNumberFormat="1" applyFont="1" applyBorder="1" applyAlignment="1" applyProtection="1">
      <alignment horizontal="left" wrapText="1"/>
      <protection locked="0"/>
    </xf>
    <xf numFmtId="43" fontId="3" fillId="0" borderId="4" xfId="0" applyNumberFormat="1" applyFont="1" applyFill="1" applyBorder="1" applyAlignment="1"/>
    <xf numFmtId="165" fontId="5" fillId="0" borderId="11" xfId="0" applyNumberFormat="1" applyFont="1" applyBorder="1" applyAlignment="1" applyProtection="1">
      <alignment horizontal="left" wrapText="1" readingOrder="1"/>
      <protection locked="0"/>
    </xf>
    <xf numFmtId="0" fontId="5" fillId="0" borderId="5" xfId="0" applyFont="1" applyBorder="1" applyAlignment="1" applyProtection="1">
      <alignment wrapText="1" readingOrder="1"/>
      <protection locked="0"/>
    </xf>
    <xf numFmtId="0" fontId="10" fillId="0" borderId="0" xfId="0" applyFont="1" applyBorder="1" applyAlignment="1" applyProtection="1">
      <alignment vertical="top" wrapText="1" readingOrder="1"/>
      <protection locked="0"/>
    </xf>
    <xf numFmtId="43" fontId="3" fillId="0" borderId="0" xfId="0" applyNumberFormat="1" applyFont="1" applyFill="1" applyBorder="1" applyAlignment="1"/>
    <xf numFmtId="0" fontId="3" fillId="0" borderId="0" xfId="0" applyFont="1" applyFill="1" applyBorder="1"/>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right"/>
    </xf>
    <xf numFmtId="0" fontId="3" fillId="0" borderId="0" xfId="0" applyFont="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1" fillId="0" borderId="5" xfId="0" applyNumberFormat="1" applyFont="1" applyBorder="1" applyAlignment="1" applyProtection="1">
      <alignment horizontal="left" wrapText="1"/>
      <protection locked="0"/>
    </xf>
    <xf numFmtId="164" fontId="11" fillId="0" borderId="0" xfId="0" applyNumberFormat="1" applyFont="1" applyBorder="1" applyAlignment="1" applyProtection="1">
      <alignment horizontal="left" wrapText="1"/>
      <protection locked="0"/>
    </xf>
    <xf numFmtId="0" fontId="6" fillId="3" borderId="0" xfId="0" applyFont="1" applyFill="1" applyBorder="1" applyAlignment="1">
      <alignment horizontal="left"/>
    </xf>
    <xf numFmtId="4" fontId="3" fillId="0" borderId="0" xfId="0" applyNumberFormat="1" applyFont="1" applyBorder="1" applyAlignment="1">
      <alignment horizontal="left"/>
    </xf>
    <xf numFmtId="4" fontId="8" fillId="0" borderId="0" xfId="0" applyNumberFormat="1" applyFont="1" applyBorder="1" applyAlignment="1">
      <alignment horizontal="right"/>
    </xf>
    <xf numFmtId="43" fontId="3" fillId="0" borderId="0" xfId="1" applyFont="1" applyBorder="1" applyAlignment="1"/>
    <xf numFmtId="0" fontId="0" fillId="0" borderId="0" xfId="0" applyFont="1" applyBorder="1"/>
    <xf numFmtId="0" fontId="0" fillId="0" borderId="0" xfId="0" applyFont="1" applyFill="1" applyBorder="1"/>
    <xf numFmtId="0" fontId="0" fillId="0" borderId="0" xfId="0" applyFont="1" applyFill="1"/>
    <xf numFmtId="0" fontId="0" fillId="0" borderId="0" xfId="0" applyFont="1" applyAlignment="1">
      <alignment horizontal="left" vertical="center"/>
    </xf>
    <xf numFmtId="0" fontId="13" fillId="0" borderId="0" xfId="0" applyFont="1" applyBorder="1"/>
    <xf numFmtId="0" fontId="13" fillId="0" borderId="0" xfId="0" applyFont="1"/>
    <xf numFmtId="166" fontId="5" fillId="0" borderId="5" xfId="0" applyNumberFormat="1" applyFont="1" applyBorder="1" applyAlignment="1" applyProtection="1">
      <alignment wrapText="1"/>
      <protection locked="0"/>
    </xf>
    <xf numFmtId="4" fontId="3" fillId="0" borderId="0" xfId="0" applyNumberFormat="1" applyFont="1" applyBorder="1" applyAlignment="1">
      <alignment horizontal="right"/>
    </xf>
    <xf numFmtId="0" fontId="9" fillId="0" borderId="0" xfId="0" applyFont="1" applyBorder="1"/>
    <xf numFmtId="0" fontId="6" fillId="3" borderId="0" xfId="0" applyFont="1" applyFill="1" applyBorder="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166" fontId="5" fillId="0" borderId="5" xfId="0" applyNumberFormat="1" applyFont="1" applyBorder="1" applyAlignment="1" applyProtection="1">
      <alignment horizontal="left" wrapText="1"/>
      <protection locked="0"/>
    </xf>
    <xf numFmtId="166" fontId="5" fillId="0" borderId="5" xfId="0" applyNumberFormat="1" applyFont="1" applyBorder="1" applyAlignment="1" applyProtection="1">
      <alignment horizontal="right" wrapText="1"/>
      <protection locked="0"/>
    </xf>
    <xf numFmtId="14" fontId="11" fillId="0" borderId="5" xfId="0" applyNumberFormat="1" applyFont="1" applyBorder="1" applyAlignment="1">
      <alignment horizontal="left" wrapText="1"/>
    </xf>
    <xf numFmtId="0" fontId="3" fillId="0" borderId="5" xfId="0" applyFont="1" applyBorder="1" applyAlignment="1">
      <alignment horizontal="left" wrapText="1"/>
    </xf>
    <xf numFmtId="4" fontId="5" fillId="3" borderId="5" xfId="0" applyNumberFormat="1" applyFont="1" applyFill="1" applyBorder="1" applyAlignment="1">
      <alignment horizontal="right"/>
    </xf>
    <xf numFmtId="43" fontId="11" fillId="0" borderId="5" xfId="1" applyFont="1" applyBorder="1" applyAlignment="1">
      <alignment horizontal="right" wrapText="1"/>
    </xf>
    <xf numFmtId="43" fontId="3" fillId="0" borderId="5" xfId="0" applyNumberFormat="1" applyFont="1" applyBorder="1" applyAlignment="1">
      <alignment horizontal="right" wrapText="1"/>
    </xf>
    <xf numFmtId="4" fontId="14" fillId="3" borderId="5" xfId="0" applyNumberFormat="1" applyFont="1" applyFill="1" applyBorder="1" applyAlignment="1">
      <alignment horizontal="right"/>
    </xf>
    <xf numFmtId="14" fontId="11" fillId="0" borderId="4" xfId="0" applyNumberFormat="1" applyFont="1" applyBorder="1" applyAlignment="1">
      <alignment horizontal="left" wrapText="1"/>
    </xf>
    <xf numFmtId="0" fontId="3" fillId="0" borderId="0" xfId="0" applyFont="1" applyBorder="1" applyAlignment="1">
      <alignment horizontal="left" wrapText="1"/>
    </xf>
    <xf numFmtId="4" fontId="15" fillId="3" borderId="5" xfId="0" applyNumberFormat="1" applyFont="1" applyFill="1" applyBorder="1" applyAlignment="1">
      <alignment horizontal="right"/>
    </xf>
    <xf numFmtId="0" fontId="3" fillId="3" borderId="5" xfId="0" applyFont="1" applyFill="1" applyBorder="1" applyAlignment="1">
      <alignment horizontal="left"/>
    </xf>
    <xf numFmtId="0" fontId="7" fillId="3" borderId="5" xfId="0" applyFont="1" applyFill="1" applyBorder="1" applyAlignment="1">
      <alignment horizontal="left" wrapText="1"/>
    </xf>
    <xf numFmtId="49" fontId="3" fillId="3" borderId="5" xfId="0" quotePrefix="1" applyNumberFormat="1" applyFont="1" applyFill="1" applyBorder="1" applyAlignment="1">
      <alignment horizontal="left"/>
    </xf>
    <xf numFmtId="0" fontId="3" fillId="3" borderId="5" xfId="0" applyFont="1" applyFill="1" applyBorder="1" applyAlignment="1">
      <alignment horizontal="left" vertical="top" wrapText="1"/>
    </xf>
    <xf numFmtId="43" fontId="3" fillId="3" borderId="5" xfId="1" applyFont="1" applyFill="1" applyBorder="1" applyAlignment="1">
      <alignment horizontal="right" wrapText="1"/>
    </xf>
    <xf numFmtId="2" fontId="3" fillId="3" borderId="5" xfId="1" applyNumberFormat="1" applyFont="1" applyFill="1" applyBorder="1" applyAlignment="1">
      <alignment horizontal="right" wrapText="1"/>
    </xf>
    <xf numFmtId="165" fontId="5" fillId="0" borderId="5" xfId="0" applyNumberFormat="1" applyFont="1" applyFill="1" applyBorder="1" applyAlignment="1" applyProtection="1">
      <alignment horizontal="left" wrapText="1" readingOrder="1"/>
      <protection locked="0"/>
    </xf>
    <xf numFmtId="49" fontId="3" fillId="0" borderId="5" xfId="0" quotePrefix="1" applyNumberFormat="1" applyFont="1" applyFill="1" applyBorder="1" applyAlignment="1">
      <alignment horizontal="left"/>
    </xf>
    <xf numFmtId="0" fontId="3" fillId="0" borderId="5" xfId="0" applyFont="1" applyFill="1" applyBorder="1" applyAlignment="1">
      <alignment horizontal="left" vertical="top" wrapText="1"/>
    </xf>
    <xf numFmtId="0" fontId="3" fillId="0" borderId="5" xfId="0" applyFont="1" applyFill="1" applyBorder="1" applyAlignment="1">
      <alignment horizontal="center" wrapText="1"/>
    </xf>
    <xf numFmtId="4" fontId="3" fillId="0" borderId="5" xfId="0" applyNumberFormat="1" applyFont="1" applyFill="1" applyBorder="1" applyAlignment="1">
      <alignment horizontal="right" wrapText="1"/>
    </xf>
    <xf numFmtId="165" fontId="5" fillId="0" borderId="0" xfId="0" applyNumberFormat="1" applyFont="1" applyBorder="1" applyAlignment="1" applyProtection="1">
      <alignment horizontal="left" wrapText="1" readingOrder="1"/>
      <protection locked="0"/>
    </xf>
    <xf numFmtId="49" fontId="3" fillId="3" borderId="0" xfId="0" quotePrefix="1" applyNumberFormat="1" applyFont="1" applyFill="1" applyBorder="1" applyAlignment="1">
      <alignment horizontal="left"/>
    </xf>
    <xf numFmtId="0" fontId="16" fillId="3" borderId="0" xfId="0" applyFont="1" applyFill="1" applyBorder="1" applyAlignment="1">
      <alignment horizontal="left" vertical="center" wrapText="1"/>
    </xf>
    <xf numFmtId="0" fontId="3" fillId="0" borderId="0" xfId="0" applyFont="1" applyBorder="1" applyAlignment="1">
      <alignment horizontal="center" wrapText="1"/>
    </xf>
    <xf numFmtId="4" fontId="3" fillId="3" borderId="0" xfId="0" applyNumberFormat="1" applyFont="1" applyFill="1" applyBorder="1" applyAlignment="1">
      <alignment horizontal="right" wrapText="1"/>
    </xf>
    <xf numFmtId="43" fontId="3" fillId="0" borderId="0" xfId="0" applyNumberFormat="1" applyFont="1" applyBorder="1" applyAlignment="1">
      <alignment horizontal="right" wrapText="1"/>
    </xf>
    <xf numFmtId="0" fontId="5" fillId="0" borderId="0" xfId="0" applyFont="1" applyBorder="1" applyAlignment="1" applyProtection="1">
      <alignment horizontal="left" wrapText="1"/>
      <protection locked="0"/>
    </xf>
    <xf numFmtId="0" fontId="3" fillId="0" borderId="0" xfId="0" applyFont="1" applyBorder="1" applyAlignment="1">
      <alignment horizontal="right"/>
    </xf>
    <xf numFmtId="4" fontId="4" fillId="2" borderId="5" xfId="0" applyNumberFormat="1" applyFont="1" applyFill="1" applyBorder="1" applyAlignment="1">
      <alignment horizontal="right"/>
    </xf>
    <xf numFmtId="14" fontId="5" fillId="0" borderId="5" xfId="0" applyNumberFormat="1" applyFont="1" applyBorder="1" applyAlignment="1" applyProtection="1">
      <alignment horizontal="left" wrapText="1"/>
      <protection locked="0"/>
    </xf>
    <xf numFmtId="4" fontId="3" fillId="0" borderId="5" xfId="0" applyNumberFormat="1" applyFont="1" applyBorder="1" applyAlignment="1">
      <alignment horizontal="left" wrapText="1"/>
    </xf>
    <xf numFmtId="0" fontId="5" fillId="3" borderId="0" xfId="0" applyFont="1" applyFill="1" applyBorder="1" applyAlignment="1" applyProtection="1">
      <alignment horizontal="left" wrapText="1" readingOrder="1"/>
      <protection locked="0"/>
    </xf>
    <xf numFmtId="4" fontId="3" fillId="0" borderId="0" xfId="0" applyNumberFormat="1" applyFont="1" applyBorder="1" applyAlignment="1">
      <alignment horizontal="center" wrapText="1"/>
    </xf>
    <xf numFmtId="166" fontId="5" fillId="0" borderId="0" xfId="0" applyNumberFormat="1" applyFont="1" applyBorder="1" applyAlignment="1" applyProtection="1">
      <alignment horizontal="right" wrapText="1"/>
      <protection locked="0"/>
    </xf>
    <xf numFmtId="4" fontId="3" fillId="0" borderId="0" xfId="0" applyNumberFormat="1" applyFont="1" applyBorder="1" applyAlignment="1">
      <alignment wrapText="1"/>
    </xf>
    <xf numFmtId="0" fontId="0" fillId="0" borderId="0" xfId="0" applyFont="1" applyBorder="1" applyAlignment="1">
      <alignment wrapText="1"/>
    </xf>
    <xf numFmtId="164" fontId="17" fillId="0" borderId="0" xfId="0" applyNumberFormat="1" applyFont="1" applyBorder="1" applyAlignment="1" applyProtection="1">
      <alignment horizontal="left" wrapText="1"/>
      <protection locked="0"/>
    </xf>
    <xf numFmtId="0" fontId="18" fillId="0" borderId="0" xfId="0" applyFont="1" applyBorder="1" applyAlignment="1" applyProtection="1">
      <alignment horizontal="left" wrapText="1"/>
      <protection locked="0"/>
    </xf>
    <xf numFmtId="0" fontId="18" fillId="3"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166" fontId="18"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0" fontId="3" fillId="0" borderId="0" xfId="0" applyFont="1" applyAlignment="1">
      <alignment wrapText="1"/>
    </xf>
    <xf numFmtId="166" fontId="12" fillId="0" borderId="5" xfId="0" applyNumberFormat="1" applyFont="1" applyBorder="1" applyAlignment="1" applyProtection="1">
      <alignment horizontal="right" wrapText="1"/>
      <protection locked="0"/>
    </xf>
    <xf numFmtId="164" fontId="5" fillId="0" borderId="4" xfId="0" applyNumberFormat="1"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0" fontId="6" fillId="3" borderId="4" xfId="0" applyFont="1" applyFill="1" applyBorder="1" applyAlignment="1">
      <alignment horizontal="left"/>
    </xf>
    <xf numFmtId="4" fontId="3" fillId="0" borderId="4" xfId="0" applyNumberFormat="1" applyFont="1" applyBorder="1" applyAlignment="1">
      <alignment horizontal="left"/>
    </xf>
    <xf numFmtId="4" fontId="8" fillId="0" borderId="4" xfId="0" applyNumberFormat="1" applyFont="1" applyBorder="1" applyAlignment="1">
      <alignment horizontal="right"/>
    </xf>
    <xf numFmtId="4" fontId="3" fillId="0" borderId="4" xfId="0" applyNumberFormat="1" applyFont="1" applyBorder="1" applyAlignment="1"/>
    <xf numFmtId="14" fontId="19" fillId="0" borderId="5" xfId="0" applyNumberFormat="1" applyFont="1" applyBorder="1" applyAlignment="1">
      <alignment horizontal="left" wrapText="1"/>
    </xf>
    <xf numFmtId="0" fontId="19" fillId="0" borderId="5" xfId="0" applyFont="1" applyBorder="1" applyAlignment="1">
      <alignment horizontal="left" wrapText="1"/>
    </xf>
    <xf numFmtId="0" fontId="19" fillId="0" borderId="5" xfId="0" applyFont="1" applyBorder="1" applyAlignment="1">
      <alignment horizontal="left" vertical="top" wrapText="1"/>
    </xf>
    <xf numFmtId="4" fontId="20" fillId="0" borderId="5" xfId="0" applyNumberFormat="1" applyFont="1" applyBorder="1" applyAlignment="1">
      <alignment horizontal="left"/>
    </xf>
    <xf numFmtId="2" fontId="19" fillId="0" borderId="5" xfId="1" applyNumberFormat="1" applyFont="1" applyBorder="1" applyAlignment="1">
      <alignment horizontal="right" wrapText="1"/>
    </xf>
    <xf numFmtId="4" fontId="20" fillId="0" borderId="5" xfId="0" applyNumberFormat="1" applyFont="1" applyBorder="1" applyAlignment="1"/>
    <xf numFmtId="43" fontId="19" fillId="0" borderId="5" xfId="1" applyFont="1" applyBorder="1" applyAlignment="1">
      <alignment horizontal="center" wrapText="1"/>
    </xf>
    <xf numFmtId="0" fontId="20" fillId="0" borderId="5" xfId="0" applyFont="1" applyBorder="1" applyAlignment="1">
      <alignment horizontal="center"/>
    </xf>
    <xf numFmtId="0" fontId="9" fillId="0" borderId="0" xfId="0" applyFont="1" applyBorder="1" applyAlignment="1"/>
    <xf numFmtId="14" fontId="19" fillId="0" borderId="5" xfId="0" applyNumberFormat="1" applyFont="1" applyBorder="1" applyAlignment="1">
      <alignment horizontal="left"/>
    </xf>
    <xf numFmtId="0" fontId="19" fillId="0" borderId="5" xfId="0" applyFont="1" applyBorder="1" applyAlignment="1">
      <alignment horizontal="left"/>
    </xf>
    <xf numFmtId="4" fontId="19" fillId="0" borderId="5" xfId="0" applyNumberFormat="1" applyFont="1" applyBorder="1" applyAlignment="1">
      <alignment horizontal="right"/>
    </xf>
    <xf numFmtId="0" fontId="19" fillId="0" borderId="5" xfId="0" applyFont="1" applyBorder="1" applyAlignment="1">
      <alignment vertical="top"/>
    </xf>
    <xf numFmtId="0" fontId="19" fillId="0" borderId="5" xfId="0" applyFont="1" applyBorder="1" applyAlignment="1">
      <alignment vertical="top" wrapText="1"/>
    </xf>
    <xf numFmtId="0" fontId="19" fillId="0" borderId="5" xfId="0" applyFont="1" applyBorder="1" applyAlignment="1">
      <alignment vertical="center" wrapText="1"/>
    </xf>
    <xf numFmtId="4" fontId="21" fillId="0" borderId="0" xfId="0" applyNumberFormat="1" applyFont="1" applyBorder="1" applyAlignment="1">
      <alignment horizontal="right" vertical="center"/>
    </xf>
    <xf numFmtId="0" fontId="19" fillId="0" borderId="5" xfId="0" applyFont="1" applyBorder="1" applyAlignment="1">
      <alignment horizontal="left" vertical="top"/>
    </xf>
    <xf numFmtId="2" fontId="19" fillId="0" borderId="5" xfId="1" applyNumberFormat="1" applyFont="1" applyBorder="1" applyAlignment="1">
      <alignment horizontal="right"/>
    </xf>
    <xf numFmtId="165" fontId="22" fillId="0" borderId="0" xfId="0" applyNumberFormat="1" applyFont="1" applyBorder="1" applyAlignment="1" applyProtection="1">
      <alignment horizontal="left" wrapText="1"/>
      <protection locked="0"/>
    </xf>
    <xf numFmtId="0" fontId="19" fillId="0" borderId="0" xfId="0" applyFont="1" applyBorder="1" applyAlignment="1">
      <alignment horizontal="left"/>
    </xf>
    <xf numFmtId="0" fontId="19" fillId="0" borderId="0" xfId="0" applyFont="1" applyBorder="1" applyAlignment="1">
      <alignment vertical="top"/>
    </xf>
    <xf numFmtId="0" fontId="20" fillId="0" borderId="0" xfId="0" applyFont="1" applyBorder="1" applyAlignment="1">
      <alignment horizontal="center"/>
    </xf>
    <xf numFmtId="0" fontId="20" fillId="0" borderId="0" xfId="0" applyFont="1" applyAlignment="1">
      <alignment horizontal="right" wrapText="1"/>
    </xf>
    <xf numFmtId="4" fontId="20" fillId="0" borderId="0" xfId="0" applyNumberFormat="1" applyFont="1" applyBorder="1" applyAlignment="1"/>
    <xf numFmtId="0" fontId="0" fillId="0" borderId="0" xfId="0" applyFont="1" applyAlignment="1">
      <alignment wrapText="1"/>
    </xf>
    <xf numFmtId="43" fontId="3" fillId="3" borderId="12" xfId="1" applyFont="1" applyFill="1" applyBorder="1"/>
    <xf numFmtId="14" fontId="3" fillId="3" borderId="13" xfId="0" applyNumberFormat="1" applyFont="1" applyFill="1" applyBorder="1" applyAlignment="1">
      <alignment horizontal="left"/>
    </xf>
    <xf numFmtId="49" fontId="3" fillId="3" borderId="14" xfId="0" applyNumberFormat="1" applyFont="1" applyFill="1" applyBorder="1" applyAlignment="1">
      <alignment horizontal="left"/>
    </xf>
    <xf numFmtId="0" fontId="11" fillId="3" borderId="5" xfId="0" applyFont="1" applyFill="1" applyBorder="1" applyAlignment="1">
      <alignment vertical="top" wrapText="1"/>
    </xf>
    <xf numFmtId="0" fontId="3" fillId="0" borderId="5" xfId="0" applyFont="1" applyBorder="1" applyAlignment="1">
      <alignment horizontal="right"/>
    </xf>
    <xf numFmtId="43" fontId="3" fillId="3" borderId="13" xfId="1" applyFont="1" applyFill="1" applyBorder="1" applyAlignment="1">
      <alignment wrapText="1"/>
    </xf>
    <xf numFmtId="0" fontId="3" fillId="0" borderId="5" xfId="0" applyFont="1" applyBorder="1" applyAlignment="1">
      <alignment horizontal="center"/>
    </xf>
    <xf numFmtId="167" fontId="3" fillId="3" borderId="12" xfId="0" applyNumberFormat="1" applyFont="1" applyFill="1" applyBorder="1"/>
    <xf numFmtId="43" fontId="3" fillId="3" borderId="15" xfId="1" applyFont="1" applyFill="1" applyBorder="1" applyAlignment="1">
      <alignment wrapText="1"/>
    </xf>
    <xf numFmtId="43" fontId="11" fillId="0" borderId="0" xfId="1" applyFont="1" applyFill="1" applyBorder="1"/>
    <xf numFmtId="0" fontId="3" fillId="0" borderId="0" xfId="0" applyFont="1" applyFill="1"/>
    <xf numFmtId="0" fontId="11" fillId="3" borderId="5" xfId="0" applyFont="1" applyFill="1" applyBorder="1" applyAlignment="1">
      <alignment horizontal="left" vertical="top" wrapText="1"/>
    </xf>
    <xf numFmtId="43" fontId="3" fillId="3" borderId="15" xfId="1" applyFont="1" applyFill="1" applyBorder="1" applyAlignment="1">
      <alignment horizontal="right" wrapText="1"/>
    </xf>
    <xf numFmtId="0" fontId="3" fillId="0" borderId="5" xfId="0" applyFont="1" applyFill="1" applyBorder="1" applyAlignment="1">
      <alignment horizontal="center"/>
    </xf>
    <xf numFmtId="0" fontId="3" fillId="0" borderId="3" xfId="0" applyFont="1" applyFill="1" applyBorder="1"/>
    <xf numFmtId="0" fontId="3" fillId="0" borderId="5" xfId="0" applyFont="1" applyFill="1" applyBorder="1"/>
    <xf numFmtId="0" fontId="3" fillId="0" borderId="3" xfId="0" applyFont="1" applyBorder="1"/>
    <xf numFmtId="0" fontId="3" fillId="0" borderId="5" xfId="0" applyFont="1" applyBorder="1"/>
    <xf numFmtId="0" fontId="3" fillId="0" borderId="4" xfId="0" applyFont="1" applyBorder="1" applyAlignment="1">
      <alignment horizontal="center"/>
    </xf>
    <xf numFmtId="164" fontId="18" fillId="0" borderId="0" xfId="0" applyNumberFormat="1" applyFont="1" applyBorder="1" applyAlignment="1" applyProtection="1">
      <alignment horizontal="left" wrapText="1"/>
      <protection locked="0"/>
    </xf>
    <xf numFmtId="0" fontId="0" fillId="0" borderId="0" xfId="0" applyFont="1" applyBorder="1" applyAlignment="1">
      <alignment horizontal="center" wrapText="1"/>
    </xf>
    <xf numFmtId="4" fontId="3" fillId="0" borderId="0" xfId="0" applyNumberFormat="1" applyFont="1" applyBorder="1" applyAlignment="1"/>
    <xf numFmtId="0" fontId="3" fillId="3" borderId="0" xfId="0" applyFont="1" applyFill="1" applyBorder="1" applyAlignment="1">
      <alignment horizontal="left"/>
    </xf>
    <xf numFmtId="0" fontId="3" fillId="3" borderId="0" xfId="0" applyFont="1" applyFill="1" applyBorder="1" applyAlignment="1">
      <alignment horizontal="left" vertical="center" wrapText="1"/>
    </xf>
    <xf numFmtId="43" fontId="3" fillId="3" borderId="0" xfId="1" applyNumberFormat="1" applyFont="1" applyFill="1" applyBorder="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76200</xdr:rowOff>
    </xdr:from>
    <xdr:to>
      <xdr:col>1</xdr:col>
      <xdr:colOff>867609</xdr:colOff>
      <xdr:row>3</xdr:row>
      <xdr:rowOff>104775</xdr:rowOff>
    </xdr:to>
    <xdr:pic>
      <xdr:nvPicPr>
        <xdr:cNvPr id="2"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1" y="76200"/>
          <a:ext cx="762833"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123826</xdr:colOff>
      <xdr:row>475</xdr:row>
      <xdr:rowOff>0</xdr:rowOff>
    </xdr:from>
    <xdr:ext cx="857250" cy="830669"/>
    <xdr:pic>
      <xdr:nvPicPr>
        <xdr:cNvPr id="3"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264013950"/>
          <a:ext cx="857250" cy="8306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200026</xdr:colOff>
      <xdr:row>735</xdr:row>
      <xdr:rowOff>114301</xdr:rowOff>
    </xdr:from>
    <xdr:ext cx="736339" cy="609599"/>
    <xdr:pic>
      <xdr:nvPicPr>
        <xdr:cNvPr id="4" name="2 Imagen" descr="Resultado de imagen para logo de inap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1" y="320830576"/>
          <a:ext cx="736339" cy="6095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352425</xdr:colOff>
      <xdr:row>829</xdr:row>
      <xdr:rowOff>171451</xdr:rowOff>
    </xdr:from>
    <xdr:ext cx="747845" cy="619124"/>
    <xdr:pic>
      <xdr:nvPicPr>
        <xdr:cNvPr id="5" name="2 Imagen" descr="Resultado de imagen para logo de inap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0" y="335222851"/>
          <a:ext cx="747845" cy="6191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959</xdr:row>
      <xdr:rowOff>142877</xdr:rowOff>
    </xdr:from>
    <xdr:ext cx="800099" cy="662384"/>
    <xdr:pic>
      <xdr:nvPicPr>
        <xdr:cNvPr id="6" name="2 Imagen" descr="Resultado de imagen para logo de inapa"/>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00126" y="363302552"/>
          <a:ext cx="800099" cy="6623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593</xdr:row>
      <xdr:rowOff>38101</xdr:rowOff>
    </xdr:from>
    <xdr:ext cx="697914" cy="676274"/>
    <xdr:pic>
      <xdr:nvPicPr>
        <xdr:cNvPr id="7" name="2 Imagen" descr="Resultado de imagen para logo de inap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1" y="292046026"/>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606</xdr:row>
      <xdr:rowOff>47626</xdr:rowOff>
    </xdr:from>
    <xdr:ext cx="695324" cy="673764"/>
    <xdr:pic>
      <xdr:nvPicPr>
        <xdr:cNvPr id="8" name="2 Imagen" descr="Resultado de imagen para logo de inapa"/>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7751" y="29491305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371476</xdr:colOff>
      <xdr:row>677</xdr:row>
      <xdr:rowOff>19051</xdr:rowOff>
    </xdr:from>
    <xdr:ext cx="714374" cy="692223"/>
    <xdr:pic>
      <xdr:nvPicPr>
        <xdr:cNvPr id="9" name="2 Imagen" descr="Resultado de imagen para logo de inapa"/>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62051" y="306285901"/>
          <a:ext cx="714374" cy="6922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407</xdr:row>
      <xdr:rowOff>38101</xdr:rowOff>
    </xdr:from>
    <xdr:ext cx="762000" cy="716380"/>
    <xdr:pic>
      <xdr:nvPicPr>
        <xdr:cNvPr id="10" name="2 Imagen" descr="Resultado de imagen para logo de inapa"/>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47751" y="23638192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1036</xdr:row>
      <xdr:rowOff>114301</xdr:rowOff>
    </xdr:from>
    <xdr:ext cx="816877" cy="676274"/>
    <xdr:pic>
      <xdr:nvPicPr>
        <xdr:cNvPr id="11" name="2 Imagen" descr="Resultado de imagen para logo de inapa"/>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90600" y="391506076"/>
          <a:ext cx="816877"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600075</xdr:colOff>
      <xdr:row>1055</xdr:row>
      <xdr:rowOff>76200</xdr:rowOff>
    </xdr:from>
    <xdr:to>
      <xdr:col>4</xdr:col>
      <xdr:colOff>390525</xdr:colOff>
      <xdr:row>1064</xdr:row>
      <xdr:rowOff>99560</xdr:rowOff>
    </xdr:to>
    <xdr:pic>
      <xdr:nvPicPr>
        <xdr:cNvPr id="12" name="Imagen 11"/>
        <xdr:cNvPicPr>
          <a:picLocks noChangeAspect="1"/>
        </xdr:cNvPicPr>
      </xdr:nvPicPr>
      <xdr:blipFill>
        <a:blip xmlns:r="http://schemas.openxmlformats.org/officeDocument/2006/relationships" r:embed="rId11"/>
        <a:stretch>
          <a:fillRect/>
        </a:stretch>
      </xdr:blipFill>
      <xdr:spPr>
        <a:xfrm>
          <a:off x="2476500" y="395087475"/>
          <a:ext cx="3267075" cy="13092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70"/>
  <sheetViews>
    <sheetView tabSelected="1" workbookViewId="0">
      <selection sqref="A1:XFD1048576"/>
    </sheetView>
  </sheetViews>
  <sheetFormatPr baseColWidth="10" defaultRowHeight="11.25" x14ac:dyDescent="0.2"/>
  <cols>
    <col min="1" max="1" width="11.85546875" style="3" customWidth="1"/>
    <col min="2" max="2" width="16.28515625" style="140" customWidth="1"/>
    <col min="3" max="3" width="51.140625" style="3" customWidth="1"/>
    <col min="4" max="4" width="14.7109375" style="71" customWidth="1"/>
    <col min="5" max="5" width="16.85546875" style="141" customWidth="1"/>
    <col min="6" max="6" width="16" style="142" customWidth="1"/>
    <col min="7" max="7" width="11.42578125" style="2"/>
    <col min="8" max="8" width="13" style="2" bestFit="1" customWidth="1"/>
    <col min="9" max="60" width="11.42578125" style="2"/>
    <col min="61" max="16384" width="11.42578125" style="3"/>
  </cols>
  <sheetData>
    <row r="1" spans="1:7" ht="15" x14ac:dyDescent="0.25">
      <c r="A1" s="1" t="s">
        <v>0</v>
      </c>
      <c r="B1" s="1"/>
      <c r="C1" s="1"/>
      <c r="D1" s="1"/>
      <c r="E1" s="1"/>
      <c r="F1" s="1"/>
    </row>
    <row r="2" spans="1:7" ht="15" x14ac:dyDescent="0.25">
      <c r="A2" s="1" t="s">
        <v>1</v>
      </c>
      <c r="B2" s="1"/>
      <c r="C2" s="1"/>
      <c r="D2" s="1"/>
      <c r="E2" s="1"/>
      <c r="F2" s="1"/>
    </row>
    <row r="3" spans="1:7" ht="15" customHeight="1" x14ac:dyDescent="0.25">
      <c r="A3" s="4" t="s">
        <v>2</v>
      </c>
      <c r="B3" s="4"/>
      <c r="C3" s="4"/>
      <c r="D3" s="4"/>
      <c r="E3" s="4"/>
      <c r="F3" s="4"/>
    </row>
    <row r="4" spans="1:7" ht="15" customHeight="1" x14ac:dyDescent="0.25">
      <c r="A4" s="4" t="s">
        <v>3</v>
      </c>
      <c r="B4" s="4"/>
      <c r="C4" s="4"/>
      <c r="D4" s="4"/>
      <c r="E4" s="4"/>
      <c r="F4" s="4"/>
    </row>
    <row r="5" spans="1:7" ht="15" x14ac:dyDescent="0.25">
      <c r="A5" s="5"/>
      <c r="B5" s="6"/>
      <c r="C5" s="7"/>
      <c r="D5" s="8"/>
      <c r="E5" s="9"/>
      <c r="F5" s="10"/>
      <c r="G5" s="11"/>
    </row>
    <row r="6" spans="1:7" ht="33" customHeight="1" x14ac:dyDescent="0.2">
      <c r="A6" s="12" t="s">
        <v>4</v>
      </c>
      <c r="B6" s="13"/>
      <c r="C6" s="13"/>
      <c r="D6" s="13"/>
      <c r="E6" s="13"/>
      <c r="F6" s="14"/>
      <c r="G6" s="11"/>
    </row>
    <row r="7" spans="1:7" ht="30" customHeight="1" x14ac:dyDescent="0.2">
      <c r="A7" s="12" t="s">
        <v>5</v>
      </c>
      <c r="B7" s="13"/>
      <c r="C7" s="13"/>
      <c r="D7" s="13"/>
      <c r="E7" s="14"/>
      <c r="F7" s="15">
        <v>48616847.899999999</v>
      </c>
    </row>
    <row r="8" spans="1:7" ht="12" x14ac:dyDescent="0.2">
      <c r="A8" s="16" t="s">
        <v>6</v>
      </c>
      <c r="B8" s="16" t="s">
        <v>7</v>
      </c>
      <c r="C8" s="16" t="s">
        <v>8</v>
      </c>
      <c r="D8" s="16" t="s">
        <v>9</v>
      </c>
      <c r="E8" s="16" t="s">
        <v>10</v>
      </c>
      <c r="F8" s="16" t="s">
        <v>11</v>
      </c>
    </row>
    <row r="9" spans="1:7" ht="15" customHeight="1" x14ac:dyDescent="0.2">
      <c r="A9" s="17"/>
      <c r="B9" s="18"/>
      <c r="C9" s="19" t="s">
        <v>12</v>
      </c>
      <c r="D9" s="20">
        <v>71204634.219999999</v>
      </c>
      <c r="E9" s="20"/>
      <c r="F9" s="21">
        <f>F7+D9</f>
        <v>119821482.12</v>
      </c>
    </row>
    <row r="10" spans="1:7" ht="15" customHeight="1" x14ac:dyDescent="0.2">
      <c r="A10" s="17"/>
      <c r="B10" s="18"/>
      <c r="C10" s="22" t="s">
        <v>13</v>
      </c>
      <c r="D10" s="20">
        <v>131600518.92</v>
      </c>
      <c r="E10" s="20"/>
      <c r="F10" s="21">
        <f>F9+D10</f>
        <v>251422001.04000002</v>
      </c>
    </row>
    <row r="11" spans="1:7" ht="15" customHeight="1" x14ac:dyDescent="0.2">
      <c r="A11" s="17"/>
      <c r="B11" s="18"/>
      <c r="C11" s="19" t="s">
        <v>14</v>
      </c>
      <c r="D11" s="23">
        <v>581867168</v>
      </c>
      <c r="E11" s="20"/>
      <c r="F11" s="21">
        <f>F10+D11</f>
        <v>833289169.03999996</v>
      </c>
    </row>
    <row r="12" spans="1:7" ht="15" customHeight="1" x14ac:dyDescent="0.2">
      <c r="A12" s="17"/>
      <c r="B12" s="18"/>
      <c r="C12" s="24" t="s">
        <v>15</v>
      </c>
      <c r="D12" s="25">
        <v>574441.97</v>
      </c>
      <c r="E12" s="25"/>
      <c r="F12" s="21">
        <f>F11+D12</f>
        <v>833863611.00999999</v>
      </c>
    </row>
    <row r="13" spans="1:7" ht="15" customHeight="1" x14ac:dyDescent="0.2">
      <c r="A13" s="17"/>
      <c r="B13" s="18"/>
      <c r="C13" s="22" t="s">
        <v>13</v>
      </c>
      <c r="D13" s="26"/>
      <c r="E13" s="20">
        <v>468141095.48000002</v>
      </c>
      <c r="F13" s="21">
        <f>F12-E13</f>
        <v>365722515.52999997</v>
      </c>
    </row>
    <row r="14" spans="1:7" ht="15" customHeight="1" x14ac:dyDescent="0.2">
      <c r="A14" s="17"/>
      <c r="B14" s="18"/>
      <c r="C14" s="22" t="s">
        <v>16</v>
      </c>
      <c r="D14" s="26"/>
      <c r="E14" s="20">
        <v>11317.88</v>
      </c>
      <c r="F14" s="21">
        <f t="shared" ref="F14:F77" si="0">F13-E14</f>
        <v>365711197.64999998</v>
      </c>
    </row>
    <row r="15" spans="1:7" ht="15" customHeight="1" x14ac:dyDescent="0.2">
      <c r="A15" s="17"/>
      <c r="B15" s="18"/>
      <c r="C15" s="19" t="s">
        <v>17</v>
      </c>
      <c r="D15" s="26"/>
      <c r="E15" s="27">
        <v>258978.83</v>
      </c>
      <c r="F15" s="21">
        <f t="shared" si="0"/>
        <v>365452218.81999999</v>
      </c>
    </row>
    <row r="16" spans="1:7" ht="15" customHeight="1" x14ac:dyDescent="0.2">
      <c r="A16" s="17"/>
      <c r="B16" s="18"/>
      <c r="C16" s="28" t="s">
        <v>18</v>
      </c>
      <c r="D16" s="26"/>
      <c r="E16" s="27">
        <v>58900.26</v>
      </c>
      <c r="F16" s="21">
        <f t="shared" si="0"/>
        <v>365393318.56</v>
      </c>
    </row>
    <row r="17" spans="1:61" ht="15" customHeight="1" x14ac:dyDescent="0.2">
      <c r="A17" s="17"/>
      <c r="B17" s="18"/>
      <c r="C17" s="28" t="s">
        <v>19</v>
      </c>
      <c r="D17" s="26"/>
      <c r="E17" s="27">
        <v>320</v>
      </c>
      <c r="F17" s="21">
        <f t="shared" si="0"/>
        <v>365392998.56</v>
      </c>
    </row>
    <row r="18" spans="1:61" ht="15" customHeight="1" x14ac:dyDescent="0.2">
      <c r="A18" s="17"/>
      <c r="B18" s="18"/>
      <c r="C18" s="19" t="s">
        <v>20</v>
      </c>
      <c r="D18" s="26"/>
      <c r="E18" s="27">
        <v>3500</v>
      </c>
      <c r="F18" s="21">
        <f t="shared" si="0"/>
        <v>365389498.56</v>
      </c>
    </row>
    <row r="19" spans="1:61" ht="15" customHeight="1" x14ac:dyDescent="0.2">
      <c r="A19" s="17"/>
      <c r="B19" s="18"/>
      <c r="C19" s="19" t="s">
        <v>21</v>
      </c>
      <c r="D19" s="26"/>
      <c r="E19" s="27">
        <v>700</v>
      </c>
      <c r="F19" s="21">
        <f t="shared" si="0"/>
        <v>365388798.56</v>
      </c>
    </row>
    <row r="20" spans="1:61" ht="15" customHeight="1" x14ac:dyDescent="0.2">
      <c r="A20" s="17"/>
      <c r="B20" s="18"/>
      <c r="C20" s="19" t="s">
        <v>22</v>
      </c>
      <c r="D20" s="26"/>
      <c r="E20" s="27">
        <v>175</v>
      </c>
      <c r="F20" s="21">
        <f t="shared" si="0"/>
        <v>365388623.56</v>
      </c>
    </row>
    <row r="21" spans="1:61" ht="15" customHeight="1" x14ac:dyDescent="0.2">
      <c r="A21" s="17"/>
      <c r="B21" s="18"/>
      <c r="C21" s="19" t="s">
        <v>23</v>
      </c>
      <c r="D21" s="26"/>
      <c r="E21" s="29">
        <v>75000</v>
      </c>
      <c r="F21" s="21">
        <f t="shared" si="0"/>
        <v>365313623.56</v>
      </c>
    </row>
    <row r="22" spans="1:61" ht="15" customHeight="1" x14ac:dyDescent="0.2">
      <c r="A22" s="17"/>
      <c r="B22" s="18"/>
      <c r="C22" s="19" t="s">
        <v>24</v>
      </c>
      <c r="D22" s="26"/>
      <c r="E22" s="29">
        <v>684893</v>
      </c>
      <c r="F22" s="21">
        <f t="shared" si="0"/>
        <v>364628730.56</v>
      </c>
    </row>
    <row r="23" spans="1:61" ht="15" customHeight="1" x14ac:dyDescent="0.2">
      <c r="A23" s="17"/>
      <c r="B23" s="18"/>
      <c r="C23" s="19" t="s">
        <v>24</v>
      </c>
      <c r="D23" s="26"/>
      <c r="E23" s="29">
        <v>38081.360000000001</v>
      </c>
      <c r="F23" s="21">
        <f t="shared" si="0"/>
        <v>364590649.19999999</v>
      </c>
    </row>
    <row r="24" spans="1:61" ht="15" customHeight="1" x14ac:dyDescent="0.2">
      <c r="A24" s="30"/>
      <c r="B24" s="18"/>
      <c r="C24" s="19" t="s">
        <v>24</v>
      </c>
      <c r="D24" s="26"/>
      <c r="E24" s="29">
        <v>552861.12</v>
      </c>
      <c r="F24" s="21">
        <f t="shared" si="0"/>
        <v>364037788.07999998</v>
      </c>
    </row>
    <row r="25" spans="1:61" ht="15" customHeight="1" x14ac:dyDescent="0.2">
      <c r="A25" s="31"/>
      <c r="B25" s="18"/>
      <c r="C25" s="19" t="s">
        <v>24</v>
      </c>
      <c r="D25" s="26"/>
      <c r="E25" s="29">
        <v>73844.02</v>
      </c>
      <c r="F25" s="21">
        <f t="shared" si="0"/>
        <v>363963944.06</v>
      </c>
    </row>
    <row r="26" spans="1:61" s="39" customFormat="1" ht="41.25" customHeight="1" x14ac:dyDescent="0.2">
      <c r="A26" s="32">
        <v>44501</v>
      </c>
      <c r="B26" s="33" t="s">
        <v>25</v>
      </c>
      <c r="C26" s="34" t="s">
        <v>26</v>
      </c>
      <c r="D26" s="35"/>
      <c r="E26" s="36">
        <v>297142.01</v>
      </c>
      <c r="F26" s="21">
        <f t="shared" si="0"/>
        <v>363666802.05000001</v>
      </c>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8"/>
    </row>
    <row r="27" spans="1:61" s="37" customFormat="1" ht="42.75" customHeight="1" x14ac:dyDescent="0.2">
      <c r="A27" s="40">
        <v>44501</v>
      </c>
      <c r="B27" s="41" t="s">
        <v>27</v>
      </c>
      <c r="C27" s="42" t="s">
        <v>28</v>
      </c>
      <c r="D27" s="43"/>
      <c r="E27" s="44">
        <v>2954</v>
      </c>
      <c r="F27" s="21">
        <f t="shared" si="0"/>
        <v>363663848.05000001</v>
      </c>
    </row>
    <row r="28" spans="1:61" s="37" customFormat="1" ht="42" customHeight="1" x14ac:dyDescent="0.2">
      <c r="A28" s="45">
        <v>44501</v>
      </c>
      <c r="B28" s="41" t="s">
        <v>29</v>
      </c>
      <c r="C28" s="42" t="s">
        <v>30</v>
      </c>
      <c r="D28" s="46"/>
      <c r="E28" s="44">
        <v>89999.22</v>
      </c>
      <c r="F28" s="21">
        <f t="shared" si="0"/>
        <v>363573848.82999998</v>
      </c>
    </row>
    <row r="29" spans="1:61" s="37" customFormat="1" ht="48.75" customHeight="1" x14ac:dyDescent="0.2">
      <c r="A29" s="45">
        <v>44501</v>
      </c>
      <c r="B29" s="41" t="s">
        <v>31</v>
      </c>
      <c r="C29" s="42" t="s">
        <v>32</v>
      </c>
      <c r="D29" s="46"/>
      <c r="E29" s="44">
        <v>25380.71</v>
      </c>
      <c r="F29" s="21">
        <f t="shared" si="0"/>
        <v>363548468.12</v>
      </c>
    </row>
    <row r="30" spans="1:61" s="37" customFormat="1" ht="54.75" customHeight="1" x14ac:dyDescent="0.2">
      <c r="A30" s="45">
        <v>44501</v>
      </c>
      <c r="B30" s="41" t="s">
        <v>33</v>
      </c>
      <c r="C30" s="42" t="s">
        <v>34</v>
      </c>
      <c r="D30" s="46"/>
      <c r="E30" s="44">
        <v>500000</v>
      </c>
      <c r="F30" s="21">
        <f t="shared" si="0"/>
        <v>363048468.12</v>
      </c>
    </row>
    <row r="31" spans="1:61" s="37" customFormat="1" ht="68.25" customHeight="1" x14ac:dyDescent="0.2">
      <c r="A31" s="45">
        <v>44501</v>
      </c>
      <c r="B31" s="41" t="s">
        <v>35</v>
      </c>
      <c r="C31" s="42" t="s">
        <v>36</v>
      </c>
      <c r="D31" s="46"/>
      <c r="E31" s="44">
        <v>9000</v>
      </c>
      <c r="F31" s="21">
        <f t="shared" si="0"/>
        <v>363039468.12</v>
      </c>
    </row>
    <row r="32" spans="1:61" s="37" customFormat="1" ht="62.25" customHeight="1" x14ac:dyDescent="0.2">
      <c r="A32" s="45">
        <v>44501</v>
      </c>
      <c r="B32" s="41" t="s">
        <v>37</v>
      </c>
      <c r="C32" s="42" t="s">
        <v>38</v>
      </c>
      <c r="D32" s="46"/>
      <c r="E32" s="44">
        <v>9000</v>
      </c>
      <c r="F32" s="21">
        <f t="shared" si="0"/>
        <v>363030468.12</v>
      </c>
    </row>
    <row r="33" spans="1:6" s="37" customFormat="1" ht="41.25" customHeight="1" x14ac:dyDescent="0.2">
      <c r="A33" s="45">
        <v>44501</v>
      </c>
      <c r="B33" s="41" t="s">
        <v>39</v>
      </c>
      <c r="C33" s="42" t="s">
        <v>40</v>
      </c>
      <c r="D33" s="46"/>
      <c r="E33" s="44">
        <v>177221.09</v>
      </c>
      <c r="F33" s="21">
        <f t="shared" si="0"/>
        <v>362853247.03000003</v>
      </c>
    </row>
    <row r="34" spans="1:6" s="37" customFormat="1" ht="41.25" customHeight="1" x14ac:dyDescent="0.2">
      <c r="A34" s="45">
        <v>44501</v>
      </c>
      <c r="B34" s="41" t="s">
        <v>41</v>
      </c>
      <c r="C34" s="42" t="s">
        <v>42</v>
      </c>
      <c r="D34" s="46"/>
      <c r="E34" s="44">
        <v>1327</v>
      </c>
      <c r="F34" s="21">
        <f t="shared" si="0"/>
        <v>362851920.03000003</v>
      </c>
    </row>
    <row r="35" spans="1:6" s="37" customFormat="1" ht="42" customHeight="1" x14ac:dyDescent="0.2">
      <c r="A35" s="45">
        <v>44501</v>
      </c>
      <c r="B35" s="41" t="s">
        <v>43</v>
      </c>
      <c r="C35" s="42" t="s">
        <v>44</v>
      </c>
      <c r="D35" s="46"/>
      <c r="E35" s="44">
        <v>88238.7</v>
      </c>
      <c r="F35" s="21">
        <f t="shared" si="0"/>
        <v>362763681.33000004</v>
      </c>
    </row>
    <row r="36" spans="1:6" s="37" customFormat="1" ht="54.75" customHeight="1" x14ac:dyDescent="0.2">
      <c r="A36" s="45">
        <v>44501</v>
      </c>
      <c r="B36" s="41" t="s">
        <v>45</v>
      </c>
      <c r="C36" s="42" t="s">
        <v>46</v>
      </c>
      <c r="D36" s="46"/>
      <c r="E36" s="44">
        <v>51300</v>
      </c>
      <c r="F36" s="21">
        <f t="shared" si="0"/>
        <v>362712381.33000004</v>
      </c>
    </row>
    <row r="37" spans="1:6" s="37" customFormat="1" ht="79.5" customHeight="1" x14ac:dyDescent="0.2">
      <c r="A37" s="45">
        <v>44502</v>
      </c>
      <c r="B37" s="41" t="s">
        <v>47</v>
      </c>
      <c r="C37" s="42" t="s">
        <v>48</v>
      </c>
      <c r="D37" s="46"/>
      <c r="E37" s="44">
        <v>21415668.68</v>
      </c>
      <c r="F37" s="21">
        <f t="shared" si="0"/>
        <v>341296712.65000004</v>
      </c>
    </row>
    <row r="38" spans="1:6" s="37" customFormat="1" ht="54.75" customHeight="1" x14ac:dyDescent="0.2">
      <c r="A38" s="45">
        <v>44502</v>
      </c>
      <c r="B38" s="41" t="s">
        <v>49</v>
      </c>
      <c r="C38" s="42" t="s">
        <v>50</v>
      </c>
      <c r="D38" s="46"/>
      <c r="E38" s="44">
        <v>126825</v>
      </c>
      <c r="F38" s="21">
        <f t="shared" si="0"/>
        <v>341169887.65000004</v>
      </c>
    </row>
    <row r="39" spans="1:6" s="37" customFormat="1" ht="53.25" customHeight="1" x14ac:dyDescent="0.2">
      <c r="A39" s="45">
        <v>44502</v>
      </c>
      <c r="B39" s="41" t="s">
        <v>51</v>
      </c>
      <c r="C39" s="42" t="s">
        <v>52</v>
      </c>
      <c r="D39" s="46"/>
      <c r="E39" s="44">
        <v>126825</v>
      </c>
      <c r="F39" s="21">
        <f t="shared" si="0"/>
        <v>341043062.65000004</v>
      </c>
    </row>
    <row r="40" spans="1:6" s="37" customFormat="1" ht="46.5" customHeight="1" x14ac:dyDescent="0.2">
      <c r="A40" s="45">
        <v>44502</v>
      </c>
      <c r="B40" s="41" t="s">
        <v>53</v>
      </c>
      <c r="C40" s="42" t="s">
        <v>54</v>
      </c>
      <c r="D40" s="46"/>
      <c r="E40" s="44">
        <v>107445</v>
      </c>
      <c r="F40" s="21">
        <f t="shared" si="0"/>
        <v>340935617.65000004</v>
      </c>
    </row>
    <row r="41" spans="1:6" s="37" customFormat="1" ht="43.5" customHeight="1" x14ac:dyDescent="0.2">
      <c r="A41" s="45">
        <v>44502</v>
      </c>
      <c r="B41" s="41" t="s">
        <v>55</v>
      </c>
      <c r="C41" s="42" t="s">
        <v>56</v>
      </c>
      <c r="D41" s="46"/>
      <c r="E41" s="44">
        <v>126825</v>
      </c>
      <c r="F41" s="21">
        <f t="shared" si="0"/>
        <v>340808792.65000004</v>
      </c>
    </row>
    <row r="42" spans="1:6" s="37" customFormat="1" ht="97.5" customHeight="1" x14ac:dyDescent="0.2">
      <c r="A42" s="45">
        <v>44502</v>
      </c>
      <c r="B42" s="41" t="s">
        <v>57</v>
      </c>
      <c r="C42" s="42" t="s">
        <v>58</v>
      </c>
      <c r="D42" s="46"/>
      <c r="E42" s="44">
        <v>8650518.8599999994</v>
      </c>
      <c r="F42" s="21">
        <f t="shared" si="0"/>
        <v>332158273.79000002</v>
      </c>
    </row>
    <row r="43" spans="1:6" s="37" customFormat="1" ht="42" customHeight="1" x14ac:dyDescent="0.2">
      <c r="A43" s="45">
        <v>44503</v>
      </c>
      <c r="B43" s="41" t="s">
        <v>59</v>
      </c>
      <c r="C43" s="42" t="s">
        <v>60</v>
      </c>
      <c r="D43" s="46"/>
      <c r="E43" s="44">
        <v>5980</v>
      </c>
      <c r="F43" s="21">
        <f t="shared" si="0"/>
        <v>332152293.79000002</v>
      </c>
    </row>
    <row r="44" spans="1:6" s="37" customFormat="1" ht="42" customHeight="1" x14ac:dyDescent="0.2">
      <c r="A44" s="45">
        <v>44503</v>
      </c>
      <c r="B44" s="41" t="s">
        <v>61</v>
      </c>
      <c r="C44" s="42" t="s">
        <v>62</v>
      </c>
      <c r="D44" s="46"/>
      <c r="E44" s="44">
        <v>271173.52</v>
      </c>
      <c r="F44" s="21">
        <f t="shared" si="0"/>
        <v>331881120.27000004</v>
      </c>
    </row>
    <row r="45" spans="1:6" s="37" customFormat="1" ht="52.5" customHeight="1" x14ac:dyDescent="0.2">
      <c r="A45" s="45">
        <v>44503</v>
      </c>
      <c r="B45" s="41" t="s">
        <v>63</v>
      </c>
      <c r="C45" s="42" t="s">
        <v>64</v>
      </c>
      <c r="D45" s="46"/>
      <c r="E45" s="44">
        <v>22500</v>
      </c>
      <c r="F45" s="21">
        <f t="shared" si="0"/>
        <v>331858620.27000004</v>
      </c>
    </row>
    <row r="46" spans="1:6" s="37" customFormat="1" ht="50.25" customHeight="1" x14ac:dyDescent="0.2">
      <c r="A46" s="45">
        <v>44503</v>
      </c>
      <c r="B46" s="41" t="s">
        <v>65</v>
      </c>
      <c r="C46" s="42" t="s">
        <v>66</v>
      </c>
      <c r="D46" s="46"/>
      <c r="E46" s="44">
        <v>80000</v>
      </c>
      <c r="F46" s="21">
        <f t="shared" si="0"/>
        <v>331778620.27000004</v>
      </c>
    </row>
    <row r="47" spans="1:6" s="37" customFormat="1" ht="57.75" customHeight="1" x14ac:dyDescent="0.2">
      <c r="A47" s="45">
        <v>44503</v>
      </c>
      <c r="B47" s="41" t="s">
        <v>67</v>
      </c>
      <c r="C47" s="42" t="s">
        <v>68</v>
      </c>
      <c r="D47" s="46"/>
      <c r="E47" s="44">
        <v>376247.5</v>
      </c>
      <c r="F47" s="21">
        <f t="shared" si="0"/>
        <v>331402372.77000004</v>
      </c>
    </row>
    <row r="48" spans="1:6" s="37" customFormat="1" ht="51.75" customHeight="1" x14ac:dyDescent="0.2">
      <c r="A48" s="45">
        <v>44503</v>
      </c>
      <c r="B48" s="41" t="s">
        <v>69</v>
      </c>
      <c r="C48" s="42" t="s">
        <v>70</v>
      </c>
      <c r="D48" s="46"/>
      <c r="E48" s="44">
        <v>126825</v>
      </c>
      <c r="F48" s="21">
        <f t="shared" si="0"/>
        <v>331275547.77000004</v>
      </c>
    </row>
    <row r="49" spans="1:6" s="37" customFormat="1" ht="42" customHeight="1" x14ac:dyDescent="0.2">
      <c r="A49" s="45">
        <v>44503</v>
      </c>
      <c r="B49" s="41" t="s">
        <v>71</v>
      </c>
      <c r="C49" s="42" t="s">
        <v>72</v>
      </c>
      <c r="D49" s="46"/>
      <c r="E49" s="44">
        <v>13500</v>
      </c>
      <c r="F49" s="21">
        <f t="shared" si="0"/>
        <v>331262047.77000004</v>
      </c>
    </row>
    <row r="50" spans="1:6" s="37" customFormat="1" ht="52.5" customHeight="1" x14ac:dyDescent="0.2">
      <c r="A50" s="45">
        <v>44503</v>
      </c>
      <c r="B50" s="41" t="s">
        <v>73</v>
      </c>
      <c r="C50" s="42" t="s">
        <v>74</v>
      </c>
      <c r="D50" s="46"/>
      <c r="E50" s="44">
        <v>122597.5</v>
      </c>
      <c r="F50" s="21">
        <f t="shared" si="0"/>
        <v>331139450.27000004</v>
      </c>
    </row>
    <row r="51" spans="1:6" s="37" customFormat="1" ht="47.25" customHeight="1" x14ac:dyDescent="0.2">
      <c r="A51" s="45">
        <v>44503</v>
      </c>
      <c r="B51" s="41" t="s">
        <v>75</v>
      </c>
      <c r="C51" s="42" t="s">
        <v>76</v>
      </c>
      <c r="D51" s="46"/>
      <c r="E51" s="44">
        <v>4500</v>
      </c>
      <c r="F51" s="21">
        <f t="shared" si="0"/>
        <v>331134950.27000004</v>
      </c>
    </row>
    <row r="52" spans="1:6" s="37" customFormat="1" ht="48.75" customHeight="1" x14ac:dyDescent="0.2">
      <c r="A52" s="45">
        <v>44503</v>
      </c>
      <c r="B52" s="41" t="s">
        <v>77</v>
      </c>
      <c r="C52" s="42" t="s">
        <v>78</v>
      </c>
      <c r="D52" s="46"/>
      <c r="E52" s="44">
        <v>21520</v>
      </c>
      <c r="F52" s="21">
        <f t="shared" si="0"/>
        <v>331113430.27000004</v>
      </c>
    </row>
    <row r="53" spans="1:6" s="37" customFormat="1" ht="47.25" customHeight="1" x14ac:dyDescent="0.2">
      <c r="A53" s="45">
        <v>44503</v>
      </c>
      <c r="B53" s="41" t="s">
        <v>79</v>
      </c>
      <c r="C53" s="42" t="s">
        <v>80</v>
      </c>
      <c r="D53" s="46"/>
      <c r="E53" s="44">
        <v>7200</v>
      </c>
      <c r="F53" s="21">
        <f t="shared" si="0"/>
        <v>331106230.27000004</v>
      </c>
    </row>
    <row r="54" spans="1:6" s="37" customFormat="1" ht="85.5" customHeight="1" x14ac:dyDescent="0.2">
      <c r="A54" s="45">
        <v>44503</v>
      </c>
      <c r="B54" s="41" t="s">
        <v>81</v>
      </c>
      <c r="C54" s="42" t="s">
        <v>82</v>
      </c>
      <c r="D54" s="46"/>
      <c r="E54" s="44">
        <v>9000</v>
      </c>
      <c r="F54" s="21">
        <f t="shared" si="0"/>
        <v>331097230.27000004</v>
      </c>
    </row>
    <row r="55" spans="1:6" s="37" customFormat="1" ht="21.75" customHeight="1" x14ac:dyDescent="0.2">
      <c r="A55" s="45">
        <v>44503</v>
      </c>
      <c r="B55" s="41" t="s">
        <v>83</v>
      </c>
      <c r="C55" s="42" t="s">
        <v>84</v>
      </c>
      <c r="D55" s="46"/>
      <c r="E55" s="44">
        <v>0</v>
      </c>
      <c r="F55" s="21">
        <f t="shared" si="0"/>
        <v>331097230.27000004</v>
      </c>
    </row>
    <row r="56" spans="1:6" s="37" customFormat="1" ht="82.5" customHeight="1" x14ac:dyDescent="0.2">
      <c r="A56" s="45">
        <v>44503</v>
      </c>
      <c r="B56" s="41" t="s">
        <v>85</v>
      </c>
      <c r="C56" s="42" t="s">
        <v>86</v>
      </c>
      <c r="D56" s="46"/>
      <c r="E56" s="44">
        <v>9000</v>
      </c>
      <c r="F56" s="21">
        <f t="shared" si="0"/>
        <v>331088230.27000004</v>
      </c>
    </row>
    <row r="57" spans="1:6" s="37" customFormat="1" ht="40.5" customHeight="1" x14ac:dyDescent="0.2">
      <c r="A57" s="45">
        <v>44503</v>
      </c>
      <c r="B57" s="41" t="s">
        <v>87</v>
      </c>
      <c r="C57" s="42" t="s">
        <v>88</v>
      </c>
      <c r="D57" s="46"/>
      <c r="E57" s="44">
        <v>297125.90999999997</v>
      </c>
      <c r="F57" s="21">
        <f t="shared" si="0"/>
        <v>330791104.36000001</v>
      </c>
    </row>
    <row r="58" spans="1:6" s="37" customFormat="1" ht="42.75" customHeight="1" x14ac:dyDescent="0.2">
      <c r="A58" s="45">
        <v>44503</v>
      </c>
      <c r="B58" s="41" t="s">
        <v>89</v>
      </c>
      <c r="C58" s="42" t="s">
        <v>90</v>
      </c>
      <c r="D58" s="46"/>
      <c r="E58" s="44">
        <v>89834.54</v>
      </c>
      <c r="F58" s="21">
        <f t="shared" si="0"/>
        <v>330701269.81999999</v>
      </c>
    </row>
    <row r="59" spans="1:6" s="37" customFormat="1" ht="51" customHeight="1" x14ac:dyDescent="0.2">
      <c r="A59" s="45">
        <v>44503</v>
      </c>
      <c r="B59" s="47" t="s">
        <v>91</v>
      </c>
      <c r="C59" s="42" t="s">
        <v>92</v>
      </c>
      <c r="D59" s="46"/>
      <c r="E59" s="44">
        <v>257877.5</v>
      </c>
      <c r="F59" s="21">
        <f t="shared" si="0"/>
        <v>330443392.31999999</v>
      </c>
    </row>
    <row r="60" spans="1:6" s="37" customFormat="1" ht="51.75" customHeight="1" x14ac:dyDescent="0.2">
      <c r="A60" s="45">
        <v>44503</v>
      </c>
      <c r="B60" s="47" t="s">
        <v>93</v>
      </c>
      <c r="C60" s="42" t="s">
        <v>94</v>
      </c>
      <c r="D60" s="46"/>
      <c r="E60" s="44">
        <v>105687.5</v>
      </c>
      <c r="F60" s="21">
        <f t="shared" si="0"/>
        <v>330337704.81999999</v>
      </c>
    </row>
    <row r="61" spans="1:6" s="37" customFormat="1" ht="52.5" customHeight="1" x14ac:dyDescent="0.2">
      <c r="A61" s="45">
        <v>44503</v>
      </c>
      <c r="B61" s="47" t="s">
        <v>95</v>
      </c>
      <c r="C61" s="42" t="s">
        <v>96</v>
      </c>
      <c r="D61" s="46"/>
      <c r="E61" s="44">
        <v>232512.5</v>
      </c>
      <c r="F61" s="21">
        <f t="shared" si="0"/>
        <v>330105192.31999999</v>
      </c>
    </row>
    <row r="62" spans="1:6" s="37" customFormat="1" ht="53.25" customHeight="1" x14ac:dyDescent="0.2">
      <c r="A62" s="45">
        <v>44503</v>
      </c>
      <c r="B62" s="47" t="s">
        <v>97</v>
      </c>
      <c r="C62" s="42" t="s">
        <v>98</v>
      </c>
      <c r="D62" s="46"/>
      <c r="E62" s="44">
        <v>126825</v>
      </c>
      <c r="F62" s="21">
        <f t="shared" si="0"/>
        <v>329978367.31999999</v>
      </c>
    </row>
    <row r="63" spans="1:6" s="37" customFormat="1" ht="43.5" customHeight="1" x14ac:dyDescent="0.2">
      <c r="A63" s="45">
        <v>44503</v>
      </c>
      <c r="B63" s="47" t="s">
        <v>99</v>
      </c>
      <c r="C63" s="42" t="s">
        <v>100</v>
      </c>
      <c r="D63" s="46"/>
      <c r="E63" s="44">
        <v>126825</v>
      </c>
      <c r="F63" s="21">
        <f t="shared" si="0"/>
        <v>329851542.31999999</v>
      </c>
    </row>
    <row r="64" spans="1:6" s="37" customFormat="1" ht="46.5" customHeight="1" x14ac:dyDescent="0.2">
      <c r="A64" s="45">
        <v>44503</v>
      </c>
      <c r="B64" s="47" t="s">
        <v>101</v>
      </c>
      <c r="C64" s="42" t="s">
        <v>102</v>
      </c>
      <c r="D64" s="46"/>
      <c r="E64" s="44">
        <v>126825</v>
      </c>
      <c r="F64" s="21">
        <f t="shared" si="0"/>
        <v>329724717.31999999</v>
      </c>
    </row>
    <row r="65" spans="1:6" s="37" customFormat="1" ht="77.25" customHeight="1" x14ac:dyDescent="0.2">
      <c r="A65" s="45">
        <v>44503</v>
      </c>
      <c r="B65" s="47" t="s">
        <v>103</v>
      </c>
      <c r="C65" s="42" t="s">
        <v>104</v>
      </c>
      <c r="D65" s="46"/>
      <c r="E65" s="44">
        <v>849727.5</v>
      </c>
      <c r="F65" s="21">
        <f t="shared" si="0"/>
        <v>328874989.81999999</v>
      </c>
    </row>
    <row r="66" spans="1:6" s="37" customFormat="1" ht="72" customHeight="1" x14ac:dyDescent="0.2">
      <c r="A66" s="45">
        <v>44503</v>
      </c>
      <c r="B66" s="47" t="s">
        <v>105</v>
      </c>
      <c r="C66" s="42" t="s">
        <v>106</v>
      </c>
      <c r="D66" s="46"/>
      <c r="E66" s="44">
        <v>9000</v>
      </c>
      <c r="F66" s="21">
        <f t="shared" si="0"/>
        <v>328865989.81999999</v>
      </c>
    </row>
    <row r="67" spans="1:6" s="37" customFormat="1" ht="68.25" customHeight="1" x14ac:dyDescent="0.2">
      <c r="A67" s="45">
        <v>44503</v>
      </c>
      <c r="B67" s="47" t="s">
        <v>107</v>
      </c>
      <c r="C67" s="42" t="s">
        <v>108</v>
      </c>
      <c r="D67" s="46"/>
      <c r="E67" s="44">
        <v>9000</v>
      </c>
      <c r="F67" s="21">
        <f t="shared" si="0"/>
        <v>328856989.81999999</v>
      </c>
    </row>
    <row r="68" spans="1:6" s="37" customFormat="1" ht="51.75" customHeight="1" x14ac:dyDescent="0.2">
      <c r="A68" s="45">
        <v>44503</v>
      </c>
      <c r="B68" s="47" t="s">
        <v>109</v>
      </c>
      <c r="C68" s="42" t="s">
        <v>110</v>
      </c>
      <c r="D68" s="46"/>
      <c r="E68" s="44">
        <v>199847.7</v>
      </c>
      <c r="F68" s="21">
        <f t="shared" si="0"/>
        <v>328657142.12</v>
      </c>
    </row>
    <row r="69" spans="1:6" s="37" customFormat="1" ht="64.5" customHeight="1" x14ac:dyDescent="0.2">
      <c r="A69" s="45">
        <v>44503</v>
      </c>
      <c r="B69" s="47" t="s">
        <v>111</v>
      </c>
      <c r="C69" s="42" t="s">
        <v>112</v>
      </c>
      <c r="D69" s="46"/>
      <c r="E69" s="44">
        <v>262105</v>
      </c>
      <c r="F69" s="21">
        <f t="shared" si="0"/>
        <v>328395037.12</v>
      </c>
    </row>
    <row r="70" spans="1:6" s="37" customFormat="1" ht="42.75" customHeight="1" x14ac:dyDescent="0.2">
      <c r="A70" s="45">
        <v>44503</v>
      </c>
      <c r="B70" s="47" t="s">
        <v>113</v>
      </c>
      <c r="C70" s="42" t="s">
        <v>114</v>
      </c>
      <c r="D70" s="46"/>
      <c r="E70" s="44">
        <v>25200</v>
      </c>
      <c r="F70" s="21">
        <f t="shared" si="0"/>
        <v>328369837.12</v>
      </c>
    </row>
    <row r="71" spans="1:6" s="37" customFormat="1" ht="45" customHeight="1" x14ac:dyDescent="0.2">
      <c r="A71" s="45">
        <v>44503</v>
      </c>
      <c r="B71" s="47" t="s">
        <v>115</v>
      </c>
      <c r="C71" s="42" t="s">
        <v>116</v>
      </c>
      <c r="D71" s="46"/>
      <c r="E71" s="44">
        <v>1800</v>
      </c>
      <c r="F71" s="21">
        <f t="shared" si="0"/>
        <v>328368037.12</v>
      </c>
    </row>
    <row r="72" spans="1:6" s="37" customFormat="1" ht="54" customHeight="1" x14ac:dyDescent="0.2">
      <c r="A72" s="45">
        <v>44503</v>
      </c>
      <c r="B72" s="47" t="s">
        <v>117</v>
      </c>
      <c r="C72" s="42" t="s">
        <v>118</v>
      </c>
      <c r="D72" s="46"/>
      <c r="E72" s="44">
        <v>173327.5</v>
      </c>
      <c r="F72" s="21">
        <f t="shared" si="0"/>
        <v>328194709.62</v>
      </c>
    </row>
    <row r="73" spans="1:6" s="37" customFormat="1" ht="39" customHeight="1" x14ac:dyDescent="0.2">
      <c r="A73" s="45">
        <v>44503</v>
      </c>
      <c r="B73" s="47" t="s">
        <v>119</v>
      </c>
      <c r="C73" s="42" t="s">
        <v>120</v>
      </c>
      <c r="D73" s="46"/>
      <c r="E73" s="44">
        <v>40500</v>
      </c>
      <c r="F73" s="21">
        <f t="shared" si="0"/>
        <v>328154209.62</v>
      </c>
    </row>
    <row r="74" spans="1:6" s="37" customFormat="1" ht="71.25" customHeight="1" x14ac:dyDescent="0.2">
      <c r="A74" s="45">
        <v>44504</v>
      </c>
      <c r="B74" s="41" t="s">
        <v>121</v>
      </c>
      <c r="C74" s="42" t="s">
        <v>122</v>
      </c>
      <c r="D74" s="46"/>
      <c r="E74" s="44">
        <v>81000</v>
      </c>
      <c r="F74" s="21">
        <f t="shared" si="0"/>
        <v>328073209.62</v>
      </c>
    </row>
    <row r="75" spans="1:6" s="37" customFormat="1" ht="39" customHeight="1" x14ac:dyDescent="0.2">
      <c r="A75" s="45">
        <v>44504</v>
      </c>
      <c r="B75" s="41" t="s">
        <v>123</v>
      </c>
      <c r="C75" s="42" t="s">
        <v>124</v>
      </c>
      <c r="D75" s="46"/>
      <c r="E75" s="44">
        <v>118035.7</v>
      </c>
      <c r="F75" s="21">
        <f t="shared" si="0"/>
        <v>327955173.92000002</v>
      </c>
    </row>
    <row r="76" spans="1:6" s="37" customFormat="1" ht="48.75" customHeight="1" x14ac:dyDescent="0.2">
      <c r="A76" s="45">
        <v>44504</v>
      </c>
      <c r="B76" s="41" t="s">
        <v>125</v>
      </c>
      <c r="C76" s="42" t="s">
        <v>126</v>
      </c>
      <c r="D76" s="46"/>
      <c r="E76" s="44">
        <v>131052.5</v>
      </c>
      <c r="F76" s="21">
        <f t="shared" si="0"/>
        <v>327824121.42000002</v>
      </c>
    </row>
    <row r="77" spans="1:6" s="37" customFormat="1" ht="31.5" customHeight="1" x14ac:dyDescent="0.2">
      <c r="A77" s="45">
        <v>44504</v>
      </c>
      <c r="B77" s="41" t="s">
        <v>127</v>
      </c>
      <c r="C77" s="42" t="s">
        <v>128</v>
      </c>
      <c r="D77" s="46"/>
      <c r="E77" s="44">
        <v>20700</v>
      </c>
      <c r="F77" s="21">
        <f t="shared" si="0"/>
        <v>327803421.42000002</v>
      </c>
    </row>
    <row r="78" spans="1:6" s="37" customFormat="1" ht="45" customHeight="1" x14ac:dyDescent="0.2">
      <c r="A78" s="45">
        <v>44504</v>
      </c>
      <c r="B78" s="41" t="s">
        <v>129</v>
      </c>
      <c r="C78" s="42" t="s">
        <v>130</v>
      </c>
      <c r="D78" s="46"/>
      <c r="E78" s="44">
        <v>46800</v>
      </c>
      <c r="F78" s="21">
        <f t="shared" ref="F78:F141" si="1">F77-E78</f>
        <v>327756621.42000002</v>
      </c>
    </row>
    <row r="79" spans="1:6" s="37" customFormat="1" ht="42" customHeight="1" x14ac:dyDescent="0.2">
      <c r="A79" s="45">
        <v>44504</v>
      </c>
      <c r="B79" s="41" t="s">
        <v>131</v>
      </c>
      <c r="C79" s="42" t="s">
        <v>132</v>
      </c>
      <c r="D79" s="46"/>
      <c r="E79" s="44">
        <v>10890</v>
      </c>
      <c r="F79" s="21">
        <f t="shared" si="1"/>
        <v>327745731.42000002</v>
      </c>
    </row>
    <row r="80" spans="1:6" s="37" customFormat="1" ht="36.75" customHeight="1" x14ac:dyDescent="0.2">
      <c r="A80" s="45">
        <v>44504</v>
      </c>
      <c r="B80" s="41" t="s">
        <v>133</v>
      </c>
      <c r="C80" s="42" t="s">
        <v>134</v>
      </c>
      <c r="D80" s="46"/>
      <c r="E80" s="44">
        <v>13500</v>
      </c>
      <c r="F80" s="21">
        <f t="shared" si="1"/>
        <v>327732231.42000002</v>
      </c>
    </row>
    <row r="81" spans="1:6" s="37" customFormat="1" ht="72.75" customHeight="1" x14ac:dyDescent="0.2">
      <c r="A81" s="45">
        <v>44504</v>
      </c>
      <c r="B81" s="41" t="s">
        <v>135</v>
      </c>
      <c r="C81" s="42" t="s">
        <v>136</v>
      </c>
      <c r="D81" s="46"/>
      <c r="E81" s="44">
        <v>4008997.1</v>
      </c>
      <c r="F81" s="21">
        <f t="shared" si="1"/>
        <v>323723234.31999999</v>
      </c>
    </row>
    <row r="82" spans="1:6" s="37" customFormat="1" ht="54" customHeight="1" x14ac:dyDescent="0.2">
      <c r="A82" s="45">
        <v>44504</v>
      </c>
      <c r="B82" s="41" t="s">
        <v>137</v>
      </c>
      <c r="C82" s="42" t="s">
        <v>138</v>
      </c>
      <c r="D82" s="46"/>
      <c r="E82" s="44">
        <v>376247.5</v>
      </c>
      <c r="F82" s="21">
        <f t="shared" si="1"/>
        <v>323346986.81999999</v>
      </c>
    </row>
    <row r="83" spans="1:6" s="37" customFormat="1" ht="42.75" customHeight="1" x14ac:dyDescent="0.2">
      <c r="A83" s="45">
        <v>44504</v>
      </c>
      <c r="B83" s="41" t="s">
        <v>139</v>
      </c>
      <c r="C83" s="42" t="s">
        <v>140</v>
      </c>
      <c r="D83" s="46"/>
      <c r="E83" s="44">
        <v>54000</v>
      </c>
      <c r="F83" s="21">
        <f t="shared" si="1"/>
        <v>323292986.81999999</v>
      </c>
    </row>
    <row r="84" spans="1:6" s="37" customFormat="1" ht="51.75" customHeight="1" x14ac:dyDescent="0.2">
      <c r="A84" s="45">
        <v>44504</v>
      </c>
      <c r="B84" s="41" t="s">
        <v>141</v>
      </c>
      <c r="C84" s="42" t="s">
        <v>142</v>
      </c>
      <c r="D84" s="46"/>
      <c r="E84" s="44">
        <v>240967.5</v>
      </c>
      <c r="F84" s="21">
        <f t="shared" si="1"/>
        <v>323052019.31999999</v>
      </c>
    </row>
    <row r="85" spans="1:6" s="37" customFormat="1" ht="49.5" customHeight="1" x14ac:dyDescent="0.2">
      <c r="A85" s="45">
        <v>44504</v>
      </c>
      <c r="B85" s="41" t="s">
        <v>143</v>
      </c>
      <c r="C85" s="42" t="s">
        <v>144</v>
      </c>
      <c r="D85" s="46"/>
      <c r="E85" s="44">
        <v>126825</v>
      </c>
      <c r="F85" s="21">
        <f t="shared" si="1"/>
        <v>322925194.31999999</v>
      </c>
    </row>
    <row r="86" spans="1:6" s="37" customFormat="1" ht="49.5" customHeight="1" x14ac:dyDescent="0.2">
      <c r="A86" s="45">
        <v>44504</v>
      </c>
      <c r="B86" s="41" t="s">
        <v>145</v>
      </c>
      <c r="C86" s="42" t="s">
        <v>146</v>
      </c>
      <c r="D86" s="46"/>
      <c r="E86" s="44">
        <v>126825</v>
      </c>
      <c r="F86" s="21">
        <f t="shared" si="1"/>
        <v>322798369.31999999</v>
      </c>
    </row>
    <row r="87" spans="1:6" s="37" customFormat="1" ht="55.5" customHeight="1" x14ac:dyDescent="0.2">
      <c r="A87" s="45">
        <v>44504</v>
      </c>
      <c r="B87" s="41" t="s">
        <v>147</v>
      </c>
      <c r="C87" s="42" t="s">
        <v>148</v>
      </c>
      <c r="D87" s="46"/>
      <c r="E87" s="44">
        <v>109915</v>
      </c>
      <c r="F87" s="21">
        <f t="shared" si="1"/>
        <v>322688454.31999999</v>
      </c>
    </row>
    <row r="88" spans="1:6" s="37" customFormat="1" ht="42" customHeight="1" x14ac:dyDescent="0.2">
      <c r="A88" s="45">
        <v>44504</v>
      </c>
      <c r="B88" s="41" t="s">
        <v>149</v>
      </c>
      <c r="C88" s="42" t="s">
        <v>150</v>
      </c>
      <c r="D88" s="46"/>
      <c r="E88" s="44">
        <v>5400</v>
      </c>
      <c r="F88" s="21">
        <f t="shared" si="1"/>
        <v>322683054.31999999</v>
      </c>
    </row>
    <row r="89" spans="1:6" s="37" customFormat="1" ht="38.25" customHeight="1" x14ac:dyDescent="0.2">
      <c r="A89" s="45">
        <v>44504</v>
      </c>
      <c r="B89" s="41" t="s">
        <v>151</v>
      </c>
      <c r="C89" s="42" t="s">
        <v>152</v>
      </c>
      <c r="D89" s="46"/>
      <c r="E89" s="44">
        <v>13500</v>
      </c>
      <c r="F89" s="21">
        <f t="shared" si="1"/>
        <v>322669554.31999999</v>
      </c>
    </row>
    <row r="90" spans="1:6" s="37" customFormat="1" ht="57" customHeight="1" x14ac:dyDescent="0.2">
      <c r="A90" s="45">
        <v>44504</v>
      </c>
      <c r="B90" s="41" t="s">
        <v>153</v>
      </c>
      <c r="C90" s="42" t="s">
        <v>154</v>
      </c>
      <c r="D90" s="46"/>
      <c r="E90" s="44">
        <v>49500</v>
      </c>
      <c r="F90" s="21">
        <f t="shared" si="1"/>
        <v>322620054.31999999</v>
      </c>
    </row>
    <row r="91" spans="1:6" s="37" customFormat="1" ht="60" customHeight="1" x14ac:dyDescent="0.2">
      <c r="A91" s="45">
        <v>44504</v>
      </c>
      <c r="B91" s="41" t="s">
        <v>155</v>
      </c>
      <c r="C91" s="42" t="s">
        <v>156</v>
      </c>
      <c r="D91" s="46"/>
      <c r="E91" s="44">
        <v>342427.5</v>
      </c>
      <c r="F91" s="21">
        <f t="shared" si="1"/>
        <v>322277626.81999999</v>
      </c>
    </row>
    <row r="92" spans="1:6" s="37" customFormat="1" ht="54" customHeight="1" x14ac:dyDescent="0.2">
      <c r="A92" s="45">
        <v>44504</v>
      </c>
      <c r="B92" s="41" t="s">
        <v>157</v>
      </c>
      <c r="C92" s="42" t="s">
        <v>158</v>
      </c>
      <c r="D92" s="46"/>
      <c r="E92" s="44">
        <v>126825</v>
      </c>
      <c r="F92" s="21">
        <f t="shared" si="1"/>
        <v>322150801.81999999</v>
      </c>
    </row>
    <row r="93" spans="1:6" s="37" customFormat="1" ht="45" customHeight="1" x14ac:dyDescent="0.2">
      <c r="A93" s="45">
        <v>44504</v>
      </c>
      <c r="B93" s="41" t="s">
        <v>159</v>
      </c>
      <c r="C93" s="42" t="s">
        <v>160</v>
      </c>
      <c r="D93" s="48"/>
      <c r="E93" s="44">
        <v>27000</v>
      </c>
      <c r="F93" s="21">
        <f t="shared" si="1"/>
        <v>322123801.81999999</v>
      </c>
    </row>
    <row r="94" spans="1:6" s="37" customFormat="1" ht="39.75" customHeight="1" x14ac:dyDescent="0.2">
      <c r="A94" s="45">
        <v>44504</v>
      </c>
      <c r="B94" s="41" t="s">
        <v>161</v>
      </c>
      <c r="C94" s="42" t="s">
        <v>162</v>
      </c>
      <c r="D94" s="46"/>
      <c r="E94" s="44">
        <v>126825</v>
      </c>
      <c r="F94" s="21">
        <f t="shared" si="1"/>
        <v>321996976.81999999</v>
      </c>
    </row>
    <row r="95" spans="1:6" s="37" customFormat="1" ht="45" customHeight="1" x14ac:dyDescent="0.2">
      <c r="A95" s="45">
        <v>44505</v>
      </c>
      <c r="B95" s="41" t="s">
        <v>163</v>
      </c>
      <c r="C95" s="42" t="s">
        <v>164</v>
      </c>
      <c r="D95" s="46"/>
      <c r="E95" s="44">
        <v>119430.43</v>
      </c>
      <c r="F95" s="21">
        <f t="shared" si="1"/>
        <v>321877546.38999999</v>
      </c>
    </row>
    <row r="96" spans="1:6" s="37" customFormat="1" ht="30.75" customHeight="1" x14ac:dyDescent="0.2">
      <c r="A96" s="45">
        <v>44505</v>
      </c>
      <c r="B96" s="41" t="s">
        <v>165</v>
      </c>
      <c r="C96" s="42" t="s">
        <v>166</v>
      </c>
      <c r="D96" s="46"/>
      <c r="E96" s="44">
        <v>16820</v>
      </c>
      <c r="F96" s="21">
        <f t="shared" si="1"/>
        <v>321860726.38999999</v>
      </c>
    </row>
    <row r="97" spans="1:6" s="37" customFormat="1" ht="54" customHeight="1" x14ac:dyDescent="0.2">
      <c r="A97" s="45">
        <v>44505</v>
      </c>
      <c r="B97" s="41" t="s">
        <v>167</v>
      </c>
      <c r="C97" s="42" t="s">
        <v>168</v>
      </c>
      <c r="D97" s="46"/>
      <c r="E97" s="44">
        <v>126825</v>
      </c>
      <c r="F97" s="21">
        <f t="shared" si="1"/>
        <v>321733901.38999999</v>
      </c>
    </row>
    <row r="98" spans="1:6" s="37" customFormat="1" ht="45.75" customHeight="1" x14ac:dyDescent="0.2">
      <c r="A98" s="45">
        <v>44505</v>
      </c>
      <c r="B98" s="41" t="s">
        <v>169</v>
      </c>
      <c r="C98" s="42" t="s">
        <v>170</v>
      </c>
      <c r="D98" s="46"/>
      <c r="E98" s="44">
        <v>195380.71</v>
      </c>
      <c r="F98" s="21">
        <f t="shared" si="1"/>
        <v>321538520.68000001</v>
      </c>
    </row>
    <row r="99" spans="1:6" s="37" customFormat="1" ht="46.5" customHeight="1" x14ac:dyDescent="0.2">
      <c r="A99" s="45">
        <v>44505</v>
      </c>
      <c r="B99" s="41" t="s">
        <v>171</v>
      </c>
      <c r="C99" s="42" t="s">
        <v>172</v>
      </c>
      <c r="D99" s="46"/>
      <c r="E99" s="44">
        <v>4050</v>
      </c>
      <c r="F99" s="21">
        <f t="shared" si="1"/>
        <v>321534470.68000001</v>
      </c>
    </row>
    <row r="100" spans="1:6" s="37" customFormat="1" ht="42.75" customHeight="1" x14ac:dyDescent="0.2">
      <c r="A100" s="45">
        <v>44505</v>
      </c>
      <c r="B100" s="41" t="s">
        <v>173</v>
      </c>
      <c r="C100" s="42" t="s">
        <v>174</v>
      </c>
      <c r="D100" s="46"/>
      <c r="E100" s="44">
        <v>3600</v>
      </c>
      <c r="F100" s="21">
        <f t="shared" si="1"/>
        <v>321530870.68000001</v>
      </c>
    </row>
    <row r="101" spans="1:6" s="37" customFormat="1" ht="43.5" customHeight="1" x14ac:dyDescent="0.2">
      <c r="A101" s="45">
        <v>44505</v>
      </c>
      <c r="B101" s="41" t="s">
        <v>175</v>
      </c>
      <c r="C101" s="42" t="s">
        <v>176</v>
      </c>
      <c r="D101" s="46"/>
      <c r="E101" s="44">
        <v>105687.5</v>
      </c>
      <c r="F101" s="21">
        <f t="shared" si="1"/>
        <v>321425183.18000001</v>
      </c>
    </row>
    <row r="102" spans="1:6" s="37" customFormat="1" ht="42.75" customHeight="1" x14ac:dyDescent="0.2">
      <c r="A102" s="45">
        <v>44505</v>
      </c>
      <c r="B102" s="41" t="s">
        <v>177</v>
      </c>
      <c r="C102" s="42" t="s">
        <v>178</v>
      </c>
      <c r="D102" s="46"/>
      <c r="E102" s="44">
        <v>53100</v>
      </c>
      <c r="F102" s="21">
        <f t="shared" si="1"/>
        <v>321372083.18000001</v>
      </c>
    </row>
    <row r="103" spans="1:6" s="37" customFormat="1" ht="40.5" customHeight="1" x14ac:dyDescent="0.2">
      <c r="A103" s="45">
        <v>44505</v>
      </c>
      <c r="B103" s="41" t="s">
        <v>179</v>
      </c>
      <c r="C103" s="42" t="s">
        <v>180</v>
      </c>
      <c r="D103" s="46"/>
      <c r="E103" s="44">
        <v>10800</v>
      </c>
      <c r="F103" s="21">
        <f t="shared" si="1"/>
        <v>321361283.18000001</v>
      </c>
    </row>
    <row r="104" spans="1:6" s="37" customFormat="1" ht="30.75" customHeight="1" x14ac:dyDescent="0.2">
      <c r="A104" s="45">
        <v>44505</v>
      </c>
      <c r="B104" s="41" t="s">
        <v>181</v>
      </c>
      <c r="C104" s="42" t="s">
        <v>182</v>
      </c>
      <c r="D104" s="46"/>
      <c r="E104" s="44">
        <v>5400</v>
      </c>
      <c r="F104" s="21">
        <f t="shared" si="1"/>
        <v>321355883.18000001</v>
      </c>
    </row>
    <row r="105" spans="1:6" s="37" customFormat="1" ht="51.75" customHeight="1" x14ac:dyDescent="0.2">
      <c r="A105" s="45">
        <v>44505</v>
      </c>
      <c r="B105" s="41" t="s">
        <v>183</v>
      </c>
      <c r="C105" s="42" t="s">
        <v>184</v>
      </c>
      <c r="D105" s="46"/>
      <c r="E105" s="44">
        <v>1378959.97</v>
      </c>
      <c r="F105" s="21">
        <f t="shared" si="1"/>
        <v>319976923.20999998</v>
      </c>
    </row>
    <row r="106" spans="1:6" s="37" customFormat="1" ht="42.75" customHeight="1" x14ac:dyDescent="0.2">
      <c r="A106" s="45">
        <v>44505</v>
      </c>
      <c r="B106" s="41" t="s">
        <v>185</v>
      </c>
      <c r="C106" s="42" t="s">
        <v>186</v>
      </c>
      <c r="D106" s="46"/>
      <c r="E106" s="44">
        <v>9000</v>
      </c>
      <c r="F106" s="21">
        <f t="shared" si="1"/>
        <v>319967923.20999998</v>
      </c>
    </row>
    <row r="107" spans="1:6" s="37" customFormat="1" ht="42.75" customHeight="1" x14ac:dyDescent="0.2">
      <c r="A107" s="45">
        <v>44505</v>
      </c>
      <c r="B107" s="41" t="s">
        <v>187</v>
      </c>
      <c r="C107" s="42" t="s">
        <v>188</v>
      </c>
      <c r="D107" s="46"/>
      <c r="E107" s="44">
        <v>6300</v>
      </c>
      <c r="F107" s="21">
        <f t="shared" si="1"/>
        <v>319961623.20999998</v>
      </c>
    </row>
    <row r="108" spans="1:6" s="37" customFormat="1" ht="28.5" customHeight="1" x14ac:dyDescent="0.2">
      <c r="A108" s="45">
        <v>44505</v>
      </c>
      <c r="B108" s="41" t="s">
        <v>189</v>
      </c>
      <c r="C108" s="42" t="s">
        <v>190</v>
      </c>
      <c r="D108" s="46"/>
      <c r="E108" s="44">
        <v>4500</v>
      </c>
      <c r="F108" s="21">
        <f t="shared" si="1"/>
        <v>319957123.20999998</v>
      </c>
    </row>
    <row r="109" spans="1:6" s="37" customFormat="1" ht="42.75" customHeight="1" x14ac:dyDescent="0.2">
      <c r="A109" s="45">
        <v>44505</v>
      </c>
      <c r="B109" s="41" t="s">
        <v>191</v>
      </c>
      <c r="C109" s="42" t="s">
        <v>192</v>
      </c>
      <c r="D109" s="46"/>
      <c r="E109" s="44">
        <v>6300</v>
      </c>
      <c r="F109" s="21">
        <f t="shared" si="1"/>
        <v>319950823.20999998</v>
      </c>
    </row>
    <row r="110" spans="1:6" s="37" customFormat="1" ht="42" customHeight="1" x14ac:dyDescent="0.2">
      <c r="A110" s="45">
        <v>44505</v>
      </c>
      <c r="B110" s="41" t="s">
        <v>193</v>
      </c>
      <c r="C110" s="42" t="s">
        <v>194</v>
      </c>
      <c r="D110" s="46"/>
      <c r="E110" s="44">
        <v>200000</v>
      </c>
      <c r="F110" s="21">
        <f t="shared" si="1"/>
        <v>319750823.20999998</v>
      </c>
    </row>
    <row r="111" spans="1:6" s="37" customFormat="1" ht="30.75" customHeight="1" x14ac:dyDescent="0.2">
      <c r="A111" s="45">
        <v>44505</v>
      </c>
      <c r="B111" s="41" t="s">
        <v>195</v>
      </c>
      <c r="C111" s="42" t="s">
        <v>196</v>
      </c>
      <c r="D111" s="46"/>
      <c r="E111" s="44">
        <v>5400</v>
      </c>
      <c r="F111" s="21">
        <f t="shared" si="1"/>
        <v>319745423.20999998</v>
      </c>
    </row>
    <row r="112" spans="1:6" s="37" customFormat="1" ht="34.5" customHeight="1" x14ac:dyDescent="0.2">
      <c r="A112" s="45">
        <v>44505</v>
      </c>
      <c r="B112" s="41" t="s">
        <v>197</v>
      </c>
      <c r="C112" s="42" t="s">
        <v>198</v>
      </c>
      <c r="D112" s="46"/>
      <c r="E112" s="44">
        <v>9000</v>
      </c>
      <c r="F112" s="21">
        <f t="shared" si="1"/>
        <v>319736423.20999998</v>
      </c>
    </row>
    <row r="113" spans="1:6" s="50" customFormat="1" ht="63" customHeight="1" x14ac:dyDescent="0.2">
      <c r="A113" s="45">
        <v>44505</v>
      </c>
      <c r="B113" s="41" t="s">
        <v>199</v>
      </c>
      <c r="C113" s="42" t="s">
        <v>200</v>
      </c>
      <c r="D113" s="49"/>
      <c r="E113" s="44">
        <v>9000</v>
      </c>
      <c r="F113" s="21">
        <f t="shared" si="1"/>
        <v>319727423.20999998</v>
      </c>
    </row>
    <row r="114" spans="1:6" s="37" customFormat="1" ht="40.5" customHeight="1" x14ac:dyDescent="0.2">
      <c r="A114" s="45">
        <v>44505</v>
      </c>
      <c r="B114" s="41" t="s">
        <v>201</v>
      </c>
      <c r="C114" s="42" t="s">
        <v>202</v>
      </c>
      <c r="D114" s="46"/>
      <c r="E114" s="44">
        <v>7200</v>
      </c>
      <c r="F114" s="21">
        <f t="shared" si="1"/>
        <v>319720223.20999998</v>
      </c>
    </row>
    <row r="115" spans="1:6" s="37" customFormat="1" ht="55.5" customHeight="1" x14ac:dyDescent="0.2">
      <c r="A115" s="45">
        <v>44505</v>
      </c>
      <c r="B115" s="41" t="s">
        <v>203</v>
      </c>
      <c r="C115" s="42" t="s">
        <v>204</v>
      </c>
      <c r="D115" s="46"/>
      <c r="E115" s="44">
        <v>126825</v>
      </c>
      <c r="F115" s="21">
        <f t="shared" si="1"/>
        <v>319593398.20999998</v>
      </c>
    </row>
    <row r="116" spans="1:6" s="37" customFormat="1" ht="55.5" customHeight="1" x14ac:dyDescent="0.2">
      <c r="A116" s="45">
        <v>44505</v>
      </c>
      <c r="B116" s="41" t="s">
        <v>205</v>
      </c>
      <c r="C116" s="42" t="s">
        <v>206</v>
      </c>
      <c r="D116" s="46"/>
      <c r="E116" s="44">
        <v>126825</v>
      </c>
      <c r="F116" s="21">
        <f t="shared" si="1"/>
        <v>319466573.20999998</v>
      </c>
    </row>
    <row r="117" spans="1:6" s="37" customFormat="1" ht="33" customHeight="1" x14ac:dyDescent="0.2">
      <c r="A117" s="45">
        <v>44505</v>
      </c>
      <c r="B117" s="41" t="s">
        <v>207</v>
      </c>
      <c r="C117" s="42" t="s">
        <v>208</v>
      </c>
      <c r="D117" s="46"/>
      <c r="E117" s="44">
        <v>39600</v>
      </c>
      <c r="F117" s="21">
        <f t="shared" si="1"/>
        <v>319426973.20999998</v>
      </c>
    </row>
    <row r="118" spans="1:6" s="37" customFormat="1" ht="61.5" customHeight="1" x14ac:dyDescent="0.2">
      <c r="A118" s="45">
        <v>44505</v>
      </c>
      <c r="B118" s="41" t="s">
        <v>209</v>
      </c>
      <c r="C118" s="42" t="s">
        <v>210</v>
      </c>
      <c r="D118" s="46"/>
      <c r="E118" s="44">
        <v>9000</v>
      </c>
      <c r="F118" s="21">
        <f t="shared" si="1"/>
        <v>319417973.20999998</v>
      </c>
    </row>
    <row r="119" spans="1:6" s="37" customFormat="1" ht="70.5" customHeight="1" x14ac:dyDescent="0.2">
      <c r="A119" s="45">
        <v>44505</v>
      </c>
      <c r="B119" s="41" t="s">
        <v>211</v>
      </c>
      <c r="C119" s="42" t="s">
        <v>212</v>
      </c>
      <c r="D119" s="46"/>
      <c r="E119" s="44">
        <v>9000</v>
      </c>
      <c r="F119" s="21">
        <f t="shared" si="1"/>
        <v>319408973.20999998</v>
      </c>
    </row>
    <row r="120" spans="1:6" s="37" customFormat="1" ht="62.25" customHeight="1" x14ac:dyDescent="0.2">
      <c r="A120" s="45">
        <v>44505</v>
      </c>
      <c r="B120" s="41" t="s">
        <v>213</v>
      </c>
      <c r="C120" s="42" t="s">
        <v>214</v>
      </c>
      <c r="D120" s="46"/>
      <c r="E120" s="44">
        <v>9000</v>
      </c>
      <c r="F120" s="21">
        <f t="shared" si="1"/>
        <v>319399973.20999998</v>
      </c>
    </row>
    <row r="121" spans="1:6" s="37" customFormat="1" ht="41.25" customHeight="1" x14ac:dyDescent="0.2">
      <c r="A121" s="45">
        <v>44505</v>
      </c>
      <c r="B121" s="41" t="s">
        <v>215</v>
      </c>
      <c r="C121" s="42" t="s">
        <v>216</v>
      </c>
      <c r="D121" s="46"/>
      <c r="E121" s="44">
        <v>5940</v>
      </c>
      <c r="F121" s="21">
        <f t="shared" si="1"/>
        <v>319394033.20999998</v>
      </c>
    </row>
    <row r="122" spans="1:6" s="37" customFormat="1" ht="43.5" customHeight="1" x14ac:dyDescent="0.2">
      <c r="A122" s="45">
        <v>44505</v>
      </c>
      <c r="B122" s="41" t="s">
        <v>217</v>
      </c>
      <c r="C122" s="42" t="s">
        <v>218</v>
      </c>
      <c r="D122" s="46"/>
      <c r="E122" s="44">
        <v>101460</v>
      </c>
      <c r="F122" s="21">
        <f t="shared" si="1"/>
        <v>319292573.20999998</v>
      </c>
    </row>
    <row r="123" spans="1:6" s="37" customFormat="1" ht="60" customHeight="1" x14ac:dyDescent="0.2">
      <c r="A123" s="45">
        <v>44505</v>
      </c>
      <c r="B123" s="41" t="s">
        <v>219</v>
      </c>
      <c r="C123" s="42" t="s">
        <v>220</v>
      </c>
      <c r="D123" s="46"/>
      <c r="E123" s="44">
        <v>232512.5</v>
      </c>
      <c r="F123" s="21">
        <f t="shared" si="1"/>
        <v>319060060.70999998</v>
      </c>
    </row>
    <row r="124" spans="1:6" s="37" customFormat="1" ht="51" customHeight="1" x14ac:dyDescent="0.2">
      <c r="A124" s="45">
        <v>44505</v>
      </c>
      <c r="B124" s="41" t="s">
        <v>221</v>
      </c>
      <c r="C124" s="42" t="s">
        <v>222</v>
      </c>
      <c r="D124" s="46"/>
      <c r="E124" s="44">
        <v>126825</v>
      </c>
      <c r="F124" s="21">
        <f t="shared" si="1"/>
        <v>318933235.70999998</v>
      </c>
    </row>
    <row r="125" spans="1:6" s="37" customFormat="1" ht="52.5" customHeight="1" x14ac:dyDescent="0.2">
      <c r="A125" s="45">
        <v>44505</v>
      </c>
      <c r="B125" s="41" t="s">
        <v>223</v>
      </c>
      <c r="C125" s="42" t="s">
        <v>224</v>
      </c>
      <c r="D125" s="46"/>
      <c r="E125" s="44">
        <v>122597.5</v>
      </c>
      <c r="F125" s="21">
        <f t="shared" si="1"/>
        <v>318810638.20999998</v>
      </c>
    </row>
    <row r="126" spans="1:6" s="37" customFormat="1" ht="55.5" customHeight="1" x14ac:dyDescent="0.2">
      <c r="A126" s="45">
        <v>44505</v>
      </c>
      <c r="B126" s="41" t="s">
        <v>225</v>
      </c>
      <c r="C126" s="42" t="s">
        <v>226</v>
      </c>
      <c r="D126" s="46"/>
      <c r="E126" s="44">
        <v>126825</v>
      </c>
      <c r="F126" s="21">
        <f t="shared" si="1"/>
        <v>318683813.20999998</v>
      </c>
    </row>
    <row r="127" spans="1:6" s="37" customFormat="1" ht="41.25" customHeight="1" x14ac:dyDescent="0.2">
      <c r="A127" s="45">
        <v>44505</v>
      </c>
      <c r="B127" s="41" t="s">
        <v>227</v>
      </c>
      <c r="C127" s="42" t="s">
        <v>228</v>
      </c>
      <c r="D127" s="46"/>
      <c r="E127" s="44">
        <v>9000</v>
      </c>
      <c r="F127" s="21">
        <f t="shared" si="1"/>
        <v>318674813.20999998</v>
      </c>
    </row>
    <row r="128" spans="1:6" s="37" customFormat="1" ht="41.25" customHeight="1" x14ac:dyDescent="0.2">
      <c r="A128" s="45">
        <v>44505</v>
      </c>
      <c r="B128" s="41" t="s">
        <v>229</v>
      </c>
      <c r="C128" s="42" t="s">
        <v>230</v>
      </c>
      <c r="D128" s="46"/>
      <c r="E128" s="44">
        <v>126825</v>
      </c>
      <c r="F128" s="21">
        <f t="shared" si="1"/>
        <v>318547988.20999998</v>
      </c>
    </row>
    <row r="129" spans="1:6" s="37" customFormat="1" ht="44.25" customHeight="1" x14ac:dyDescent="0.2">
      <c r="A129" s="45">
        <v>44505</v>
      </c>
      <c r="B129" s="41" t="s">
        <v>231</v>
      </c>
      <c r="C129" s="42" t="s">
        <v>232</v>
      </c>
      <c r="D129" s="46"/>
      <c r="E129" s="44">
        <v>126825</v>
      </c>
      <c r="F129" s="21">
        <f t="shared" si="1"/>
        <v>318421163.20999998</v>
      </c>
    </row>
    <row r="130" spans="1:6" s="37" customFormat="1" ht="45" customHeight="1" x14ac:dyDescent="0.2">
      <c r="A130" s="45">
        <v>44505</v>
      </c>
      <c r="B130" s="41" t="s">
        <v>233</v>
      </c>
      <c r="C130" s="42" t="s">
        <v>234</v>
      </c>
      <c r="D130" s="46"/>
      <c r="E130" s="44">
        <v>126825</v>
      </c>
      <c r="F130" s="21">
        <f t="shared" si="1"/>
        <v>318294338.20999998</v>
      </c>
    </row>
    <row r="131" spans="1:6" s="37" customFormat="1" ht="43.5" customHeight="1" x14ac:dyDescent="0.2">
      <c r="A131" s="45">
        <v>44505</v>
      </c>
      <c r="B131" s="41" t="s">
        <v>235</v>
      </c>
      <c r="C131" s="42" t="s">
        <v>236</v>
      </c>
      <c r="D131" s="46"/>
      <c r="E131" s="44">
        <v>6750</v>
      </c>
      <c r="F131" s="21">
        <f t="shared" si="1"/>
        <v>318287588.20999998</v>
      </c>
    </row>
    <row r="132" spans="1:6" s="37" customFormat="1" ht="42.75" customHeight="1" x14ac:dyDescent="0.2">
      <c r="A132" s="45">
        <v>44505</v>
      </c>
      <c r="B132" s="41" t="s">
        <v>237</v>
      </c>
      <c r="C132" s="42" t="s">
        <v>238</v>
      </c>
      <c r="D132" s="46"/>
      <c r="E132" s="44">
        <v>42932.4</v>
      </c>
      <c r="F132" s="21">
        <f t="shared" si="1"/>
        <v>318244655.81</v>
      </c>
    </row>
    <row r="133" spans="1:6" s="37" customFormat="1" ht="39.75" customHeight="1" x14ac:dyDescent="0.2">
      <c r="A133" s="45">
        <v>44505</v>
      </c>
      <c r="B133" s="41" t="s">
        <v>239</v>
      </c>
      <c r="C133" s="42" t="s">
        <v>240</v>
      </c>
      <c r="D133" s="46"/>
      <c r="E133" s="44">
        <v>6750</v>
      </c>
      <c r="F133" s="21">
        <f t="shared" si="1"/>
        <v>318237905.81</v>
      </c>
    </row>
    <row r="134" spans="1:6" s="37" customFormat="1" ht="41.25" customHeight="1" x14ac:dyDescent="0.2">
      <c r="A134" s="45">
        <v>44505</v>
      </c>
      <c r="B134" s="41" t="s">
        <v>241</v>
      </c>
      <c r="C134" s="42" t="s">
        <v>242</v>
      </c>
      <c r="D134" s="46"/>
      <c r="E134" s="44">
        <v>5850</v>
      </c>
      <c r="F134" s="21">
        <f t="shared" si="1"/>
        <v>318232055.81</v>
      </c>
    </row>
    <row r="135" spans="1:6" s="37" customFormat="1" ht="41.25" customHeight="1" x14ac:dyDescent="0.2">
      <c r="A135" s="45">
        <v>44505</v>
      </c>
      <c r="B135" s="41" t="s">
        <v>243</v>
      </c>
      <c r="C135" s="42" t="s">
        <v>244</v>
      </c>
      <c r="D135" s="46"/>
      <c r="E135" s="44">
        <v>28800</v>
      </c>
      <c r="F135" s="21">
        <f t="shared" si="1"/>
        <v>318203255.81</v>
      </c>
    </row>
    <row r="136" spans="1:6" s="37" customFormat="1" ht="46.5" customHeight="1" x14ac:dyDescent="0.2">
      <c r="A136" s="45">
        <v>44508</v>
      </c>
      <c r="B136" s="41" t="s">
        <v>245</v>
      </c>
      <c r="C136" s="42" t="s">
        <v>246</v>
      </c>
      <c r="D136" s="46"/>
      <c r="E136" s="44">
        <v>126825</v>
      </c>
      <c r="F136" s="21">
        <f t="shared" si="1"/>
        <v>318076430.81</v>
      </c>
    </row>
    <row r="137" spans="1:6" s="37" customFormat="1" ht="55.5" customHeight="1" x14ac:dyDescent="0.2">
      <c r="A137" s="45">
        <v>44508</v>
      </c>
      <c r="B137" s="41" t="s">
        <v>247</v>
      </c>
      <c r="C137" s="42" t="s">
        <v>248</v>
      </c>
      <c r="D137" s="46"/>
      <c r="E137" s="44">
        <v>257877.5</v>
      </c>
      <c r="F137" s="21">
        <f t="shared" si="1"/>
        <v>317818553.31</v>
      </c>
    </row>
    <row r="138" spans="1:6" s="37" customFormat="1" ht="55.5" customHeight="1" x14ac:dyDescent="0.2">
      <c r="A138" s="45">
        <v>44508</v>
      </c>
      <c r="B138" s="41" t="s">
        <v>249</v>
      </c>
      <c r="C138" s="42" t="s">
        <v>250</v>
      </c>
      <c r="D138" s="46"/>
      <c r="E138" s="44">
        <v>538549.42000000004</v>
      </c>
      <c r="F138" s="21">
        <f t="shared" si="1"/>
        <v>317280003.88999999</v>
      </c>
    </row>
    <row r="139" spans="1:6" s="37" customFormat="1" ht="44.25" customHeight="1" x14ac:dyDescent="0.2">
      <c r="A139" s="45">
        <v>44508</v>
      </c>
      <c r="B139" s="41" t="s">
        <v>251</v>
      </c>
      <c r="C139" s="42" t="s">
        <v>252</v>
      </c>
      <c r="D139" s="46"/>
      <c r="E139" s="44">
        <v>126825</v>
      </c>
      <c r="F139" s="21">
        <f t="shared" si="1"/>
        <v>317153178.88999999</v>
      </c>
    </row>
    <row r="140" spans="1:6" s="37" customFormat="1" ht="53.25" customHeight="1" x14ac:dyDescent="0.2">
      <c r="A140" s="45">
        <v>44508</v>
      </c>
      <c r="B140" s="41" t="s">
        <v>253</v>
      </c>
      <c r="C140" s="42" t="s">
        <v>254</v>
      </c>
      <c r="D140" s="46"/>
      <c r="E140" s="44">
        <v>122597.5</v>
      </c>
      <c r="F140" s="21">
        <f t="shared" si="1"/>
        <v>317030581.38999999</v>
      </c>
    </row>
    <row r="141" spans="1:6" s="37" customFormat="1" ht="43.5" customHeight="1" x14ac:dyDescent="0.2">
      <c r="A141" s="45">
        <v>44508</v>
      </c>
      <c r="B141" s="41" t="s">
        <v>255</v>
      </c>
      <c r="C141" s="42" t="s">
        <v>256</v>
      </c>
      <c r="D141" s="46"/>
      <c r="E141" s="44">
        <v>5850</v>
      </c>
      <c r="F141" s="21">
        <f t="shared" si="1"/>
        <v>317024731.38999999</v>
      </c>
    </row>
    <row r="142" spans="1:6" s="37" customFormat="1" ht="52.5" customHeight="1" x14ac:dyDescent="0.2">
      <c r="A142" s="45">
        <v>44508</v>
      </c>
      <c r="B142" s="41" t="s">
        <v>257</v>
      </c>
      <c r="C142" s="42" t="s">
        <v>258</v>
      </c>
      <c r="D142" s="46"/>
      <c r="E142" s="44">
        <v>50400</v>
      </c>
      <c r="F142" s="21">
        <f t="shared" ref="F142:F205" si="2">F141-E142</f>
        <v>316974331.38999999</v>
      </c>
    </row>
    <row r="143" spans="1:6" s="37" customFormat="1" ht="51.75" customHeight="1" x14ac:dyDescent="0.2">
      <c r="A143" s="45">
        <v>44508</v>
      </c>
      <c r="B143" s="41" t="s">
        <v>259</v>
      </c>
      <c r="C143" s="42" t="s">
        <v>260</v>
      </c>
      <c r="D143" s="46"/>
      <c r="E143" s="44">
        <v>122597.5</v>
      </c>
      <c r="F143" s="21">
        <f t="shared" si="2"/>
        <v>316851733.88999999</v>
      </c>
    </row>
    <row r="144" spans="1:6" s="37" customFormat="1" ht="79.5" customHeight="1" x14ac:dyDescent="0.2">
      <c r="A144" s="45">
        <v>44508</v>
      </c>
      <c r="B144" s="41" t="s">
        <v>261</v>
      </c>
      <c r="C144" s="42" t="s">
        <v>262</v>
      </c>
      <c r="D144" s="46"/>
      <c r="E144" s="44">
        <v>34380.93</v>
      </c>
      <c r="F144" s="21">
        <f t="shared" si="2"/>
        <v>316817352.95999998</v>
      </c>
    </row>
    <row r="145" spans="1:6" s="37" customFormat="1" ht="67.5" customHeight="1" x14ac:dyDescent="0.2">
      <c r="A145" s="45">
        <v>44508</v>
      </c>
      <c r="B145" s="41" t="s">
        <v>263</v>
      </c>
      <c r="C145" s="42" t="s">
        <v>264</v>
      </c>
      <c r="D145" s="46"/>
      <c r="E145" s="44">
        <v>9000</v>
      </c>
      <c r="F145" s="21">
        <f t="shared" si="2"/>
        <v>316808352.95999998</v>
      </c>
    </row>
    <row r="146" spans="1:6" s="37" customFormat="1" ht="78.75" x14ac:dyDescent="0.2">
      <c r="A146" s="45">
        <v>44508</v>
      </c>
      <c r="B146" s="41" t="s">
        <v>265</v>
      </c>
      <c r="C146" s="42" t="s">
        <v>266</v>
      </c>
      <c r="D146" s="46"/>
      <c r="E146" s="44">
        <v>34380.93</v>
      </c>
      <c r="F146" s="21">
        <f t="shared" si="2"/>
        <v>316773972.02999997</v>
      </c>
    </row>
    <row r="147" spans="1:6" s="52" customFormat="1" ht="24" customHeight="1" x14ac:dyDescent="0.2">
      <c r="A147" s="45">
        <v>44508</v>
      </c>
      <c r="B147" s="41" t="s">
        <v>267</v>
      </c>
      <c r="C147" s="42" t="s">
        <v>84</v>
      </c>
      <c r="D147" s="51"/>
      <c r="E147" s="44">
        <v>0</v>
      </c>
      <c r="F147" s="21">
        <f t="shared" si="2"/>
        <v>316773972.02999997</v>
      </c>
    </row>
    <row r="148" spans="1:6" s="52" customFormat="1" ht="63" customHeight="1" x14ac:dyDescent="0.2">
      <c r="A148" s="45">
        <v>44508</v>
      </c>
      <c r="B148" s="41" t="s">
        <v>268</v>
      </c>
      <c r="C148" s="42" t="s">
        <v>269</v>
      </c>
      <c r="D148" s="51"/>
      <c r="E148" s="44">
        <v>224057.5</v>
      </c>
      <c r="F148" s="21">
        <f t="shared" si="2"/>
        <v>316549914.52999997</v>
      </c>
    </row>
    <row r="149" spans="1:6" s="52" customFormat="1" ht="45" customHeight="1" x14ac:dyDescent="0.2">
      <c r="A149" s="45">
        <v>44509</v>
      </c>
      <c r="B149" s="41" t="s">
        <v>270</v>
      </c>
      <c r="C149" s="42" t="s">
        <v>271</v>
      </c>
      <c r="D149" s="51"/>
      <c r="E149" s="44">
        <v>100000</v>
      </c>
      <c r="F149" s="21">
        <f t="shared" si="2"/>
        <v>316449914.52999997</v>
      </c>
    </row>
    <row r="150" spans="1:6" s="52" customFormat="1" ht="72" customHeight="1" x14ac:dyDescent="0.2">
      <c r="A150" s="45">
        <v>44509</v>
      </c>
      <c r="B150" s="41" t="s">
        <v>272</v>
      </c>
      <c r="C150" s="42" t="s">
        <v>273</v>
      </c>
      <c r="D150" s="51"/>
      <c r="E150" s="44">
        <v>113000</v>
      </c>
      <c r="F150" s="21">
        <f t="shared" si="2"/>
        <v>316336914.52999997</v>
      </c>
    </row>
    <row r="151" spans="1:6" s="52" customFormat="1" ht="33" customHeight="1" x14ac:dyDescent="0.2">
      <c r="A151" s="45">
        <v>44509</v>
      </c>
      <c r="B151" s="41" t="s">
        <v>274</v>
      </c>
      <c r="C151" s="42" t="s">
        <v>275</v>
      </c>
      <c r="D151" s="51"/>
      <c r="E151" s="44">
        <v>107207.37</v>
      </c>
      <c r="F151" s="21">
        <f t="shared" si="2"/>
        <v>316229707.15999997</v>
      </c>
    </row>
    <row r="152" spans="1:6" s="52" customFormat="1" ht="47.25" customHeight="1" x14ac:dyDescent="0.2">
      <c r="A152" s="45">
        <v>44509</v>
      </c>
      <c r="B152" s="41" t="s">
        <v>276</v>
      </c>
      <c r="C152" s="42" t="s">
        <v>277</v>
      </c>
      <c r="D152" s="51"/>
      <c r="E152" s="44">
        <v>5400</v>
      </c>
      <c r="F152" s="21">
        <f t="shared" si="2"/>
        <v>316224307.15999997</v>
      </c>
    </row>
    <row r="153" spans="1:6" s="52" customFormat="1" ht="41.25" customHeight="1" x14ac:dyDescent="0.2">
      <c r="A153" s="45">
        <v>44509</v>
      </c>
      <c r="B153" s="41" t="s">
        <v>278</v>
      </c>
      <c r="C153" s="42" t="s">
        <v>279</v>
      </c>
      <c r="D153" s="51"/>
      <c r="E153" s="44">
        <v>5400</v>
      </c>
      <c r="F153" s="21">
        <f t="shared" si="2"/>
        <v>316218907.15999997</v>
      </c>
    </row>
    <row r="154" spans="1:6" s="52" customFormat="1" ht="24.75" customHeight="1" x14ac:dyDescent="0.2">
      <c r="A154" s="45">
        <v>44509</v>
      </c>
      <c r="B154" s="41" t="s">
        <v>280</v>
      </c>
      <c r="C154" s="42" t="s">
        <v>84</v>
      </c>
      <c r="D154" s="51"/>
      <c r="E154" s="44">
        <v>0</v>
      </c>
      <c r="F154" s="21">
        <f t="shared" si="2"/>
        <v>316218907.15999997</v>
      </c>
    </row>
    <row r="155" spans="1:6" s="52" customFormat="1" ht="48.75" customHeight="1" x14ac:dyDescent="0.2">
      <c r="A155" s="45">
        <v>44509</v>
      </c>
      <c r="B155" s="41" t="s">
        <v>281</v>
      </c>
      <c r="C155" s="42" t="s">
        <v>282</v>
      </c>
      <c r="D155" s="51"/>
      <c r="E155" s="44">
        <v>18000</v>
      </c>
      <c r="F155" s="21">
        <f t="shared" si="2"/>
        <v>316200907.15999997</v>
      </c>
    </row>
    <row r="156" spans="1:6" s="52" customFormat="1" ht="48" customHeight="1" x14ac:dyDescent="0.2">
      <c r="A156" s="45">
        <v>44509</v>
      </c>
      <c r="B156" s="41" t="s">
        <v>283</v>
      </c>
      <c r="C156" s="42" t="s">
        <v>284</v>
      </c>
      <c r="D156" s="51"/>
      <c r="E156" s="44">
        <v>24750</v>
      </c>
      <c r="F156" s="21">
        <f t="shared" si="2"/>
        <v>316176157.15999997</v>
      </c>
    </row>
    <row r="157" spans="1:6" s="52" customFormat="1" ht="42" customHeight="1" x14ac:dyDescent="0.2">
      <c r="A157" s="45">
        <v>44509</v>
      </c>
      <c r="B157" s="41" t="s">
        <v>285</v>
      </c>
      <c r="C157" s="42" t="s">
        <v>286</v>
      </c>
      <c r="D157" s="51"/>
      <c r="E157" s="44">
        <v>15930</v>
      </c>
      <c r="F157" s="21">
        <f t="shared" si="2"/>
        <v>316160227.15999997</v>
      </c>
    </row>
    <row r="158" spans="1:6" s="52" customFormat="1" ht="36" customHeight="1" x14ac:dyDescent="0.2">
      <c r="A158" s="45">
        <v>44509</v>
      </c>
      <c r="B158" s="41" t="s">
        <v>287</v>
      </c>
      <c r="C158" s="42" t="s">
        <v>288</v>
      </c>
      <c r="D158" s="51"/>
      <c r="E158" s="44">
        <v>15930</v>
      </c>
      <c r="F158" s="21">
        <f t="shared" si="2"/>
        <v>316144297.15999997</v>
      </c>
    </row>
    <row r="159" spans="1:6" s="52" customFormat="1" ht="47.25" customHeight="1" x14ac:dyDescent="0.2">
      <c r="A159" s="45">
        <v>44509</v>
      </c>
      <c r="B159" s="41" t="s">
        <v>289</v>
      </c>
      <c r="C159" s="42" t="s">
        <v>290</v>
      </c>
      <c r="D159" s="51"/>
      <c r="E159" s="44">
        <v>13500</v>
      </c>
      <c r="F159" s="21">
        <f t="shared" si="2"/>
        <v>316130797.15999997</v>
      </c>
    </row>
    <row r="160" spans="1:6" s="52" customFormat="1" ht="51.75" customHeight="1" x14ac:dyDescent="0.2">
      <c r="A160" s="45">
        <v>44509</v>
      </c>
      <c r="B160" s="41" t="s">
        <v>291</v>
      </c>
      <c r="C160" s="42" t="s">
        <v>292</v>
      </c>
      <c r="D160" s="51"/>
      <c r="E160" s="44">
        <v>3150</v>
      </c>
      <c r="F160" s="21">
        <f t="shared" si="2"/>
        <v>316127647.15999997</v>
      </c>
    </row>
    <row r="161" spans="1:6" s="52" customFormat="1" ht="50.25" customHeight="1" x14ac:dyDescent="0.2">
      <c r="A161" s="45">
        <v>44509</v>
      </c>
      <c r="B161" s="41" t="s">
        <v>293</v>
      </c>
      <c r="C161" s="42" t="s">
        <v>294</v>
      </c>
      <c r="D161" s="51"/>
      <c r="E161" s="44">
        <v>10000</v>
      </c>
      <c r="F161" s="21">
        <f t="shared" si="2"/>
        <v>316117647.15999997</v>
      </c>
    </row>
    <row r="162" spans="1:6" s="52" customFormat="1" ht="69.75" customHeight="1" x14ac:dyDescent="0.2">
      <c r="A162" s="45">
        <v>44509</v>
      </c>
      <c r="B162" s="41" t="s">
        <v>295</v>
      </c>
      <c r="C162" s="42" t="s">
        <v>296</v>
      </c>
      <c r="D162" s="51"/>
      <c r="E162" s="44">
        <v>849727.5</v>
      </c>
      <c r="F162" s="21">
        <f t="shared" si="2"/>
        <v>315267919.65999997</v>
      </c>
    </row>
    <row r="163" spans="1:6" s="52" customFormat="1" ht="53.25" customHeight="1" x14ac:dyDescent="0.2">
      <c r="A163" s="45">
        <v>44509</v>
      </c>
      <c r="B163" s="41" t="s">
        <v>297</v>
      </c>
      <c r="C163" s="42" t="s">
        <v>298</v>
      </c>
      <c r="D163" s="51"/>
      <c r="E163" s="44">
        <v>169100</v>
      </c>
      <c r="F163" s="21">
        <f t="shared" si="2"/>
        <v>315098819.65999997</v>
      </c>
    </row>
    <row r="164" spans="1:6" s="52" customFormat="1" ht="43.5" customHeight="1" x14ac:dyDescent="0.2">
      <c r="A164" s="45">
        <v>44509</v>
      </c>
      <c r="B164" s="41" t="s">
        <v>299</v>
      </c>
      <c r="C164" s="42" t="s">
        <v>300</v>
      </c>
      <c r="D164" s="51"/>
      <c r="E164" s="44">
        <v>131052.5</v>
      </c>
      <c r="F164" s="21">
        <f t="shared" si="2"/>
        <v>314967767.15999997</v>
      </c>
    </row>
    <row r="165" spans="1:6" s="52" customFormat="1" ht="48" customHeight="1" x14ac:dyDescent="0.2">
      <c r="A165" s="45">
        <v>44509</v>
      </c>
      <c r="B165" s="41" t="s">
        <v>301</v>
      </c>
      <c r="C165" s="42" t="s">
        <v>302</v>
      </c>
      <c r="D165" s="51"/>
      <c r="E165" s="44">
        <v>99291.82</v>
      </c>
      <c r="F165" s="21">
        <f t="shared" si="2"/>
        <v>314868475.33999997</v>
      </c>
    </row>
    <row r="166" spans="1:6" s="52" customFormat="1" ht="40.5" customHeight="1" x14ac:dyDescent="0.2">
      <c r="A166" s="45">
        <v>44509</v>
      </c>
      <c r="B166" s="41" t="s">
        <v>303</v>
      </c>
      <c r="C166" s="42" t="s">
        <v>304</v>
      </c>
      <c r="D166" s="51"/>
      <c r="E166" s="44">
        <v>93005</v>
      </c>
      <c r="F166" s="21">
        <f t="shared" si="2"/>
        <v>314775470.33999997</v>
      </c>
    </row>
    <row r="167" spans="1:6" s="52" customFormat="1" ht="50.25" customHeight="1" x14ac:dyDescent="0.2">
      <c r="A167" s="45">
        <v>44509</v>
      </c>
      <c r="B167" s="41" t="s">
        <v>305</v>
      </c>
      <c r="C167" s="42" t="s">
        <v>306</v>
      </c>
      <c r="D167" s="51"/>
      <c r="E167" s="44">
        <v>126825</v>
      </c>
      <c r="F167" s="21">
        <f t="shared" si="2"/>
        <v>314648645.33999997</v>
      </c>
    </row>
    <row r="168" spans="1:6" s="52" customFormat="1" ht="36" customHeight="1" x14ac:dyDescent="0.2">
      <c r="A168" s="45">
        <v>44509</v>
      </c>
      <c r="B168" s="41" t="s">
        <v>307</v>
      </c>
      <c r="C168" s="42" t="s">
        <v>308</v>
      </c>
      <c r="D168" s="51"/>
      <c r="E168" s="44">
        <v>636483.04</v>
      </c>
      <c r="F168" s="21">
        <f t="shared" si="2"/>
        <v>314012162.29999995</v>
      </c>
    </row>
    <row r="169" spans="1:6" s="52" customFormat="1" ht="48" customHeight="1" x14ac:dyDescent="0.2">
      <c r="A169" s="45">
        <v>44509</v>
      </c>
      <c r="B169" s="41" t="s">
        <v>309</v>
      </c>
      <c r="C169" s="42" t="s">
        <v>310</v>
      </c>
      <c r="D169" s="51"/>
      <c r="E169" s="44">
        <v>14400</v>
      </c>
      <c r="F169" s="21">
        <f t="shared" si="2"/>
        <v>313997762.29999995</v>
      </c>
    </row>
    <row r="170" spans="1:6" s="52" customFormat="1" ht="46.5" customHeight="1" x14ac:dyDescent="0.2">
      <c r="A170" s="45">
        <v>44509</v>
      </c>
      <c r="B170" s="41" t="s">
        <v>311</v>
      </c>
      <c r="C170" s="42" t="s">
        <v>312</v>
      </c>
      <c r="D170" s="51"/>
      <c r="E170" s="44">
        <v>23400</v>
      </c>
      <c r="F170" s="21">
        <f t="shared" si="2"/>
        <v>313974362.29999995</v>
      </c>
    </row>
    <row r="171" spans="1:6" s="52" customFormat="1" ht="45" customHeight="1" x14ac:dyDescent="0.2">
      <c r="A171" s="45">
        <v>44510</v>
      </c>
      <c r="B171" s="41" t="s">
        <v>313</v>
      </c>
      <c r="C171" s="42" t="s">
        <v>314</v>
      </c>
      <c r="D171" s="51"/>
      <c r="E171" s="44">
        <v>183534.84</v>
      </c>
      <c r="F171" s="21">
        <f t="shared" si="2"/>
        <v>313790827.45999998</v>
      </c>
    </row>
    <row r="172" spans="1:6" s="52" customFormat="1" ht="45.75" customHeight="1" x14ac:dyDescent="0.2">
      <c r="A172" s="45">
        <v>44510</v>
      </c>
      <c r="B172" s="41" t="s">
        <v>315</v>
      </c>
      <c r="C172" s="42" t="s">
        <v>316</v>
      </c>
      <c r="D172" s="51"/>
      <c r="E172" s="44">
        <v>46613.279999999999</v>
      </c>
      <c r="F172" s="21">
        <f t="shared" si="2"/>
        <v>313744214.18000001</v>
      </c>
    </row>
    <row r="173" spans="1:6" s="52" customFormat="1" ht="42" customHeight="1" x14ac:dyDescent="0.2">
      <c r="A173" s="45">
        <v>44510</v>
      </c>
      <c r="B173" s="41" t="s">
        <v>317</v>
      </c>
      <c r="C173" s="42" t="s">
        <v>318</v>
      </c>
      <c r="D173" s="51"/>
      <c r="E173" s="44">
        <v>58793.79</v>
      </c>
      <c r="F173" s="21">
        <f t="shared" si="2"/>
        <v>313685420.38999999</v>
      </c>
    </row>
    <row r="174" spans="1:6" s="52" customFormat="1" ht="63" customHeight="1" x14ac:dyDescent="0.2">
      <c r="A174" s="45">
        <v>44510</v>
      </c>
      <c r="B174" s="41" t="s">
        <v>319</v>
      </c>
      <c r="C174" s="42" t="s">
        <v>320</v>
      </c>
      <c r="D174" s="51"/>
      <c r="E174" s="44">
        <v>54000</v>
      </c>
      <c r="F174" s="21">
        <f t="shared" si="2"/>
        <v>313631420.38999999</v>
      </c>
    </row>
    <row r="175" spans="1:6" s="52" customFormat="1" ht="89.25" customHeight="1" x14ac:dyDescent="0.2">
      <c r="A175" s="45">
        <v>44510</v>
      </c>
      <c r="B175" s="41" t="s">
        <v>321</v>
      </c>
      <c r="C175" s="42" t="s">
        <v>322</v>
      </c>
      <c r="D175" s="51"/>
      <c r="E175" s="44">
        <v>18000</v>
      </c>
      <c r="F175" s="21">
        <f t="shared" si="2"/>
        <v>313613420.38999999</v>
      </c>
    </row>
    <row r="176" spans="1:6" s="52" customFormat="1" ht="38.25" customHeight="1" x14ac:dyDescent="0.2">
      <c r="A176" s="45">
        <v>44510</v>
      </c>
      <c r="B176" s="41" t="s">
        <v>323</v>
      </c>
      <c r="C176" s="42" t="s">
        <v>324</v>
      </c>
      <c r="D176" s="51"/>
      <c r="E176" s="44">
        <v>2700</v>
      </c>
      <c r="F176" s="21">
        <f t="shared" si="2"/>
        <v>313610720.38999999</v>
      </c>
    </row>
    <row r="177" spans="1:6" s="52" customFormat="1" ht="41.25" customHeight="1" x14ac:dyDescent="0.2">
      <c r="A177" s="45">
        <v>44510</v>
      </c>
      <c r="B177" s="41" t="s">
        <v>325</v>
      </c>
      <c r="C177" s="42" t="s">
        <v>326</v>
      </c>
      <c r="D177" s="51"/>
      <c r="E177" s="44">
        <v>5999.08</v>
      </c>
      <c r="F177" s="21">
        <f t="shared" si="2"/>
        <v>313604721.31</v>
      </c>
    </row>
    <row r="178" spans="1:6" s="52" customFormat="1" ht="66" customHeight="1" x14ac:dyDescent="0.2">
      <c r="A178" s="45">
        <v>44510</v>
      </c>
      <c r="B178" s="41" t="s">
        <v>327</v>
      </c>
      <c r="C178" s="42" t="s">
        <v>328</v>
      </c>
      <c r="D178" s="51"/>
      <c r="E178" s="44">
        <v>52852.959999999999</v>
      </c>
      <c r="F178" s="21">
        <f t="shared" si="2"/>
        <v>313551868.35000002</v>
      </c>
    </row>
    <row r="179" spans="1:6" s="52" customFormat="1" ht="48.75" customHeight="1" x14ac:dyDescent="0.2">
      <c r="A179" s="45">
        <v>44510</v>
      </c>
      <c r="B179" s="41" t="s">
        <v>329</v>
      </c>
      <c r="C179" s="42" t="s">
        <v>330</v>
      </c>
      <c r="D179" s="51"/>
      <c r="E179" s="44">
        <v>2342.23</v>
      </c>
      <c r="F179" s="21">
        <f t="shared" si="2"/>
        <v>313549526.12</v>
      </c>
    </row>
    <row r="180" spans="1:6" s="52" customFormat="1" ht="45" customHeight="1" x14ac:dyDescent="0.2">
      <c r="A180" s="45">
        <v>44510</v>
      </c>
      <c r="B180" s="41" t="s">
        <v>331</v>
      </c>
      <c r="C180" s="42" t="s">
        <v>332</v>
      </c>
      <c r="D180" s="51"/>
      <c r="E180" s="44">
        <v>126825</v>
      </c>
      <c r="F180" s="21">
        <f t="shared" si="2"/>
        <v>313422701.12</v>
      </c>
    </row>
    <row r="181" spans="1:6" s="52" customFormat="1" ht="42.75" customHeight="1" x14ac:dyDescent="0.2">
      <c r="A181" s="45">
        <v>44510</v>
      </c>
      <c r="B181" s="41" t="s">
        <v>333</v>
      </c>
      <c r="C181" s="42" t="s">
        <v>334</v>
      </c>
      <c r="D181" s="51"/>
      <c r="E181" s="44">
        <v>12150</v>
      </c>
      <c r="F181" s="21">
        <f t="shared" si="2"/>
        <v>313410551.12</v>
      </c>
    </row>
    <row r="182" spans="1:6" s="52" customFormat="1" ht="39" customHeight="1" x14ac:dyDescent="0.2">
      <c r="A182" s="45">
        <v>44510</v>
      </c>
      <c r="B182" s="41" t="s">
        <v>335</v>
      </c>
      <c r="C182" s="42" t="s">
        <v>336</v>
      </c>
      <c r="D182" s="51"/>
      <c r="E182" s="44">
        <v>33300</v>
      </c>
      <c r="F182" s="21">
        <f t="shared" si="2"/>
        <v>313377251.12</v>
      </c>
    </row>
    <row r="183" spans="1:6" s="52" customFormat="1" ht="32.25" customHeight="1" x14ac:dyDescent="0.2">
      <c r="A183" s="45">
        <v>44510</v>
      </c>
      <c r="B183" s="41" t="s">
        <v>337</v>
      </c>
      <c r="C183" s="42" t="s">
        <v>338</v>
      </c>
      <c r="D183" s="51"/>
      <c r="E183" s="44">
        <v>49115.7</v>
      </c>
      <c r="F183" s="21">
        <f t="shared" si="2"/>
        <v>313328135.42000002</v>
      </c>
    </row>
    <row r="184" spans="1:6" s="52" customFormat="1" ht="76.5" customHeight="1" x14ac:dyDescent="0.2">
      <c r="A184" s="45">
        <v>44510</v>
      </c>
      <c r="B184" s="41" t="s">
        <v>339</v>
      </c>
      <c r="C184" s="42" t="s">
        <v>340</v>
      </c>
      <c r="D184" s="51"/>
      <c r="E184" s="44">
        <v>9000</v>
      </c>
      <c r="F184" s="21">
        <f t="shared" si="2"/>
        <v>313319135.42000002</v>
      </c>
    </row>
    <row r="185" spans="1:6" s="52" customFormat="1" ht="38.25" customHeight="1" x14ac:dyDescent="0.2">
      <c r="A185" s="45">
        <v>44511</v>
      </c>
      <c r="B185" s="41" t="s">
        <v>341</v>
      </c>
      <c r="C185" s="42" t="s">
        <v>342</v>
      </c>
      <c r="D185" s="51"/>
      <c r="E185" s="44">
        <v>97569</v>
      </c>
      <c r="F185" s="21">
        <f t="shared" si="2"/>
        <v>313221566.42000002</v>
      </c>
    </row>
    <row r="186" spans="1:6" s="52" customFormat="1" ht="42" customHeight="1" x14ac:dyDescent="0.2">
      <c r="A186" s="45">
        <v>44511</v>
      </c>
      <c r="B186" s="41" t="s">
        <v>343</v>
      </c>
      <c r="C186" s="42" t="s">
        <v>344</v>
      </c>
      <c r="D186" s="51"/>
      <c r="E186" s="44">
        <v>32383.94</v>
      </c>
      <c r="F186" s="21">
        <f t="shared" si="2"/>
        <v>313189182.48000002</v>
      </c>
    </row>
    <row r="187" spans="1:6" s="52" customFormat="1" ht="41.25" customHeight="1" x14ac:dyDescent="0.2">
      <c r="A187" s="45">
        <v>44511</v>
      </c>
      <c r="B187" s="41" t="s">
        <v>345</v>
      </c>
      <c r="C187" s="42" t="s">
        <v>346</v>
      </c>
      <c r="D187" s="51"/>
      <c r="E187" s="44">
        <v>29398.9</v>
      </c>
      <c r="F187" s="21">
        <f t="shared" si="2"/>
        <v>313159783.58000004</v>
      </c>
    </row>
    <row r="188" spans="1:6" s="52" customFormat="1" ht="43.5" customHeight="1" x14ac:dyDescent="0.2">
      <c r="A188" s="45">
        <v>44511</v>
      </c>
      <c r="B188" s="41" t="s">
        <v>347</v>
      </c>
      <c r="C188" s="42" t="s">
        <v>348</v>
      </c>
      <c r="D188" s="51"/>
      <c r="E188" s="44">
        <v>3335.69</v>
      </c>
      <c r="F188" s="21">
        <f t="shared" si="2"/>
        <v>313156447.89000005</v>
      </c>
    </row>
    <row r="189" spans="1:6" s="52" customFormat="1" ht="45" customHeight="1" x14ac:dyDescent="0.2">
      <c r="A189" s="45">
        <v>44511</v>
      </c>
      <c r="B189" s="41" t="s">
        <v>349</v>
      </c>
      <c r="C189" s="42" t="s">
        <v>350</v>
      </c>
      <c r="D189" s="51"/>
      <c r="E189" s="44">
        <v>26748.12</v>
      </c>
      <c r="F189" s="21">
        <f t="shared" si="2"/>
        <v>313129699.77000004</v>
      </c>
    </row>
    <row r="190" spans="1:6" s="52" customFormat="1" ht="43.5" customHeight="1" x14ac:dyDescent="0.2">
      <c r="A190" s="45">
        <v>44511</v>
      </c>
      <c r="B190" s="41" t="s">
        <v>351</v>
      </c>
      <c r="C190" s="42" t="s">
        <v>352</v>
      </c>
      <c r="D190" s="51"/>
      <c r="E190" s="44">
        <v>132808.03</v>
      </c>
      <c r="F190" s="21">
        <f t="shared" si="2"/>
        <v>312996891.74000007</v>
      </c>
    </row>
    <row r="191" spans="1:6" s="52" customFormat="1" ht="43.5" customHeight="1" x14ac:dyDescent="0.2">
      <c r="A191" s="45">
        <v>44511</v>
      </c>
      <c r="B191" s="41" t="s">
        <v>353</v>
      </c>
      <c r="C191" s="42" t="s">
        <v>354</v>
      </c>
      <c r="D191" s="51"/>
      <c r="E191" s="44">
        <v>88879.79</v>
      </c>
      <c r="F191" s="21">
        <f t="shared" si="2"/>
        <v>312908011.95000005</v>
      </c>
    </row>
    <row r="192" spans="1:6" s="52" customFormat="1" ht="18.75" customHeight="1" x14ac:dyDescent="0.2">
      <c r="A192" s="45">
        <v>44511</v>
      </c>
      <c r="B192" s="41" t="s">
        <v>355</v>
      </c>
      <c r="C192" s="42" t="s">
        <v>84</v>
      </c>
      <c r="D192" s="51"/>
      <c r="E192" s="44">
        <v>0</v>
      </c>
      <c r="F192" s="21">
        <f t="shared" si="2"/>
        <v>312908011.95000005</v>
      </c>
    </row>
    <row r="193" spans="1:6" s="52" customFormat="1" ht="41.25" customHeight="1" x14ac:dyDescent="0.2">
      <c r="A193" s="45">
        <v>44511</v>
      </c>
      <c r="B193" s="41" t="s">
        <v>356</v>
      </c>
      <c r="C193" s="42" t="s">
        <v>357</v>
      </c>
      <c r="D193" s="51"/>
      <c r="E193" s="44">
        <v>605756.80000000005</v>
      </c>
      <c r="F193" s="21">
        <f t="shared" si="2"/>
        <v>312302255.15000004</v>
      </c>
    </row>
    <row r="194" spans="1:6" s="52" customFormat="1" ht="42" customHeight="1" x14ac:dyDescent="0.2">
      <c r="A194" s="45">
        <v>44511</v>
      </c>
      <c r="B194" s="41" t="s">
        <v>358</v>
      </c>
      <c r="C194" s="42" t="s">
        <v>359</v>
      </c>
      <c r="D194" s="51"/>
      <c r="E194" s="44">
        <v>2985.6</v>
      </c>
      <c r="F194" s="21">
        <f t="shared" si="2"/>
        <v>312299269.55000001</v>
      </c>
    </row>
    <row r="195" spans="1:6" s="52" customFormat="1" ht="41.25" customHeight="1" x14ac:dyDescent="0.2">
      <c r="A195" s="45">
        <v>44511</v>
      </c>
      <c r="B195" s="41" t="s">
        <v>360</v>
      </c>
      <c r="C195" s="42" t="s">
        <v>361</v>
      </c>
      <c r="D195" s="51"/>
      <c r="E195" s="44">
        <v>179800.04</v>
      </c>
      <c r="F195" s="21">
        <f t="shared" si="2"/>
        <v>312119469.50999999</v>
      </c>
    </row>
    <row r="196" spans="1:6" s="52" customFormat="1" ht="41.25" customHeight="1" x14ac:dyDescent="0.2">
      <c r="A196" s="45">
        <v>44511</v>
      </c>
      <c r="B196" s="41" t="s">
        <v>362</v>
      </c>
      <c r="C196" s="42" t="s">
        <v>363</v>
      </c>
      <c r="D196" s="51"/>
      <c r="E196" s="44">
        <v>625</v>
      </c>
      <c r="F196" s="21">
        <f t="shared" si="2"/>
        <v>312118844.50999999</v>
      </c>
    </row>
    <row r="197" spans="1:6" s="52" customFormat="1" ht="44.25" customHeight="1" x14ac:dyDescent="0.2">
      <c r="A197" s="45">
        <v>44511</v>
      </c>
      <c r="B197" s="41" t="s">
        <v>364</v>
      </c>
      <c r="C197" s="42" t="s">
        <v>365</v>
      </c>
      <c r="D197" s="51"/>
      <c r="E197" s="44">
        <v>583.76</v>
      </c>
      <c r="F197" s="21">
        <f t="shared" si="2"/>
        <v>312118260.75</v>
      </c>
    </row>
    <row r="198" spans="1:6" s="52" customFormat="1" ht="42" customHeight="1" x14ac:dyDescent="0.2">
      <c r="A198" s="45">
        <v>44511</v>
      </c>
      <c r="B198" s="41" t="s">
        <v>366</v>
      </c>
      <c r="C198" s="42" t="s">
        <v>367</v>
      </c>
      <c r="D198" s="51"/>
      <c r="E198" s="44">
        <v>108245.6</v>
      </c>
      <c r="F198" s="21">
        <f t="shared" si="2"/>
        <v>312010015.14999998</v>
      </c>
    </row>
    <row r="199" spans="1:6" s="52" customFormat="1" ht="111.75" customHeight="1" x14ac:dyDescent="0.2">
      <c r="A199" s="45">
        <v>44511</v>
      </c>
      <c r="B199" s="41" t="s">
        <v>368</v>
      </c>
      <c r="C199" s="42" t="s">
        <v>369</v>
      </c>
      <c r="D199" s="51"/>
      <c r="E199" s="44">
        <v>68761.86</v>
      </c>
      <c r="F199" s="21">
        <f t="shared" si="2"/>
        <v>311941253.28999996</v>
      </c>
    </row>
    <row r="200" spans="1:6" s="52" customFormat="1" ht="65.25" customHeight="1" x14ac:dyDescent="0.2">
      <c r="A200" s="45">
        <v>44511</v>
      </c>
      <c r="B200" s="41" t="s">
        <v>370</v>
      </c>
      <c r="C200" s="42" t="s">
        <v>371</v>
      </c>
      <c r="D200" s="51"/>
      <c r="E200" s="44">
        <v>9000</v>
      </c>
      <c r="F200" s="21">
        <f t="shared" si="2"/>
        <v>311932253.28999996</v>
      </c>
    </row>
    <row r="201" spans="1:6" s="52" customFormat="1" ht="115.5" customHeight="1" x14ac:dyDescent="0.2">
      <c r="A201" s="53">
        <v>44511</v>
      </c>
      <c r="B201" s="54" t="s">
        <v>372</v>
      </c>
      <c r="C201" s="42" t="s">
        <v>373</v>
      </c>
      <c r="D201" s="51"/>
      <c r="E201" s="44">
        <v>18000</v>
      </c>
      <c r="F201" s="21">
        <f t="shared" si="2"/>
        <v>311914253.28999996</v>
      </c>
    </row>
    <row r="202" spans="1:6" s="52" customFormat="1" ht="56.25" customHeight="1" x14ac:dyDescent="0.2">
      <c r="A202" s="45">
        <v>44512</v>
      </c>
      <c r="B202" s="41" t="s">
        <v>374</v>
      </c>
      <c r="C202" s="42" t="s">
        <v>375</v>
      </c>
      <c r="D202" s="51"/>
      <c r="E202" s="44">
        <v>329686.40000000002</v>
      </c>
      <c r="F202" s="21">
        <f t="shared" si="2"/>
        <v>311584566.88999999</v>
      </c>
    </row>
    <row r="203" spans="1:6" s="52" customFormat="1" ht="52.5" customHeight="1" x14ac:dyDescent="0.2">
      <c r="A203" s="45">
        <v>44512</v>
      </c>
      <c r="B203" s="41" t="s">
        <v>376</v>
      </c>
      <c r="C203" s="42" t="s">
        <v>377</v>
      </c>
      <c r="D203" s="51"/>
      <c r="E203" s="44">
        <v>82631.25</v>
      </c>
      <c r="F203" s="21">
        <f t="shared" si="2"/>
        <v>311501935.63999999</v>
      </c>
    </row>
    <row r="204" spans="1:6" s="52" customFormat="1" ht="21.75" customHeight="1" x14ac:dyDescent="0.2">
      <c r="A204" s="45">
        <v>44512</v>
      </c>
      <c r="B204" s="41" t="s">
        <v>378</v>
      </c>
      <c r="C204" s="42" t="s">
        <v>84</v>
      </c>
      <c r="D204" s="51"/>
      <c r="E204" s="44">
        <v>0</v>
      </c>
      <c r="F204" s="21">
        <f t="shared" si="2"/>
        <v>311501935.63999999</v>
      </c>
    </row>
    <row r="205" spans="1:6" s="52" customFormat="1" ht="60" customHeight="1" x14ac:dyDescent="0.2">
      <c r="A205" s="45">
        <v>44512</v>
      </c>
      <c r="B205" s="41" t="s">
        <v>379</v>
      </c>
      <c r="C205" s="42" t="s">
        <v>380</v>
      </c>
      <c r="D205" s="51"/>
      <c r="E205" s="44">
        <v>85500</v>
      </c>
      <c r="F205" s="21">
        <f t="shared" si="2"/>
        <v>311416435.63999999</v>
      </c>
    </row>
    <row r="206" spans="1:6" s="52" customFormat="1" ht="45.75" customHeight="1" x14ac:dyDescent="0.2">
      <c r="A206" s="45">
        <v>44512</v>
      </c>
      <c r="B206" s="41" t="s">
        <v>381</v>
      </c>
      <c r="C206" s="42" t="s">
        <v>382</v>
      </c>
      <c r="D206" s="51"/>
      <c r="E206" s="44">
        <v>24212.85</v>
      </c>
      <c r="F206" s="21">
        <f t="shared" ref="F206:F269" si="3">F205-E206</f>
        <v>311392222.78999996</v>
      </c>
    </row>
    <row r="207" spans="1:6" s="52" customFormat="1" ht="41.25" customHeight="1" x14ac:dyDescent="0.2">
      <c r="A207" s="45">
        <v>44512</v>
      </c>
      <c r="B207" s="41" t="s">
        <v>383</v>
      </c>
      <c r="C207" s="42" t="s">
        <v>384</v>
      </c>
      <c r="D207" s="51"/>
      <c r="E207" s="44">
        <v>333823.90999999997</v>
      </c>
      <c r="F207" s="21">
        <f t="shared" si="3"/>
        <v>311058398.87999994</v>
      </c>
    </row>
    <row r="208" spans="1:6" s="52" customFormat="1" ht="57" customHeight="1" x14ac:dyDescent="0.2">
      <c r="A208" s="45">
        <v>44512</v>
      </c>
      <c r="B208" s="41" t="s">
        <v>385</v>
      </c>
      <c r="C208" s="42" t="s">
        <v>386</v>
      </c>
      <c r="D208" s="51"/>
      <c r="E208" s="44">
        <v>88777.5</v>
      </c>
      <c r="F208" s="21">
        <f t="shared" si="3"/>
        <v>310969621.37999994</v>
      </c>
    </row>
    <row r="209" spans="1:6" s="52" customFormat="1" ht="32.25" customHeight="1" x14ac:dyDescent="0.2">
      <c r="A209" s="45">
        <v>44512</v>
      </c>
      <c r="B209" s="41" t="s">
        <v>387</v>
      </c>
      <c r="C209" s="42" t="s">
        <v>388</v>
      </c>
      <c r="D209" s="51"/>
      <c r="E209" s="44">
        <v>4614.67</v>
      </c>
      <c r="F209" s="21">
        <f t="shared" si="3"/>
        <v>310965006.70999992</v>
      </c>
    </row>
    <row r="210" spans="1:6" s="52" customFormat="1" ht="54.75" customHeight="1" x14ac:dyDescent="0.2">
      <c r="A210" s="45">
        <v>44512</v>
      </c>
      <c r="B210" s="41" t="s">
        <v>389</v>
      </c>
      <c r="C210" s="42" t="s">
        <v>390</v>
      </c>
      <c r="D210" s="51"/>
      <c r="E210" s="44">
        <v>40500</v>
      </c>
      <c r="F210" s="21">
        <f t="shared" si="3"/>
        <v>310924506.70999992</v>
      </c>
    </row>
    <row r="211" spans="1:6" s="52" customFormat="1" ht="30.75" customHeight="1" x14ac:dyDescent="0.2">
      <c r="A211" s="45">
        <v>44512</v>
      </c>
      <c r="B211" s="41" t="s">
        <v>391</v>
      </c>
      <c r="C211" s="42" t="s">
        <v>392</v>
      </c>
      <c r="D211" s="51"/>
      <c r="E211" s="44">
        <v>48540</v>
      </c>
      <c r="F211" s="21">
        <f t="shared" si="3"/>
        <v>310875966.70999992</v>
      </c>
    </row>
    <row r="212" spans="1:6" s="52" customFormat="1" ht="39" customHeight="1" x14ac:dyDescent="0.2">
      <c r="A212" s="45">
        <v>44512</v>
      </c>
      <c r="B212" s="41" t="s">
        <v>393</v>
      </c>
      <c r="C212" s="42" t="s">
        <v>394</v>
      </c>
      <c r="D212" s="51"/>
      <c r="E212" s="44">
        <v>13947.39</v>
      </c>
      <c r="F212" s="21">
        <f t="shared" si="3"/>
        <v>310862019.31999993</v>
      </c>
    </row>
    <row r="213" spans="1:6" s="52" customFormat="1" ht="32.25" customHeight="1" x14ac:dyDescent="0.2">
      <c r="A213" s="45">
        <v>44512</v>
      </c>
      <c r="B213" s="41" t="s">
        <v>395</v>
      </c>
      <c r="C213" s="42" t="s">
        <v>396</v>
      </c>
      <c r="D213" s="51"/>
      <c r="E213" s="44">
        <v>92350</v>
      </c>
      <c r="F213" s="21">
        <f t="shared" si="3"/>
        <v>310769669.31999993</v>
      </c>
    </row>
    <row r="214" spans="1:6" s="52" customFormat="1" ht="51" customHeight="1" x14ac:dyDescent="0.2">
      <c r="A214" s="45">
        <v>44512</v>
      </c>
      <c r="B214" s="41" t="s">
        <v>397</v>
      </c>
      <c r="C214" s="42" t="s">
        <v>398</v>
      </c>
      <c r="D214" s="51"/>
      <c r="E214" s="44">
        <v>37148.75</v>
      </c>
      <c r="F214" s="21">
        <f t="shared" si="3"/>
        <v>310732520.56999993</v>
      </c>
    </row>
    <row r="215" spans="1:6" s="52" customFormat="1" ht="41.25" customHeight="1" x14ac:dyDescent="0.2">
      <c r="A215" s="45">
        <v>44512</v>
      </c>
      <c r="B215" s="41" t="s">
        <v>399</v>
      </c>
      <c r="C215" s="42" t="s">
        <v>400</v>
      </c>
      <c r="D215" s="51"/>
      <c r="E215" s="44">
        <v>3475.2</v>
      </c>
      <c r="F215" s="21">
        <f t="shared" si="3"/>
        <v>310729045.36999995</v>
      </c>
    </row>
    <row r="216" spans="1:6" s="52" customFormat="1" ht="45.75" customHeight="1" x14ac:dyDescent="0.2">
      <c r="A216" s="45">
        <v>44512</v>
      </c>
      <c r="B216" s="41" t="s">
        <v>401</v>
      </c>
      <c r="C216" s="42" t="s">
        <v>402</v>
      </c>
      <c r="D216" s="51"/>
      <c r="E216" s="44">
        <v>882</v>
      </c>
      <c r="F216" s="21">
        <f t="shared" si="3"/>
        <v>310728163.36999995</v>
      </c>
    </row>
    <row r="217" spans="1:6" s="52" customFormat="1" ht="45.75" customHeight="1" x14ac:dyDescent="0.2">
      <c r="A217" s="45">
        <v>44512</v>
      </c>
      <c r="B217" s="41" t="s">
        <v>403</v>
      </c>
      <c r="C217" s="42" t="s">
        <v>404</v>
      </c>
      <c r="D217" s="51"/>
      <c r="E217" s="44">
        <v>122597.5</v>
      </c>
      <c r="F217" s="21">
        <f t="shared" si="3"/>
        <v>310605565.86999995</v>
      </c>
    </row>
    <row r="218" spans="1:6" s="52" customFormat="1" ht="53.25" customHeight="1" x14ac:dyDescent="0.2">
      <c r="A218" s="45">
        <v>44512</v>
      </c>
      <c r="B218" s="41" t="s">
        <v>405</v>
      </c>
      <c r="C218" s="42" t="s">
        <v>406</v>
      </c>
      <c r="D218" s="51"/>
      <c r="E218" s="44">
        <v>359337.5</v>
      </c>
      <c r="F218" s="21">
        <f t="shared" si="3"/>
        <v>310246228.36999995</v>
      </c>
    </row>
    <row r="219" spans="1:6" s="52" customFormat="1" ht="90" x14ac:dyDescent="0.2">
      <c r="A219" s="45">
        <v>44512</v>
      </c>
      <c r="B219" s="41" t="s">
        <v>407</v>
      </c>
      <c r="C219" s="42" t="s">
        <v>408</v>
      </c>
      <c r="D219" s="51"/>
      <c r="E219" s="44">
        <v>18000</v>
      </c>
      <c r="F219" s="21">
        <f t="shared" si="3"/>
        <v>310228228.36999995</v>
      </c>
    </row>
    <row r="220" spans="1:6" s="52" customFormat="1" ht="41.25" customHeight="1" x14ac:dyDescent="0.2">
      <c r="A220" s="45">
        <v>44512</v>
      </c>
      <c r="B220" s="41" t="s">
        <v>409</v>
      </c>
      <c r="C220" s="42" t="s">
        <v>410</v>
      </c>
      <c r="D220" s="51"/>
      <c r="E220" s="44">
        <v>2554986.25</v>
      </c>
      <c r="F220" s="21">
        <f t="shared" si="3"/>
        <v>307673242.11999995</v>
      </c>
    </row>
    <row r="221" spans="1:6" s="52" customFormat="1" ht="40.5" customHeight="1" x14ac:dyDescent="0.2">
      <c r="A221" s="45">
        <v>44515</v>
      </c>
      <c r="B221" s="41" t="s">
        <v>411</v>
      </c>
      <c r="C221" s="42" t="s">
        <v>412</v>
      </c>
      <c r="D221" s="51"/>
      <c r="E221" s="44">
        <v>14660555.27</v>
      </c>
      <c r="F221" s="21">
        <f t="shared" si="3"/>
        <v>293012686.84999996</v>
      </c>
    </row>
    <row r="222" spans="1:6" s="52" customFormat="1" ht="78" customHeight="1" x14ac:dyDescent="0.2">
      <c r="A222" s="45">
        <v>44515</v>
      </c>
      <c r="B222" s="41" t="s">
        <v>413</v>
      </c>
      <c r="C222" s="42" t="s">
        <v>414</v>
      </c>
      <c r="D222" s="51"/>
      <c r="E222" s="44">
        <v>38081.360000000001</v>
      </c>
      <c r="F222" s="21">
        <f t="shared" si="3"/>
        <v>292974605.48999995</v>
      </c>
    </row>
    <row r="223" spans="1:6" s="52" customFormat="1" ht="30.75" customHeight="1" x14ac:dyDescent="0.2">
      <c r="A223" s="45">
        <v>44515</v>
      </c>
      <c r="B223" s="41" t="s">
        <v>415</v>
      </c>
      <c r="C223" s="42" t="s">
        <v>416</v>
      </c>
      <c r="D223" s="51"/>
      <c r="E223" s="44">
        <v>207468.22</v>
      </c>
      <c r="F223" s="21">
        <f t="shared" si="3"/>
        <v>292767137.26999992</v>
      </c>
    </row>
    <row r="224" spans="1:6" s="52" customFormat="1" ht="44.25" customHeight="1" x14ac:dyDescent="0.2">
      <c r="A224" s="45">
        <v>44515</v>
      </c>
      <c r="B224" s="41" t="s">
        <v>417</v>
      </c>
      <c r="C224" s="42" t="s">
        <v>418</v>
      </c>
      <c r="D224" s="51"/>
      <c r="E224" s="44">
        <v>339000</v>
      </c>
      <c r="F224" s="21">
        <f t="shared" si="3"/>
        <v>292428137.26999992</v>
      </c>
    </row>
    <row r="225" spans="1:6" s="52" customFormat="1" ht="65.25" customHeight="1" x14ac:dyDescent="0.2">
      <c r="A225" s="45">
        <v>44515</v>
      </c>
      <c r="B225" s="41" t="s">
        <v>419</v>
      </c>
      <c r="C225" s="42" t="s">
        <v>420</v>
      </c>
      <c r="D225" s="51"/>
      <c r="E225" s="44">
        <v>169500</v>
      </c>
      <c r="F225" s="21">
        <f t="shared" si="3"/>
        <v>292258637.26999992</v>
      </c>
    </row>
    <row r="226" spans="1:6" s="52" customFormat="1" ht="49.5" customHeight="1" x14ac:dyDescent="0.2">
      <c r="A226" s="45">
        <v>44515</v>
      </c>
      <c r="B226" s="41" t="s">
        <v>421</v>
      </c>
      <c r="C226" s="42" t="s">
        <v>422</v>
      </c>
      <c r="D226" s="51"/>
      <c r="E226" s="44">
        <v>16200</v>
      </c>
      <c r="F226" s="21">
        <f t="shared" si="3"/>
        <v>292242437.26999992</v>
      </c>
    </row>
    <row r="227" spans="1:6" s="52" customFormat="1" ht="63" customHeight="1" x14ac:dyDescent="0.2">
      <c r="A227" s="45">
        <v>44515</v>
      </c>
      <c r="B227" s="41" t="s">
        <v>423</v>
      </c>
      <c r="C227" s="42" t="s">
        <v>424</v>
      </c>
      <c r="D227" s="51"/>
      <c r="E227" s="44">
        <v>113000</v>
      </c>
      <c r="F227" s="21">
        <f t="shared" si="3"/>
        <v>292129437.26999992</v>
      </c>
    </row>
    <row r="228" spans="1:6" s="52" customFormat="1" ht="41.25" customHeight="1" x14ac:dyDescent="0.2">
      <c r="A228" s="45">
        <v>44515</v>
      </c>
      <c r="B228" s="41" t="s">
        <v>425</v>
      </c>
      <c r="C228" s="42" t="s">
        <v>426</v>
      </c>
      <c r="D228" s="51"/>
      <c r="E228" s="44">
        <v>400000</v>
      </c>
      <c r="F228" s="21">
        <f t="shared" si="3"/>
        <v>291729437.26999992</v>
      </c>
    </row>
    <row r="229" spans="1:6" s="52" customFormat="1" ht="42" customHeight="1" x14ac:dyDescent="0.2">
      <c r="A229" s="45">
        <v>44515</v>
      </c>
      <c r="B229" s="41" t="s">
        <v>427</v>
      </c>
      <c r="C229" s="42" t="s">
        <v>428</v>
      </c>
      <c r="D229" s="51"/>
      <c r="E229" s="44">
        <v>47883.02</v>
      </c>
      <c r="F229" s="21">
        <f t="shared" si="3"/>
        <v>291681554.24999994</v>
      </c>
    </row>
    <row r="230" spans="1:6" s="52" customFormat="1" ht="21.75" customHeight="1" x14ac:dyDescent="0.2">
      <c r="A230" s="45">
        <v>44515</v>
      </c>
      <c r="B230" s="41" t="s">
        <v>429</v>
      </c>
      <c r="C230" s="42" t="s">
        <v>84</v>
      </c>
      <c r="D230" s="51"/>
      <c r="E230" s="44">
        <v>0</v>
      </c>
      <c r="F230" s="21">
        <f t="shared" si="3"/>
        <v>291681554.24999994</v>
      </c>
    </row>
    <row r="231" spans="1:6" s="52" customFormat="1" ht="42.75" customHeight="1" x14ac:dyDescent="0.2">
      <c r="A231" s="45">
        <v>44515</v>
      </c>
      <c r="B231" s="41" t="s">
        <v>430</v>
      </c>
      <c r="C231" s="42" t="s">
        <v>431</v>
      </c>
      <c r="D231" s="51"/>
      <c r="E231" s="44">
        <v>119859.13</v>
      </c>
      <c r="F231" s="21">
        <f t="shared" si="3"/>
        <v>291561695.11999995</v>
      </c>
    </row>
    <row r="232" spans="1:6" s="52" customFormat="1" ht="54" customHeight="1" x14ac:dyDescent="0.2">
      <c r="A232" s="45">
        <v>44515</v>
      </c>
      <c r="B232" s="41" t="s">
        <v>432</v>
      </c>
      <c r="C232" s="42" t="s">
        <v>433</v>
      </c>
      <c r="D232" s="51"/>
      <c r="E232" s="44">
        <v>45200</v>
      </c>
      <c r="F232" s="21">
        <f t="shared" si="3"/>
        <v>291516495.11999995</v>
      </c>
    </row>
    <row r="233" spans="1:6" s="52" customFormat="1" ht="18.75" customHeight="1" x14ac:dyDescent="0.2">
      <c r="A233" s="45">
        <v>44515</v>
      </c>
      <c r="B233" s="41" t="s">
        <v>434</v>
      </c>
      <c r="C233" s="42" t="s">
        <v>84</v>
      </c>
      <c r="D233" s="51"/>
      <c r="E233" s="44">
        <v>0</v>
      </c>
      <c r="F233" s="21">
        <f t="shared" si="3"/>
        <v>291516495.11999995</v>
      </c>
    </row>
    <row r="234" spans="1:6" s="52" customFormat="1" ht="44.25" customHeight="1" x14ac:dyDescent="0.2">
      <c r="A234" s="45">
        <v>44515</v>
      </c>
      <c r="B234" s="41" t="s">
        <v>435</v>
      </c>
      <c r="C234" s="42" t="s">
        <v>436</v>
      </c>
      <c r="D234" s="51"/>
      <c r="E234" s="44">
        <v>4636</v>
      </c>
      <c r="F234" s="21">
        <f t="shared" si="3"/>
        <v>291511859.11999995</v>
      </c>
    </row>
    <row r="235" spans="1:6" s="52" customFormat="1" ht="48" customHeight="1" x14ac:dyDescent="0.2">
      <c r="A235" s="45">
        <v>44515</v>
      </c>
      <c r="B235" s="41" t="s">
        <v>437</v>
      </c>
      <c r="C235" s="42" t="s">
        <v>438</v>
      </c>
      <c r="D235" s="51"/>
      <c r="E235" s="44">
        <v>179890.89</v>
      </c>
      <c r="F235" s="21">
        <f t="shared" si="3"/>
        <v>291331968.22999996</v>
      </c>
    </row>
    <row r="236" spans="1:6" s="52" customFormat="1" ht="54.75" customHeight="1" x14ac:dyDescent="0.2">
      <c r="A236" s="45">
        <v>44515</v>
      </c>
      <c r="B236" s="41" t="s">
        <v>439</v>
      </c>
      <c r="C236" s="42" t="s">
        <v>440</v>
      </c>
      <c r="D236" s="51"/>
      <c r="E236" s="44">
        <v>228285</v>
      </c>
      <c r="F236" s="21">
        <f t="shared" si="3"/>
        <v>291103683.22999996</v>
      </c>
    </row>
    <row r="237" spans="1:6" s="52" customFormat="1" ht="66" customHeight="1" x14ac:dyDescent="0.2">
      <c r="A237" s="45">
        <v>44515</v>
      </c>
      <c r="B237" s="41" t="s">
        <v>441</v>
      </c>
      <c r="C237" s="42" t="s">
        <v>442</v>
      </c>
      <c r="D237" s="51"/>
      <c r="E237" s="44">
        <v>77760</v>
      </c>
      <c r="F237" s="21">
        <f t="shared" si="3"/>
        <v>291025923.22999996</v>
      </c>
    </row>
    <row r="238" spans="1:6" s="52" customFormat="1" ht="47.25" customHeight="1" x14ac:dyDescent="0.2">
      <c r="A238" s="45">
        <v>44515</v>
      </c>
      <c r="B238" s="41" t="s">
        <v>443</v>
      </c>
      <c r="C238" s="42" t="s">
        <v>444</v>
      </c>
      <c r="D238" s="51"/>
      <c r="E238" s="44">
        <v>5324970.63</v>
      </c>
      <c r="F238" s="21">
        <f t="shared" si="3"/>
        <v>285700952.59999996</v>
      </c>
    </row>
    <row r="239" spans="1:6" s="52" customFormat="1" ht="64.5" customHeight="1" x14ac:dyDescent="0.2">
      <c r="A239" s="45">
        <v>44515</v>
      </c>
      <c r="B239" s="41" t="s">
        <v>445</v>
      </c>
      <c r="C239" s="42" t="s">
        <v>446</v>
      </c>
      <c r="D239" s="51"/>
      <c r="E239" s="44">
        <v>45000</v>
      </c>
      <c r="F239" s="21">
        <f t="shared" si="3"/>
        <v>285655952.59999996</v>
      </c>
    </row>
    <row r="240" spans="1:6" s="52" customFormat="1" ht="54" customHeight="1" x14ac:dyDescent="0.2">
      <c r="A240" s="45">
        <v>44515</v>
      </c>
      <c r="B240" s="41" t="s">
        <v>447</v>
      </c>
      <c r="C240" s="55" t="s">
        <v>448</v>
      </c>
      <c r="D240" s="51"/>
      <c r="E240" s="44">
        <v>126825</v>
      </c>
      <c r="F240" s="21">
        <f t="shared" si="3"/>
        <v>285529127.59999996</v>
      </c>
    </row>
    <row r="241" spans="1:6" s="52" customFormat="1" ht="54.75" customHeight="1" x14ac:dyDescent="0.2">
      <c r="A241" s="45">
        <v>44516</v>
      </c>
      <c r="B241" s="41" t="s">
        <v>449</v>
      </c>
      <c r="C241" s="42" t="s">
        <v>450</v>
      </c>
      <c r="D241" s="51"/>
      <c r="E241" s="44">
        <v>463691.65</v>
      </c>
      <c r="F241" s="21">
        <f t="shared" si="3"/>
        <v>285065435.94999999</v>
      </c>
    </row>
    <row r="242" spans="1:6" s="52" customFormat="1" ht="32.25" customHeight="1" x14ac:dyDescent="0.2">
      <c r="A242" s="45">
        <v>44516</v>
      </c>
      <c r="B242" s="41" t="s">
        <v>451</v>
      </c>
      <c r="C242" s="42" t="s">
        <v>452</v>
      </c>
      <c r="D242" s="51"/>
      <c r="E242" s="44">
        <v>100000</v>
      </c>
      <c r="F242" s="21">
        <f t="shared" si="3"/>
        <v>284965435.94999999</v>
      </c>
    </row>
    <row r="243" spans="1:6" s="52" customFormat="1" ht="45" customHeight="1" x14ac:dyDescent="0.2">
      <c r="A243" s="45">
        <v>44516</v>
      </c>
      <c r="B243" s="41" t="s">
        <v>453</v>
      </c>
      <c r="C243" s="42" t="s">
        <v>454</v>
      </c>
      <c r="D243" s="51"/>
      <c r="E243" s="44">
        <v>128458.7</v>
      </c>
      <c r="F243" s="21">
        <f t="shared" si="3"/>
        <v>284836977.25</v>
      </c>
    </row>
    <row r="244" spans="1:6" s="52" customFormat="1" ht="113.25" customHeight="1" x14ac:dyDescent="0.2">
      <c r="A244" s="45">
        <v>44516</v>
      </c>
      <c r="B244" s="41" t="s">
        <v>455</v>
      </c>
      <c r="C244" s="42" t="s">
        <v>456</v>
      </c>
      <c r="D244" s="51"/>
      <c r="E244" s="44">
        <v>116616</v>
      </c>
      <c r="F244" s="21">
        <f t="shared" si="3"/>
        <v>284720361.25</v>
      </c>
    </row>
    <row r="245" spans="1:6" s="52" customFormat="1" ht="49.5" customHeight="1" x14ac:dyDescent="0.2">
      <c r="A245" s="45">
        <v>44516</v>
      </c>
      <c r="B245" s="41" t="s">
        <v>457</v>
      </c>
      <c r="C245" s="42" t="s">
        <v>458</v>
      </c>
      <c r="D245" s="51"/>
      <c r="E245" s="44">
        <v>898460</v>
      </c>
      <c r="F245" s="21">
        <f t="shared" si="3"/>
        <v>283821901.25</v>
      </c>
    </row>
    <row r="246" spans="1:6" s="52" customFormat="1" ht="66" customHeight="1" x14ac:dyDescent="0.2">
      <c r="A246" s="45">
        <v>44516</v>
      </c>
      <c r="B246" s="41" t="s">
        <v>459</v>
      </c>
      <c r="C246" s="42" t="s">
        <v>460</v>
      </c>
      <c r="D246" s="51"/>
      <c r="E246" s="44">
        <v>22500</v>
      </c>
      <c r="F246" s="21">
        <f t="shared" si="3"/>
        <v>283799401.25</v>
      </c>
    </row>
    <row r="247" spans="1:6" s="52" customFormat="1" ht="45" customHeight="1" x14ac:dyDescent="0.2">
      <c r="A247" s="45">
        <v>44517</v>
      </c>
      <c r="B247" s="41" t="s">
        <v>461</v>
      </c>
      <c r="C247" s="42" t="s">
        <v>462</v>
      </c>
      <c r="D247" s="51"/>
      <c r="E247" s="44">
        <v>100000</v>
      </c>
      <c r="F247" s="21">
        <f t="shared" si="3"/>
        <v>283699401.25</v>
      </c>
    </row>
    <row r="248" spans="1:6" s="52" customFormat="1" ht="17.25" customHeight="1" x14ac:dyDescent="0.2">
      <c r="A248" s="45">
        <v>44517</v>
      </c>
      <c r="B248" s="41" t="s">
        <v>463</v>
      </c>
      <c r="C248" s="42" t="s">
        <v>84</v>
      </c>
      <c r="D248" s="51"/>
      <c r="E248" s="44">
        <v>0</v>
      </c>
      <c r="F248" s="21">
        <f t="shared" si="3"/>
        <v>283699401.25</v>
      </c>
    </row>
    <row r="249" spans="1:6" s="52" customFormat="1" ht="18.75" customHeight="1" x14ac:dyDescent="0.2">
      <c r="A249" s="45">
        <v>44517</v>
      </c>
      <c r="B249" s="41" t="s">
        <v>464</v>
      </c>
      <c r="C249" s="42" t="s">
        <v>84</v>
      </c>
      <c r="D249" s="51"/>
      <c r="E249" s="44">
        <v>0</v>
      </c>
      <c r="F249" s="21">
        <f t="shared" si="3"/>
        <v>283699401.25</v>
      </c>
    </row>
    <row r="250" spans="1:6" s="52" customFormat="1" ht="44.25" customHeight="1" x14ac:dyDescent="0.2">
      <c r="A250" s="45">
        <v>44517</v>
      </c>
      <c r="B250" s="41" t="s">
        <v>465</v>
      </c>
      <c r="C250" s="42" t="s">
        <v>466</v>
      </c>
      <c r="D250" s="51"/>
      <c r="E250" s="44">
        <v>183580.06</v>
      </c>
      <c r="F250" s="21">
        <f t="shared" si="3"/>
        <v>283515821.19</v>
      </c>
    </row>
    <row r="251" spans="1:6" s="52" customFormat="1" ht="42" customHeight="1" x14ac:dyDescent="0.2">
      <c r="A251" s="45">
        <v>44517</v>
      </c>
      <c r="B251" s="41" t="s">
        <v>467</v>
      </c>
      <c r="C251" s="42" t="s">
        <v>468</v>
      </c>
      <c r="D251" s="51"/>
      <c r="E251" s="44">
        <v>48624.02</v>
      </c>
      <c r="F251" s="21">
        <f t="shared" si="3"/>
        <v>283467197.17000002</v>
      </c>
    </row>
    <row r="252" spans="1:6" s="52" customFormat="1" ht="33.75" customHeight="1" x14ac:dyDescent="0.2">
      <c r="A252" s="45">
        <v>44517</v>
      </c>
      <c r="B252" s="41" t="s">
        <v>469</v>
      </c>
      <c r="C252" s="42" t="s">
        <v>470</v>
      </c>
      <c r="D252" s="51"/>
      <c r="E252" s="44">
        <v>245682</v>
      </c>
      <c r="F252" s="21">
        <f t="shared" si="3"/>
        <v>283221515.17000002</v>
      </c>
    </row>
    <row r="253" spans="1:6" s="52" customFormat="1" ht="48" customHeight="1" x14ac:dyDescent="0.2">
      <c r="A253" s="45">
        <v>44517</v>
      </c>
      <c r="B253" s="41" t="s">
        <v>471</v>
      </c>
      <c r="C253" s="42" t="s">
        <v>472</v>
      </c>
      <c r="D253" s="51"/>
      <c r="E253" s="44">
        <v>5694007.6699999999</v>
      </c>
      <c r="F253" s="21">
        <f t="shared" si="3"/>
        <v>277527507.5</v>
      </c>
    </row>
    <row r="254" spans="1:6" s="52" customFormat="1" ht="45" customHeight="1" x14ac:dyDescent="0.2">
      <c r="A254" s="45">
        <v>44517</v>
      </c>
      <c r="B254" s="41" t="s">
        <v>473</v>
      </c>
      <c r="C254" s="42" t="s">
        <v>474</v>
      </c>
      <c r="D254" s="51"/>
      <c r="E254" s="44">
        <v>30000</v>
      </c>
      <c r="F254" s="21">
        <f t="shared" si="3"/>
        <v>277497507.5</v>
      </c>
    </row>
    <row r="255" spans="1:6" s="52" customFormat="1" ht="45.75" customHeight="1" x14ac:dyDescent="0.2">
      <c r="A255" s="45">
        <v>44517</v>
      </c>
      <c r="B255" s="41" t="s">
        <v>475</v>
      </c>
      <c r="C255" s="42" t="s">
        <v>476</v>
      </c>
      <c r="D255" s="51"/>
      <c r="E255" s="44">
        <v>14996</v>
      </c>
      <c r="F255" s="21">
        <f t="shared" si="3"/>
        <v>277482511.5</v>
      </c>
    </row>
    <row r="256" spans="1:6" s="52" customFormat="1" ht="30.75" customHeight="1" x14ac:dyDescent="0.2">
      <c r="A256" s="45">
        <v>44517</v>
      </c>
      <c r="B256" s="47" t="s">
        <v>477</v>
      </c>
      <c r="C256" s="42" t="s">
        <v>478</v>
      </c>
      <c r="D256" s="51"/>
      <c r="E256" s="44">
        <v>1022617.5</v>
      </c>
      <c r="F256" s="21">
        <f t="shared" si="3"/>
        <v>276459894</v>
      </c>
    </row>
    <row r="257" spans="1:6" s="52" customFormat="1" ht="31.5" customHeight="1" x14ac:dyDescent="0.2">
      <c r="A257" s="45">
        <v>44517</v>
      </c>
      <c r="B257" s="47" t="s">
        <v>479</v>
      </c>
      <c r="C257" s="42" t="s">
        <v>480</v>
      </c>
      <c r="D257" s="51"/>
      <c r="E257" s="44">
        <v>92745.86</v>
      </c>
      <c r="F257" s="21">
        <f t="shared" si="3"/>
        <v>276367148.13999999</v>
      </c>
    </row>
    <row r="258" spans="1:6" s="52" customFormat="1" ht="31.5" customHeight="1" x14ac:dyDescent="0.2">
      <c r="A258" s="45">
        <v>44517</v>
      </c>
      <c r="B258" s="47" t="s">
        <v>481</v>
      </c>
      <c r="C258" s="42" t="s">
        <v>482</v>
      </c>
      <c r="D258" s="51"/>
      <c r="E258" s="44">
        <v>11650</v>
      </c>
      <c r="F258" s="21">
        <f t="shared" si="3"/>
        <v>276355498.13999999</v>
      </c>
    </row>
    <row r="259" spans="1:6" s="52" customFormat="1" ht="40.5" customHeight="1" x14ac:dyDescent="0.2">
      <c r="A259" s="45">
        <v>44517</v>
      </c>
      <c r="B259" s="47" t="s">
        <v>483</v>
      </c>
      <c r="C259" s="42" t="s">
        <v>484</v>
      </c>
      <c r="D259" s="51"/>
      <c r="E259" s="44">
        <v>381755.85</v>
      </c>
      <c r="F259" s="21">
        <f t="shared" si="3"/>
        <v>275973742.28999996</v>
      </c>
    </row>
    <row r="260" spans="1:6" s="52" customFormat="1" ht="21" customHeight="1" x14ac:dyDescent="0.2">
      <c r="A260" s="45">
        <v>44518</v>
      </c>
      <c r="B260" s="41" t="s">
        <v>485</v>
      </c>
      <c r="C260" s="42" t="s">
        <v>84</v>
      </c>
      <c r="D260" s="51"/>
      <c r="E260" s="44">
        <v>0</v>
      </c>
      <c r="F260" s="21">
        <f t="shared" si="3"/>
        <v>275973742.28999996</v>
      </c>
    </row>
    <row r="261" spans="1:6" s="52" customFormat="1" ht="45.75" customHeight="1" x14ac:dyDescent="0.2">
      <c r="A261" s="45">
        <v>44518</v>
      </c>
      <c r="B261" s="41" t="s">
        <v>486</v>
      </c>
      <c r="C261" s="42" t="s">
        <v>487</v>
      </c>
      <c r="D261" s="51"/>
      <c r="E261" s="44">
        <v>2443.58</v>
      </c>
      <c r="F261" s="21">
        <f t="shared" si="3"/>
        <v>275971298.70999998</v>
      </c>
    </row>
    <row r="262" spans="1:6" s="52" customFormat="1" ht="52.5" customHeight="1" x14ac:dyDescent="0.2">
      <c r="A262" s="45">
        <v>44518</v>
      </c>
      <c r="B262" s="41" t="s">
        <v>488</v>
      </c>
      <c r="C262" s="42" t="s">
        <v>489</v>
      </c>
      <c r="D262" s="51"/>
      <c r="E262" s="44">
        <v>474117.66</v>
      </c>
      <c r="F262" s="21">
        <f t="shared" si="3"/>
        <v>275497181.04999995</v>
      </c>
    </row>
    <row r="263" spans="1:6" s="52" customFormat="1" ht="43.5" customHeight="1" x14ac:dyDescent="0.2">
      <c r="A263" s="45">
        <v>44518</v>
      </c>
      <c r="B263" s="41" t="s">
        <v>490</v>
      </c>
      <c r="C263" s="42" t="s">
        <v>491</v>
      </c>
      <c r="D263" s="51"/>
      <c r="E263" s="44">
        <v>2387</v>
      </c>
      <c r="F263" s="21">
        <f t="shared" si="3"/>
        <v>275494794.04999995</v>
      </c>
    </row>
    <row r="264" spans="1:6" s="52" customFormat="1" ht="40.5" customHeight="1" x14ac:dyDescent="0.2">
      <c r="A264" s="45">
        <v>44518</v>
      </c>
      <c r="B264" s="41" t="s">
        <v>492</v>
      </c>
      <c r="C264" s="42" t="s">
        <v>493</v>
      </c>
      <c r="D264" s="51"/>
      <c r="E264" s="44">
        <v>748579.83</v>
      </c>
      <c r="F264" s="21">
        <f t="shared" si="3"/>
        <v>274746214.21999997</v>
      </c>
    </row>
    <row r="265" spans="1:6" s="52" customFormat="1" ht="45" customHeight="1" x14ac:dyDescent="0.2">
      <c r="A265" s="45">
        <v>44518</v>
      </c>
      <c r="B265" s="41" t="s">
        <v>494</v>
      </c>
      <c r="C265" s="42" t="s">
        <v>495</v>
      </c>
      <c r="D265" s="51"/>
      <c r="E265" s="44">
        <v>259087.15</v>
      </c>
      <c r="F265" s="21">
        <f t="shared" si="3"/>
        <v>274487127.06999999</v>
      </c>
    </row>
    <row r="266" spans="1:6" s="52" customFormat="1" ht="33.75" customHeight="1" x14ac:dyDescent="0.2">
      <c r="A266" s="45">
        <v>44518</v>
      </c>
      <c r="B266" s="41" t="s">
        <v>496</v>
      </c>
      <c r="C266" s="42" t="s">
        <v>497</v>
      </c>
      <c r="D266" s="51"/>
      <c r="E266" s="44">
        <v>71665</v>
      </c>
      <c r="F266" s="21">
        <f t="shared" si="3"/>
        <v>274415462.06999999</v>
      </c>
    </row>
    <row r="267" spans="1:6" s="52" customFormat="1" ht="51" customHeight="1" x14ac:dyDescent="0.2">
      <c r="A267" s="45">
        <v>44518</v>
      </c>
      <c r="B267" s="41" t="s">
        <v>498</v>
      </c>
      <c r="C267" s="42" t="s">
        <v>499</v>
      </c>
      <c r="D267" s="51"/>
      <c r="E267" s="44">
        <v>49950</v>
      </c>
      <c r="F267" s="21">
        <f t="shared" si="3"/>
        <v>274365512.06999999</v>
      </c>
    </row>
    <row r="268" spans="1:6" s="52" customFormat="1" ht="57" customHeight="1" x14ac:dyDescent="0.2">
      <c r="A268" s="45">
        <v>44518</v>
      </c>
      <c r="B268" s="41" t="s">
        <v>500</v>
      </c>
      <c r="C268" s="42" t="s">
        <v>501</v>
      </c>
      <c r="D268" s="51"/>
      <c r="E268" s="44">
        <v>9000</v>
      </c>
      <c r="F268" s="21">
        <f t="shared" si="3"/>
        <v>274356512.06999999</v>
      </c>
    </row>
    <row r="269" spans="1:6" s="52" customFormat="1" ht="21" customHeight="1" x14ac:dyDescent="0.2">
      <c r="A269" s="45">
        <v>44519</v>
      </c>
      <c r="B269" s="41" t="s">
        <v>502</v>
      </c>
      <c r="C269" s="42" t="s">
        <v>503</v>
      </c>
      <c r="D269" s="51"/>
      <c r="E269" s="44">
        <v>63826.080000000002</v>
      </c>
      <c r="F269" s="21">
        <f t="shared" si="3"/>
        <v>274292685.99000001</v>
      </c>
    </row>
    <row r="270" spans="1:6" s="52" customFormat="1" ht="54.75" customHeight="1" x14ac:dyDescent="0.2">
      <c r="A270" s="45">
        <v>44519</v>
      </c>
      <c r="B270" s="41" t="s">
        <v>504</v>
      </c>
      <c r="C270" s="42" t="s">
        <v>505</v>
      </c>
      <c r="D270" s="51"/>
      <c r="E270" s="44">
        <v>100000</v>
      </c>
      <c r="F270" s="21">
        <f t="shared" ref="F270:F333" si="4">F269-E270</f>
        <v>274192685.99000001</v>
      </c>
    </row>
    <row r="271" spans="1:6" s="52" customFormat="1" ht="21" customHeight="1" x14ac:dyDescent="0.2">
      <c r="A271" s="45">
        <v>44519</v>
      </c>
      <c r="B271" s="41" t="s">
        <v>506</v>
      </c>
      <c r="C271" s="42" t="s">
        <v>84</v>
      </c>
      <c r="D271" s="51"/>
      <c r="E271" s="44">
        <v>0</v>
      </c>
      <c r="F271" s="21">
        <f t="shared" si="4"/>
        <v>274192685.99000001</v>
      </c>
    </row>
    <row r="272" spans="1:6" s="52" customFormat="1" ht="39" customHeight="1" x14ac:dyDescent="0.2">
      <c r="A272" s="45">
        <v>44519</v>
      </c>
      <c r="B272" s="41" t="s">
        <v>507</v>
      </c>
      <c r="C272" s="42" t="s">
        <v>508</v>
      </c>
      <c r="D272" s="51"/>
      <c r="E272" s="44">
        <v>119850.43</v>
      </c>
      <c r="F272" s="21">
        <f t="shared" si="4"/>
        <v>274072835.56</v>
      </c>
    </row>
    <row r="273" spans="1:6" s="52" customFormat="1" ht="39" customHeight="1" x14ac:dyDescent="0.2">
      <c r="A273" s="45">
        <v>44519</v>
      </c>
      <c r="B273" s="41" t="s">
        <v>509</v>
      </c>
      <c r="C273" s="42" t="s">
        <v>510</v>
      </c>
      <c r="D273" s="51"/>
      <c r="E273" s="44">
        <v>279043.38</v>
      </c>
      <c r="F273" s="21">
        <f t="shared" si="4"/>
        <v>273793792.18000001</v>
      </c>
    </row>
    <row r="274" spans="1:6" s="52" customFormat="1" ht="42.75" customHeight="1" x14ac:dyDescent="0.2">
      <c r="A274" s="45">
        <v>44519</v>
      </c>
      <c r="B274" s="41" t="s">
        <v>511</v>
      </c>
      <c r="C274" s="42" t="s">
        <v>512</v>
      </c>
      <c r="D274" s="51"/>
      <c r="E274" s="44">
        <v>59808.43</v>
      </c>
      <c r="F274" s="21">
        <f t="shared" si="4"/>
        <v>273733983.75</v>
      </c>
    </row>
    <row r="275" spans="1:6" s="52" customFormat="1" ht="42" customHeight="1" x14ac:dyDescent="0.2">
      <c r="A275" s="45">
        <v>44519</v>
      </c>
      <c r="B275" s="41" t="s">
        <v>513</v>
      </c>
      <c r="C275" s="42" t="s">
        <v>514</v>
      </c>
      <c r="D275" s="51"/>
      <c r="E275" s="44">
        <v>51300</v>
      </c>
      <c r="F275" s="21">
        <f t="shared" si="4"/>
        <v>273682683.75</v>
      </c>
    </row>
    <row r="276" spans="1:6" s="52" customFormat="1" ht="34.5" customHeight="1" x14ac:dyDescent="0.2">
      <c r="A276" s="45">
        <v>44519</v>
      </c>
      <c r="B276" s="41" t="s">
        <v>515</v>
      </c>
      <c r="C276" s="42" t="s">
        <v>516</v>
      </c>
      <c r="D276" s="51"/>
      <c r="E276" s="44">
        <v>36863.519999999997</v>
      </c>
      <c r="F276" s="21">
        <f t="shared" si="4"/>
        <v>273645820.23000002</v>
      </c>
    </row>
    <row r="277" spans="1:6" s="52" customFormat="1" ht="33" customHeight="1" x14ac:dyDescent="0.2">
      <c r="A277" s="45">
        <v>44519</v>
      </c>
      <c r="B277" s="41" t="s">
        <v>517</v>
      </c>
      <c r="C277" s="42" t="s">
        <v>518</v>
      </c>
      <c r="D277" s="51"/>
      <c r="E277" s="44">
        <v>5632.1</v>
      </c>
      <c r="F277" s="21">
        <f t="shared" si="4"/>
        <v>273640188.13</v>
      </c>
    </row>
    <row r="278" spans="1:6" s="52" customFormat="1" ht="64.5" customHeight="1" x14ac:dyDescent="0.2">
      <c r="A278" s="45">
        <v>44519</v>
      </c>
      <c r="B278" s="41" t="s">
        <v>519</v>
      </c>
      <c r="C278" s="42" t="s">
        <v>520</v>
      </c>
      <c r="D278" s="51"/>
      <c r="E278" s="44">
        <v>56500</v>
      </c>
      <c r="F278" s="21">
        <f t="shared" si="4"/>
        <v>273583688.13</v>
      </c>
    </row>
    <row r="279" spans="1:6" s="52" customFormat="1" ht="52.5" customHeight="1" x14ac:dyDescent="0.2">
      <c r="A279" s="45">
        <v>44519</v>
      </c>
      <c r="B279" s="41" t="s">
        <v>521</v>
      </c>
      <c r="C279" s="42" t="s">
        <v>522</v>
      </c>
      <c r="D279" s="51"/>
      <c r="E279" s="44">
        <v>77463</v>
      </c>
      <c r="F279" s="21">
        <f t="shared" si="4"/>
        <v>273506225.13</v>
      </c>
    </row>
    <row r="280" spans="1:6" s="52" customFormat="1" ht="62.25" customHeight="1" x14ac:dyDescent="0.2">
      <c r="A280" s="45">
        <v>44519</v>
      </c>
      <c r="B280" s="41" t="s">
        <v>523</v>
      </c>
      <c r="C280" s="42" t="s">
        <v>524</v>
      </c>
      <c r="D280" s="51"/>
      <c r="E280" s="44">
        <v>400000</v>
      </c>
      <c r="F280" s="21">
        <f t="shared" si="4"/>
        <v>273106225.13</v>
      </c>
    </row>
    <row r="281" spans="1:6" s="52" customFormat="1" ht="60" customHeight="1" x14ac:dyDescent="0.2">
      <c r="A281" s="45">
        <v>44519</v>
      </c>
      <c r="B281" s="41" t="s">
        <v>525</v>
      </c>
      <c r="C281" s="42" t="s">
        <v>526</v>
      </c>
      <c r="D281" s="51"/>
      <c r="E281" s="44">
        <v>100000</v>
      </c>
      <c r="F281" s="21">
        <f t="shared" si="4"/>
        <v>273006225.13</v>
      </c>
    </row>
    <row r="282" spans="1:6" s="52" customFormat="1" ht="40.5" customHeight="1" x14ac:dyDescent="0.2">
      <c r="A282" s="45">
        <v>44519</v>
      </c>
      <c r="B282" s="47" t="s">
        <v>527</v>
      </c>
      <c r="C282" s="42" t="s">
        <v>528</v>
      </c>
      <c r="D282" s="51"/>
      <c r="E282" s="44">
        <v>202275</v>
      </c>
      <c r="F282" s="21">
        <f t="shared" si="4"/>
        <v>272803950.13</v>
      </c>
    </row>
    <row r="283" spans="1:6" s="52" customFormat="1" ht="41.25" customHeight="1" x14ac:dyDescent="0.2">
      <c r="A283" s="45">
        <v>44519</v>
      </c>
      <c r="B283" s="47" t="s">
        <v>529</v>
      </c>
      <c r="C283" s="42" t="s">
        <v>530</v>
      </c>
      <c r="D283" s="51"/>
      <c r="E283" s="44">
        <v>36900</v>
      </c>
      <c r="F283" s="21">
        <f t="shared" si="4"/>
        <v>272767050.13</v>
      </c>
    </row>
    <row r="284" spans="1:6" s="52" customFormat="1" ht="42.75" customHeight="1" x14ac:dyDescent="0.2">
      <c r="A284" s="45">
        <v>44519</v>
      </c>
      <c r="B284" s="47" t="s">
        <v>531</v>
      </c>
      <c r="C284" s="42" t="s">
        <v>532</v>
      </c>
      <c r="D284" s="51"/>
      <c r="E284" s="44">
        <v>108750</v>
      </c>
      <c r="F284" s="21">
        <f t="shared" si="4"/>
        <v>272658300.13</v>
      </c>
    </row>
    <row r="285" spans="1:6" s="52" customFormat="1" ht="42" customHeight="1" x14ac:dyDescent="0.2">
      <c r="A285" s="45">
        <v>44519</v>
      </c>
      <c r="B285" s="47" t="s">
        <v>533</v>
      </c>
      <c r="C285" s="42" t="s">
        <v>534</v>
      </c>
      <c r="D285" s="51"/>
      <c r="E285" s="44">
        <v>5944.98</v>
      </c>
      <c r="F285" s="21">
        <f t="shared" si="4"/>
        <v>272652355.14999998</v>
      </c>
    </row>
    <row r="286" spans="1:6" s="52" customFormat="1" ht="31.5" customHeight="1" x14ac:dyDescent="0.2">
      <c r="A286" s="45">
        <v>44519</v>
      </c>
      <c r="B286" s="47" t="s">
        <v>535</v>
      </c>
      <c r="C286" s="42" t="s">
        <v>536</v>
      </c>
      <c r="D286" s="51"/>
      <c r="E286" s="44">
        <v>442805.79</v>
      </c>
      <c r="F286" s="21">
        <f t="shared" si="4"/>
        <v>272209549.35999995</v>
      </c>
    </row>
    <row r="287" spans="1:6" s="52" customFormat="1" ht="31.5" customHeight="1" x14ac:dyDescent="0.2">
      <c r="A287" s="45">
        <v>44519</v>
      </c>
      <c r="B287" s="47" t="s">
        <v>537</v>
      </c>
      <c r="C287" s="42" t="s">
        <v>538</v>
      </c>
      <c r="D287" s="51"/>
      <c r="E287" s="44">
        <v>188533.13</v>
      </c>
      <c r="F287" s="21">
        <f t="shared" si="4"/>
        <v>272021016.22999996</v>
      </c>
    </row>
    <row r="288" spans="1:6" s="52" customFormat="1" ht="79.5" customHeight="1" x14ac:dyDescent="0.2">
      <c r="A288" s="45">
        <v>44519</v>
      </c>
      <c r="B288" s="47" t="s">
        <v>539</v>
      </c>
      <c r="C288" s="42" t="s">
        <v>540</v>
      </c>
      <c r="D288" s="51"/>
      <c r="E288" s="44">
        <v>77744</v>
      </c>
      <c r="F288" s="21">
        <f t="shared" si="4"/>
        <v>271943272.22999996</v>
      </c>
    </row>
    <row r="289" spans="1:6" s="52" customFormat="1" ht="102.75" customHeight="1" x14ac:dyDescent="0.2">
      <c r="A289" s="45">
        <v>44519</v>
      </c>
      <c r="B289" s="47" t="s">
        <v>541</v>
      </c>
      <c r="C289" s="42" t="s">
        <v>542</v>
      </c>
      <c r="D289" s="51"/>
      <c r="E289" s="44">
        <v>68761.86</v>
      </c>
      <c r="F289" s="21">
        <f t="shared" si="4"/>
        <v>271874510.36999995</v>
      </c>
    </row>
    <row r="290" spans="1:6" s="52" customFormat="1" ht="113.25" customHeight="1" x14ac:dyDescent="0.2">
      <c r="A290" s="45">
        <v>44519</v>
      </c>
      <c r="B290" s="47" t="s">
        <v>543</v>
      </c>
      <c r="C290" s="42" t="s">
        <v>544</v>
      </c>
      <c r="D290" s="51"/>
      <c r="E290" s="44">
        <v>18000</v>
      </c>
      <c r="F290" s="21">
        <f t="shared" si="4"/>
        <v>271856510.36999995</v>
      </c>
    </row>
    <row r="291" spans="1:6" s="52" customFormat="1" ht="50.25" customHeight="1" x14ac:dyDescent="0.2">
      <c r="A291" s="45">
        <v>44519</v>
      </c>
      <c r="B291" s="47" t="s">
        <v>545</v>
      </c>
      <c r="C291" s="42" t="s">
        <v>546</v>
      </c>
      <c r="D291" s="51"/>
      <c r="E291" s="44">
        <v>5940</v>
      </c>
      <c r="F291" s="21">
        <f t="shared" si="4"/>
        <v>271850570.36999995</v>
      </c>
    </row>
    <row r="292" spans="1:6" s="52" customFormat="1" ht="29.25" customHeight="1" x14ac:dyDescent="0.2">
      <c r="A292" s="45">
        <v>44519</v>
      </c>
      <c r="B292" s="47" t="s">
        <v>547</v>
      </c>
      <c r="C292" s="42" t="s">
        <v>548</v>
      </c>
      <c r="D292" s="51"/>
      <c r="E292" s="44">
        <v>45922.3</v>
      </c>
      <c r="F292" s="21">
        <f t="shared" si="4"/>
        <v>271804648.06999993</v>
      </c>
    </row>
    <row r="293" spans="1:6" s="52" customFormat="1" ht="99" customHeight="1" x14ac:dyDescent="0.2">
      <c r="A293" s="45">
        <v>44519</v>
      </c>
      <c r="B293" s="47" t="s">
        <v>549</v>
      </c>
      <c r="C293" s="42" t="s">
        <v>550</v>
      </c>
      <c r="D293" s="51"/>
      <c r="E293" s="44">
        <v>18000</v>
      </c>
      <c r="F293" s="21">
        <f t="shared" si="4"/>
        <v>271786648.06999993</v>
      </c>
    </row>
    <row r="294" spans="1:6" s="52" customFormat="1" ht="51.75" customHeight="1" x14ac:dyDescent="0.2">
      <c r="A294" s="45">
        <v>44519</v>
      </c>
      <c r="B294" s="47" t="s">
        <v>551</v>
      </c>
      <c r="C294" s="42" t="s">
        <v>552</v>
      </c>
      <c r="D294" s="51"/>
      <c r="E294" s="44">
        <v>5985257.25</v>
      </c>
      <c r="F294" s="21">
        <f t="shared" si="4"/>
        <v>265801390.81999993</v>
      </c>
    </row>
    <row r="295" spans="1:6" s="52" customFormat="1" ht="45" customHeight="1" x14ac:dyDescent="0.2">
      <c r="A295" s="45">
        <v>44519</v>
      </c>
      <c r="B295" s="47" t="s">
        <v>553</v>
      </c>
      <c r="C295" s="42" t="s">
        <v>554</v>
      </c>
      <c r="D295" s="51"/>
      <c r="E295" s="44">
        <v>284887.12</v>
      </c>
      <c r="F295" s="21">
        <f t="shared" si="4"/>
        <v>265516503.69999993</v>
      </c>
    </row>
    <row r="296" spans="1:6" s="52" customFormat="1" ht="99" customHeight="1" x14ac:dyDescent="0.2">
      <c r="A296" s="53">
        <v>44519</v>
      </c>
      <c r="B296" s="56" t="s">
        <v>555</v>
      </c>
      <c r="C296" s="42" t="s">
        <v>556</v>
      </c>
      <c r="D296" s="51"/>
      <c r="E296" s="44">
        <v>18000</v>
      </c>
      <c r="F296" s="21">
        <f t="shared" si="4"/>
        <v>265498503.69999993</v>
      </c>
    </row>
    <row r="297" spans="1:6" s="52" customFormat="1" ht="33" customHeight="1" x14ac:dyDescent="0.2">
      <c r="A297" s="45">
        <v>44522</v>
      </c>
      <c r="B297" s="41" t="s">
        <v>557</v>
      </c>
      <c r="C297" s="42" t="s">
        <v>558</v>
      </c>
      <c r="D297" s="51"/>
      <c r="E297" s="44">
        <v>2366597.59</v>
      </c>
      <c r="F297" s="21">
        <f t="shared" si="4"/>
        <v>263131906.10999992</v>
      </c>
    </row>
    <row r="298" spans="1:6" s="52" customFormat="1" ht="31.5" customHeight="1" x14ac:dyDescent="0.2">
      <c r="A298" s="45">
        <v>44522</v>
      </c>
      <c r="B298" s="41" t="s">
        <v>559</v>
      </c>
      <c r="C298" s="42" t="s">
        <v>560</v>
      </c>
      <c r="D298" s="51"/>
      <c r="E298" s="44">
        <v>2587585.92</v>
      </c>
      <c r="F298" s="21">
        <f t="shared" si="4"/>
        <v>260544320.18999994</v>
      </c>
    </row>
    <row r="299" spans="1:6" s="52" customFormat="1" ht="36" customHeight="1" x14ac:dyDescent="0.2">
      <c r="A299" s="45">
        <v>44522</v>
      </c>
      <c r="B299" s="41" t="s">
        <v>561</v>
      </c>
      <c r="C299" s="42" t="s">
        <v>562</v>
      </c>
      <c r="D299" s="51"/>
      <c r="E299" s="44">
        <v>826791.69</v>
      </c>
      <c r="F299" s="21">
        <f t="shared" si="4"/>
        <v>259717528.49999994</v>
      </c>
    </row>
    <row r="300" spans="1:6" s="52" customFormat="1" ht="44.25" customHeight="1" x14ac:dyDescent="0.2">
      <c r="A300" s="45">
        <v>44523</v>
      </c>
      <c r="B300" s="41" t="s">
        <v>563</v>
      </c>
      <c r="C300" s="42" t="s">
        <v>564</v>
      </c>
      <c r="D300" s="51"/>
      <c r="E300" s="44">
        <v>131052.5</v>
      </c>
      <c r="F300" s="21">
        <f t="shared" si="4"/>
        <v>259586475.99999994</v>
      </c>
    </row>
    <row r="301" spans="1:6" s="52" customFormat="1" ht="66" customHeight="1" x14ac:dyDescent="0.2">
      <c r="A301" s="45">
        <v>44523</v>
      </c>
      <c r="B301" s="41" t="s">
        <v>565</v>
      </c>
      <c r="C301" s="42" t="s">
        <v>566</v>
      </c>
      <c r="D301" s="51"/>
      <c r="E301" s="44">
        <v>56763.56</v>
      </c>
      <c r="F301" s="21">
        <f t="shared" si="4"/>
        <v>259529712.43999994</v>
      </c>
    </row>
    <row r="302" spans="1:6" s="52" customFormat="1" ht="64.5" customHeight="1" x14ac:dyDescent="0.2">
      <c r="A302" s="45">
        <v>44523</v>
      </c>
      <c r="B302" s="41" t="s">
        <v>567</v>
      </c>
      <c r="C302" s="42" t="s">
        <v>568</v>
      </c>
      <c r="D302" s="51"/>
      <c r="E302" s="44">
        <v>22500</v>
      </c>
      <c r="F302" s="21">
        <f t="shared" si="4"/>
        <v>259507212.43999994</v>
      </c>
    </row>
    <row r="303" spans="1:6" s="52" customFormat="1" ht="56.25" customHeight="1" x14ac:dyDescent="0.2">
      <c r="A303" s="45">
        <v>44523</v>
      </c>
      <c r="B303" s="41" t="s">
        <v>569</v>
      </c>
      <c r="C303" s="42" t="s">
        <v>570</v>
      </c>
      <c r="D303" s="51"/>
      <c r="E303" s="44">
        <v>26442</v>
      </c>
      <c r="F303" s="21">
        <f t="shared" si="4"/>
        <v>259480770.43999994</v>
      </c>
    </row>
    <row r="304" spans="1:6" s="52" customFormat="1" ht="58.5" customHeight="1" x14ac:dyDescent="0.2">
      <c r="A304" s="45">
        <v>44523</v>
      </c>
      <c r="B304" s="41" t="s">
        <v>571</v>
      </c>
      <c r="C304" s="42" t="s">
        <v>572</v>
      </c>
      <c r="D304" s="51"/>
      <c r="E304" s="44">
        <v>131052.5</v>
      </c>
      <c r="F304" s="21">
        <f t="shared" si="4"/>
        <v>259349717.93999994</v>
      </c>
    </row>
    <row r="305" spans="1:6" s="52" customFormat="1" ht="44.25" customHeight="1" x14ac:dyDescent="0.2">
      <c r="A305" s="45">
        <v>44523</v>
      </c>
      <c r="B305" s="41" t="s">
        <v>573</v>
      </c>
      <c r="C305" s="42" t="s">
        <v>574</v>
      </c>
      <c r="D305" s="51"/>
      <c r="E305" s="44">
        <v>131052.5</v>
      </c>
      <c r="F305" s="21">
        <f t="shared" si="4"/>
        <v>259218665.43999994</v>
      </c>
    </row>
    <row r="306" spans="1:6" s="52" customFormat="1" ht="42" customHeight="1" x14ac:dyDescent="0.2">
      <c r="A306" s="45">
        <v>44523</v>
      </c>
      <c r="B306" s="41" t="s">
        <v>575</v>
      </c>
      <c r="C306" s="42" t="s">
        <v>576</v>
      </c>
      <c r="D306" s="51"/>
      <c r="E306" s="44">
        <v>179653.86</v>
      </c>
      <c r="F306" s="21">
        <f t="shared" si="4"/>
        <v>259039011.57999992</v>
      </c>
    </row>
    <row r="307" spans="1:6" s="52" customFormat="1" ht="23.25" customHeight="1" x14ac:dyDescent="0.2">
      <c r="A307" s="45">
        <v>44523</v>
      </c>
      <c r="B307" s="41" t="s">
        <v>577</v>
      </c>
      <c r="C307" s="42" t="s">
        <v>84</v>
      </c>
      <c r="D307" s="51"/>
      <c r="E307" s="44">
        <v>0</v>
      </c>
      <c r="F307" s="21">
        <f t="shared" si="4"/>
        <v>259039011.57999992</v>
      </c>
    </row>
    <row r="308" spans="1:6" s="52" customFormat="1" ht="67.5" customHeight="1" x14ac:dyDescent="0.2">
      <c r="A308" s="45">
        <v>44523</v>
      </c>
      <c r="B308" s="41" t="s">
        <v>578</v>
      </c>
      <c r="C308" s="42" t="s">
        <v>579</v>
      </c>
      <c r="D308" s="51"/>
      <c r="E308" s="44">
        <v>236291.54</v>
      </c>
      <c r="F308" s="21">
        <f t="shared" si="4"/>
        <v>258802720.03999993</v>
      </c>
    </row>
    <row r="309" spans="1:6" s="52" customFormat="1" ht="53.25" customHeight="1" x14ac:dyDescent="0.2">
      <c r="A309" s="45">
        <v>44523</v>
      </c>
      <c r="B309" s="41" t="s">
        <v>580</v>
      </c>
      <c r="C309" s="42" t="s">
        <v>581</v>
      </c>
      <c r="D309" s="51"/>
      <c r="E309" s="44">
        <v>376247.5</v>
      </c>
      <c r="F309" s="21">
        <f t="shared" si="4"/>
        <v>258426472.53999993</v>
      </c>
    </row>
    <row r="310" spans="1:6" s="52" customFormat="1" ht="41.25" customHeight="1" x14ac:dyDescent="0.2">
      <c r="A310" s="45">
        <v>44523</v>
      </c>
      <c r="B310" s="41" t="s">
        <v>582</v>
      </c>
      <c r="C310" s="42" t="s">
        <v>583</v>
      </c>
      <c r="D310" s="51"/>
      <c r="E310" s="44">
        <v>56148.91</v>
      </c>
      <c r="F310" s="21">
        <f t="shared" si="4"/>
        <v>258370323.62999994</v>
      </c>
    </row>
    <row r="311" spans="1:6" s="52" customFormat="1" ht="74.25" customHeight="1" x14ac:dyDescent="0.2">
      <c r="A311" s="45">
        <v>44523</v>
      </c>
      <c r="B311" s="41" t="s">
        <v>584</v>
      </c>
      <c r="C311" s="42" t="s">
        <v>585</v>
      </c>
      <c r="D311" s="51"/>
      <c r="E311" s="44">
        <v>68761.86</v>
      </c>
      <c r="F311" s="21">
        <f t="shared" si="4"/>
        <v>258301561.76999992</v>
      </c>
    </row>
    <row r="312" spans="1:6" s="52" customFormat="1" ht="44.25" customHeight="1" x14ac:dyDescent="0.2">
      <c r="A312" s="45">
        <v>44523</v>
      </c>
      <c r="B312" s="41" t="s">
        <v>586</v>
      </c>
      <c r="C312" s="42" t="s">
        <v>587</v>
      </c>
      <c r="D312" s="51"/>
      <c r="E312" s="44">
        <v>126825</v>
      </c>
      <c r="F312" s="21">
        <f t="shared" si="4"/>
        <v>258174736.76999992</v>
      </c>
    </row>
    <row r="313" spans="1:6" s="52" customFormat="1" ht="58.5" customHeight="1" x14ac:dyDescent="0.2">
      <c r="A313" s="45">
        <v>44523</v>
      </c>
      <c r="B313" s="41" t="s">
        <v>588</v>
      </c>
      <c r="C313" s="42" t="s">
        <v>589</v>
      </c>
      <c r="D313" s="51"/>
      <c r="E313" s="44">
        <v>131052.5</v>
      </c>
      <c r="F313" s="21">
        <f t="shared" si="4"/>
        <v>258043684.26999992</v>
      </c>
    </row>
    <row r="314" spans="1:6" s="52" customFormat="1" ht="30.75" customHeight="1" x14ac:dyDescent="0.2">
      <c r="A314" s="45">
        <v>44523</v>
      </c>
      <c r="B314" s="41" t="s">
        <v>590</v>
      </c>
      <c r="C314" s="42" t="s">
        <v>591</v>
      </c>
      <c r="D314" s="51"/>
      <c r="E314" s="44">
        <v>18206167.629999999</v>
      </c>
      <c r="F314" s="21">
        <f t="shared" si="4"/>
        <v>239837516.63999993</v>
      </c>
    </row>
    <row r="315" spans="1:6" s="52" customFormat="1" ht="58.5" customHeight="1" x14ac:dyDescent="0.2">
      <c r="A315" s="45">
        <v>44523</v>
      </c>
      <c r="B315" s="41" t="s">
        <v>592</v>
      </c>
      <c r="C315" s="42" t="s">
        <v>593</v>
      </c>
      <c r="D315" s="51"/>
      <c r="E315" s="44">
        <v>254250</v>
      </c>
      <c r="F315" s="21">
        <f t="shared" si="4"/>
        <v>239583266.63999993</v>
      </c>
    </row>
    <row r="316" spans="1:6" s="52" customFormat="1" ht="58.5" customHeight="1" x14ac:dyDescent="0.2">
      <c r="A316" s="45">
        <v>44523</v>
      </c>
      <c r="B316" s="41" t="s">
        <v>594</v>
      </c>
      <c r="C316" s="42" t="s">
        <v>595</v>
      </c>
      <c r="D316" s="51"/>
      <c r="E316" s="44">
        <v>20471</v>
      </c>
      <c r="F316" s="21">
        <f t="shared" si="4"/>
        <v>239562795.63999993</v>
      </c>
    </row>
    <row r="317" spans="1:6" s="52" customFormat="1" ht="86.25" customHeight="1" x14ac:dyDescent="0.2">
      <c r="A317" s="45">
        <v>44523</v>
      </c>
      <c r="B317" s="41" t="s">
        <v>596</v>
      </c>
      <c r="C317" s="42" t="s">
        <v>597</v>
      </c>
      <c r="D317" s="51"/>
      <c r="E317" s="44">
        <v>961348.18</v>
      </c>
      <c r="F317" s="21">
        <f t="shared" si="4"/>
        <v>238601447.45999992</v>
      </c>
    </row>
    <row r="318" spans="1:6" s="52" customFormat="1" ht="55.5" customHeight="1" x14ac:dyDescent="0.2">
      <c r="A318" s="45">
        <v>44523</v>
      </c>
      <c r="B318" s="41" t="s">
        <v>598</v>
      </c>
      <c r="C318" s="42" t="s">
        <v>599</v>
      </c>
      <c r="D318" s="51"/>
      <c r="E318" s="44">
        <v>776308.09</v>
      </c>
      <c r="F318" s="21">
        <f t="shared" si="4"/>
        <v>237825139.36999992</v>
      </c>
    </row>
    <row r="319" spans="1:6" s="52" customFormat="1" ht="50.25" customHeight="1" x14ac:dyDescent="0.2">
      <c r="A319" s="45">
        <v>44524</v>
      </c>
      <c r="B319" s="41" t="s">
        <v>600</v>
      </c>
      <c r="C319" s="42" t="s">
        <v>601</v>
      </c>
      <c r="D319" s="51"/>
      <c r="E319" s="44">
        <v>126825</v>
      </c>
      <c r="F319" s="21">
        <f t="shared" si="4"/>
        <v>237698314.36999992</v>
      </c>
    </row>
    <row r="320" spans="1:6" s="52" customFormat="1" ht="42" customHeight="1" x14ac:dyDescent="0.2">
      <c r="A320" s="45">
        <v>44524</v>
      </c>
      <c r="B320" s="41" t="s">
        <v>602</v>
      </c>
      <c r="C320" s="42" t="s">
        <v>603</v>
      </c>
      <c r="D320" s="51"/>
      <c r="E320" s="44">
        <v>46502.5</v>
      </c>
      <c r="F320" s="21">
        <f t="shared" si="4"/>
        <v>237651811.86999992</v>
      </c>
    </row>
    <row r="321" spans="1:6" s="52" customFormat="1" ht="52.5" customHeight="1" x14ac:dyDescent="0.2">
      <c r="A321" s="45">
        <v>44524</v>
      </c>
      <c r="B321" s="41" t="s">
        <v>604</v>
      </c>
      <c r="C321" s="42" t="s">
        <v>605</v>
      </c>
      <c r="D321" s="51"/>
      <c r="E321" s="44">
        <v>126825</v>
      </c>
      <c r="F321" s="21">
        <f t="shared" si="4"/>
        <v>237524986.86999992</v>
      </c>
    </row>
    <row r="322" spans="1:6" s="52" customFormat="1" ht="54.75" customHeight="1" x14ac:dyDescent="0.2">
      <c r="A322" s="45">
        <v>44524</v>
      </c>
      <c r="B322" s="41" t="s">
        <v>606</v>
      </c>
      <c r="C322" s="42" t="s">
        <v>607</v>
      </c>
      <c r="D322" s="51"/>
      <c r="E322" s="44">
        <v>249422.5</v>
      </c>
      <c r="F322" s="21">
        <f t="shared" si="4"/>
        <v>237275564.36999992</v>
      </c>
    </row>
    <row r="323" spans="1:6" s="52" customFormat="1" ht="60.75" customHeight="1" x14ac:dyDescent="0.2">
      <c r="A323" s="45">
        <v>44524</v>
      </c>
      <c r="B323" s="41" t="s">
        <v>608</v>
      </c>
      <c r="C323" s="42" t="s">
        <v>609</v>
      </c>
      <c r="D323" s="51"/>
      <c r="E323" s="44">
        <v>27000</v>
      </c>
      <c r="F323" s="21">
        <f t="shared" si="4"/>
        <v>237248564.36999992</v>
      </c>
    </row>
    <row r="324" spans="1:6" s="52" customFormat="1" ht="50.25" customHeight="1" x14ac:dyDescent="0.2">
      <c r="A324" s="45">
        <v>44524</v>
      </c>
      <c r="B324" s="41" t="s">
        <v>610</v>
      </c>
      <c r="C324" s="42" t="s">
        <v>611</v>
      </c>
      <c r="D324" s="51"/>
      <c r="E324" s="44">
        <v>109915</v>
      </c>
      <c r="F324" s="21">
        <f t="shared" si="4"/>
        <v>237138649.36999992</v>
      </c>
    </row>
    <row r="325" spans="1:6" s="52" customFormat="1" ht="54.75" customHeight="1" x14ac:dyDescent="0.2">
      <c r="A325" s="45">
        <v>44524</v>
      </c>
      <c r="B325" s="41" t="s">
        <v>612</v>
      </c>
      <c r="C325" s="42" t="s">
        <v>613</v>
      </c>
      <c r="D325" s="51"/>
      <c r="E325" s="44">
        <v>249422.5</v>
      </c>
      <c r="F325" s="21">
        <f t="shared" si="4"/>
        <v>236889226.86999992</v>
      </c>
    </row>
    <row r="326" spans="1:6" s="52" customFormat="1" ht="53.25" customHeight="1" x14ac:dyDescent="0.2">
      <c r="A326" s="45">
        <v>44524</v>
      </c>
      <c r="B326" s="41" t="s">
        <v>614</v>
      </c>
      <c r="C326" s="42" t="s">
        <v>615</v>
      </c>
      <c r="D326" s="51"/>
      <c r="E326" s="44">
        <v>131052.5</v>
      </c>
      <c r="F326" s="21">
        <f t="shared" si="4"/>
        <v>236758174.36999992</v>
      </c>
    </row>
    <row r="327" spans="1:6" s="52" customFormat="1" ht="52.5" customHeight="1" x14ac:dyDescent="0.2">
      <c r="A327" s="45">
        <v>44525</v>
      </c>
      <c r="B327" s="41" t="s">
        <v>616</v>
      </c>
      <c r="C327" s="42" t="s">
        <v>617</v>
      </c>
      <c r="D327" s="51"/>
      <c r="E327" s="44">
        <v>54957.5</v>
      </c>
      <c r="F327" s="21">
        <f t="shared" si="4"/>
        <v>236703216.86999992</v>
      </c>
    </row>
    <row r="328" spans="1:6" s="52" customFormat="1" ht="56.25" customHeight="1" x14ac:dyDescent="0.2">
      <c r="A328" s="45">
        <v>44525</v>
      </c>
      <c r="B328" s="41" t="s">
        <v>618</v>
      </c>
      <c r="C328" s="42" t="s">
        <v>619</v>
      </c>
      <c r="D328" s="51"/>
      <c r="E328" s="44">
        <v>106292.75</v>
      </c>
      <c r="F328" s="21">
        <f t="shared" si="4"/>
        <v>236596924.11999992</v>
      </c>
    </row>
    <row r="329" spans="1:6" s="52" customFormat="1" ht="46.5" customHeight="1" x14ac:dyDescent="0.2">
      <c r="A329" s="45">
        <v>44525</v>
      </c>
      <c r="B329" s="41" t="s">
        <v>620</v>
      </c>
      <c r="C329" s="42" t="s">
        <v>621</v>
      </c>
      <c r="D329" s="51"/>
      <c r="E329" s="44">
        <v>21780</v>
      </c>
      <c r="F329" s="21">
        <f t="shared" si="4"/>
        <v>236575144.11999992</v>
      </c>
    </row>
    <row r="330" spans="1:6" s="52" customFormat="1" ht="47.25" customHeight="1" x14ac:dyDescent="0.2">
      <c r="A330" s="45">
        <v>44525</v>
      </c>
      <c r="B330" s="41" t="s">
        <v>622</v>
      </c>
      <c r="C330" s="42" t="s">
        <v>623</v>
      </c>
      <c r="D330" s="51"/>
      <c r="E330" s="44">
        <v>6215</v>
      </c>
      <c r="F330" s="21">
        <f t="shared" si="4"/>
        <v>236568929.11999992</v>
      </c>
    </row>
    <row r="331" spans="1:6" s="52" customFormat="1" ht="27.75" customHeight="1" x14ac:dyDescent="0.2">
      <c r="A331" s="45">
        <v>44525</v>
      </c>
      <c r="B331" s="47" t="s">
        <v>624</v>
      </c>
      <c r="C331" s="42" t="s">
        <v>625</v>
      </c>
      <c r="D331" s="51"/>
      <c r="E331" s="44">
        <v>3400</v>
      </c>
      <c r="F331" s="21">
        <f t="shared" si="4"/>
        <v>236565529.11999992</v>
      </c>
    </row>
    <row r="332" spans="1:6" s="52" customFormat="1" ht="30" customHeight="1" x14ac:dyDescent="0.2">
      <c r="A332" s="45">
        <v>44525</v>
      </c>
      <c r="B332" s="47" t="s">
        <v>626</v>
      </c>
      <c r="C332" s="42" t="s">
        <v>627</v>
      </c>
      <c r="D332" s="51"/>
      <c r="E332" s="44">
        <v>165280</v>
      </c>
      <c r="F332" s="21">
        <f t="shared" si="4"/>
        <v>236400249.11999992</v>
      </c>
    </row>
    <row r="333" spans="1:6" s="52" customFormat="1" ht="45.75" customHeight="1" x14ac:dyDescent="0.2">
      <c r="A333" s="45">
        <v>44525</v>
      </c>
      <c r="B333" s="47" t="s">
        <v>628</v>
      </c>
      <c r="C333" s="42" t="s">
        <v>629</v>
      </c>
      <c r="D333" s="51"/>
      <c r="E333" s="44">
        <v>610458.24</v>
      </c>
      <c r="F333" s="21">
        <f t="shared" si="4"/>
        <v>235789790.87999991</v>
      </c>
    </row>
    <row r="334" spans="1:6" s="52" customFormat="1" ht="45" customHeight="1" x14ac:dyDescent="0.2">
      <c r="A334" s="45">
        <v>44525</v>
      </c>
      <c r="B334" s="47" t="s">
        <v>630</v>
      </c>
      <c r="C334" s="42" t="s">
        <v>631</v>
      </c>
      <c r="D334" s="51"/>
      <c r="E334" s="44">
        <v>64400</v>
      </c>
      <c r="F334" s="21">
        <f t="shared" ref="F334:F377" si="5">F333-E334</f>
        <v>235725390.87999991</v>
      </c>
    </row>
    <row r="335" spans="1:6" s="52" customFormat="1" ht="36" customHeight="1" x14ac:dyDescent="0.2">
      <c r="A335" s="45">
        <v>44525</v>
      </c>
      <c r="B335" s="47" t="s">
        <v>632</v>
      </c>
      <c r="C335" s="42" t="s">
        <v>633</v>
      </c>
      <c r="D335" s="51"/>
      <c r="E335" s="44">
        <v>1922834.12</v>
      </c>
      <c r="F335" s="21">
        <f t="shared" si="5"/>
        <v>233802556.7599999</v>
      </c>
    </row>
    <row r="336" spans="1:6" s="52" customFormat="1" ht="34.5" customHeight="1" x14ac:dyDescent="0.2">
      <c r="A336" s="45">
        <v>44525</v>
      </c>
      <c r="B336" s="47" t="s">
        <v>634</v>
      </c>
      <c r="C336" s="42" t="s">
        <v>635</v>
      </c>
      <c r="D336" s="51"/>
      <c r="E336" s="44">
        <v>1140579.28</v>
      </c>
      <c r="F336" s="21">
        <f t="shared" si="5"/>
        <v>232661977.4799999</v>
      </c>
    </row>
    <row r="337" spans="1:6" s="52" customFormat="1" ht="45.75" customHeight="1" x14ac:dyDescent="0.2">
      <c r="A337" s="45">
        <v>44525</v>
      </c>
      <c r="B337" s="47" t="s">
        <v>636</v>
      </c>
      <c r="C337" s="42" t="s">
        <v>637</v>
      </c>
      <c r="D337" s="51"/>
      <c r="E337" s="44">
        <v>126825</v>
      </c>
      <c r="F337" s="21">
        <f t="shared" si="5"/>
        <v>232535152.4799999</v>
      </c>
    </row>
    <row r="338" spans="1:6" s="52" customFormat="1" ht="42.75" customHeight="1" x14ac:dyDescent="0.2">
      <c r="A338" s="45">
        <v>44525</v>
      </c>
      <c r="B338" s="47" t="s">
        <v>638</v>
      </c>
      <c r="C338" s="42" t="s">
        <v>639</v>
      </c>
      <c r="D338" s="51"/>
      <c r="E338" s="44">
        <v>126825</v>
      </c>
      <c r="F338" s="21">
        <f t="shared" si="5"/>
        <v>232408327.4799999</v>
      </c>
    </row>
    <row r="339" spans="1:6" s="52" customFormat="1" ht="84.75" customHeight="1" x14ac:dyDescent="0.2">
      <c r="A339" s="45">
        <v>44525</v>
      </c>
      <c r="B339" s="47" t="s">
        <v>640</v>
      </c>
      <c r="C339" s="42" t="s">
        <v>641</v>
      </c>
      <c r="D339" s="51"/>
      <c r="E339" s="44">
        <v>3791886</v>
      </c>
      <c r="F339" s="21">
        <f t="shared" si="5"/>
        <v>228616441.4799999</v>
      </c>
    </row>
    <row r="340" spans="1:6" s="52" customFormat="1" ht="69" customHeight="1" x14ac:dyDescent="0.2">
      <c r="A340" s="45">
        <v>44525</v>
      </c>
      <c r="B340" s="47" t="s">
        <v>642</v>
      </c>
      <c r="C340" s="42" t="s">
        <v>643</v>
      </c>
      <c r="D340" s="51"/>
      <c r="E340" s="44">
        <v>245195</v>
      </c>
      <c r="F340" s="21">
        <f t="shared" si="5"/>
        <v>228371246.4799999</v>
      </c>
    </row>
    <row r="341" spans="1:6" s="52" customFormat="1" ht="57.75" customHeight="1" x14ac:dyDescent="0.2">
      <c r="A341" s="45">
        <v>44525</v>
      </c>
      <c r="B341" s="47" t="s">
        <v>644</v>
      </c>
      <c r="C341" s="42" t="s">
        <v>645</v>
      </c>
      <c r="D341" s="51"/>
      <c r="E341" s="44">
        <v>122597.5</v>
      </c>
      <c r="F341" s="21">
        <f t="shared" si="5"/>
        <v>228248648.9799999</v>
      </c>
    </row>
    <row r="342" spans="1:6" s="52" customFormat="1" ht="45" customHeight="1" x14ac:dyDescent="0.2">
      <c r="A342" s="45">
        <v>44525</v>
      </c>
      <c r="B342" s="47" t="s">
        <v>646</v>
      </c>
      <c r="C342" s="42" t="s">
        <v>647</v>
      </c>
      <c r="D342" s="51"/>
      <c r="E342" s="44">
        <v>97232.5</v>
      </c>
      <c r="F342" s="21">
        <f t="shared" si="5"/>
        <v>228151416.4799999</v>
      </c>
    </row>
    <row r="343" spans="1:6" s="52" customFormat="1" ht="62.25" customHeight="1" x14ac:dyDescent="0.2">
      <c r="A343" s="45">
        <v>44525</v>
      </c>
      <c r="B343" s="47" t="s">
        <v>648</v>
      </c>
      <c r="C343" s="42" t="s">
        <v>649</v>
      </c>
      <c r="D343" s="51"/>
      <c r="E343" s="44">
        <v>13101650.640000001</v>
      </c>
      <c r="F343" s="21">
        <f t="shared" si="5"/>
        <v>215049765.83999991</v>
      </c>
    </row>
    <row r="344" spans="1:6" s="52" customFormat="1" ht="53.25" customHeight="1" x14ac:dyDescent="0.2">
      <c r="A344" s="45">
        <v>44525</v>
      </c>
      <c r="B344" s="47" t="s">
        <v>650</v>
      </c>
      <c r="C344" s="42" t="s">
        <v>651</v>
      </c>
      <c r="D344" s="51"/>
      <c r="E344" s="44">
        <v>20622.5</v>
      </c>
      <c r="F344" s="21">
        <f t="shared" si="5"/>
        <v>215029143.33999991</v>
      </c>
    </row>
    <row r="345" spans="1:6" s="52" customFormat="1" ht="37.5" customHeight="1" x14ac:dyDescent="0.2">
      <c r="A345" s="45">
        <v>44525</v>
      </c>
      <c r="B345" s="47" t="s">
        <v>652</v>
      </c>
      <c r="C345" s="42" t="s">
        <v>653</v>
      </c>
      <c r="D345" s="51"/>
      <c r="E345" s="44">
        <v>1575650</v>
      </c>
      <c r="F345" s="21">
        <f t="shared" si="5"/>
        <v>213453493.33999991</v>
      </c>
    </row>
    <row r="346" spans="1:6" s="52" customFormat="1" ht="40.5" customHeight="1" x14ac:dyDescent="0.2">
      <c r="A346" s="45">
        <v>44525</v>
      </c>
      <c r="B346" s="47" t="s">
        <v>654</v>
      </c>
      <c r="C346" s="42" t="s">
        <v>655</v>
      </c>
      <c r="D346" s="51"/>
      <c r="E346" s="44">
        <v>126825</v>
      </c>
      <c r="F346" s="21">
        <f t="shared" si="5"/>
        <v>213326668.33999991</v>
      </c>
    </row>
    <row r="347" spans="1:6" s="52" customFormat="1" ht="41.25" customHeight="1" x14ac:dyDescent="0.2">
      <c r="A347" s="45">
        <v>44525</v>
      </c>
      <c r="B347" s="47" t="s">
        <v>656</v>
      </c>
      <c r="C347" s="42" t="s">
        <v>657</v>
      </c>
      <c r="D347" s="51"/>
      <c r="E347" s="44">
        <v>1609513.75</v>
      </c>
      <c r="F347" s="21">
        <f t="shared" si="5"/>
        <v>211717154.58999991</v>
      </c>
    </row>
    <row r="348" spans="1:6" s="52" customFormat="1" ht="54" customHeight="1" x14ac:dyDescent="0.2">
      <c r="A348" s="45">
        <v>44525</v>
      </c>
      <c r="B348" s="47" t="s">
        <v>658</v>
      </c>
      <c r="C348" s="42" t="s">
        <v>659</v>
      </c>
      <c r="D348" s="51"/>
      <c r="E348" s="44">
        <v>49879.02</v>
      </c>
      <c r="F348" s="21">
        <f t="shared" si="5"/>
        <v>211667275.5699999</v>
      </c>
    </row>
    <row r="349" spans="1:6" s="52" customFormat="1" ht="31.5" customHeight="1" x14ac:dyDescent="0.2">
      <c r="A349" s="45">
        <v>44525</v>
      </c>
      <c r="B349" s="47" t="s">
        <v>660</v>
      </c>
      <c r="C349" s="42" t="s">
        <v>661</v>
      </c>
      <c r="D349" s="51"/>
      <c r="E349" s="44">
        <v>43165890.969999999</v>
      </c>
      <c r="F349" s="21">
        <f t="shared" si="5"/>
        <v>168501384.5999999</v>
      </c>
    </row>
    <row r="350" spans="1:6" s="52" customFormat="1" ht="66" customHeight="1" x14ac:dyDescent="0.2">
      <c r="A350" s="45">
        <v>44525</v>
      </c>
      <c r="B350" s="47" t="s">
        <v>662</v>
      </c>
      <c r="C350" s="42" t="s">
        <v>663</v>
      </c>
      <c r="D350" s="51"/>
      <c r="E350" s="44">
        <v>5243137.0999999996</v>
      </c>
      <c r="F350" s="21">
        <f t="shared" si="5"/>
        <v>163258247.49999991</v>
      </c>
    </row>
    <row r="351" spans="1:6" s="52" customFormat="1" ht="43.5" customHeight="1" x14ac:dyDescent="0.2">
      <c r="A351" s="45">
        <v>44525</v>
      </c>
      <c r="B351" s="47" t="s">
        <v>664</v>
      </c>
      <c r="C351" s="42" t="s">
        <v>665</v>
      </c>
      <c r="D351" s="51"/>
      <c r="E351" s="44">
        <v>7887089.4800000004</v>
      </c>
      <c r="F351" s="21">
        <f t="shared" si="5"/>
        <v>155371158.01999992</v>
      </c>
    </row>
    <row r="352" spans="1:6" s="52" customFormat="1" ht="42.75" customHeight="1" x14ac:dyDescent="0.2">
      <c r="A352" s="45">
        <v>44525</v>
      </c>
      <c r="B352" s="47" t="s">
        <v>666</v>
      </c>
      <c r="C352" s="42" t="s">
        <v>667</v>
      </c>
      <c r="D352" s="51"/>
      <c r="E352" s="44">
        <v>126825</v>
      </c>
      <c r="F352" s="21">
        <f t="shared" si="5"/>
        <v>155244333.01999992</v>
      </c>
    </row>
    <row r="353" spans="1:6" s="52" customFormat="1" ht="68.25" customHeight="1" x14ac:dyDescent="0.2">
      <c r="A353" s="45">
        <v>44525</v>
      </c>
      <c r="B353" s="47" t="s">
        <v>668</v>
      </c>
      <c r="C353" s="42" t="s">
        <v>669</v>
      </c>
      <c r="D353" s="51"/>
      <c r="E353" s="44">
        <v>200000</v>
      </c>
      <c r="F353" s="21">
        <f t="shared" si="5"/>
        <v>155044333.01999992</v>
      </c>
    </row>
    <row r="354" spans="1:6" s="52" customFormat="1" ht="21.75" customHeight="1" x14ac:dyDescent="0.2">
      <c r="A354" s="45">
        <v>44526</v>
      </c>
      <c r="B354" s="47">
        <v>61874</v>
      </c>
      <c r="C354" s="42" t="s">
        <v>84</v>
      </c>
      <c r="D354" s="51"/>
      <c r="E354" s="44">
        <v>0</v>
      </c>
      <c r="F354" s="21">
        <f t="shared" si="5"/>
        <v>155044333.01999992</v>
      </c>
    </row>
    <row r="355" spans="1:6" s="52" customFormat="1" ht="39.75" customHeight="1" x14ac:dyDescent="0.2">
      <c r="A355" s="45">
        <v>44526</v>
      </c>
      <c r="B355" s="47" t="s">
        <v>670</v>
      </c>
      <c r="C355" s="42" t="s">
        <v>671</v>
      </c>
      <c r="D355" s="51"/>
      <c r="E355" s="44">
        <v>118370</v>
      </c>
      <c r="F355" s="21">
        <f t="shared" si="5"/>
        <v>154925963.01999992</v>
      </c>
    </row>
    <row r="356" spans="1:6" s="52" customFormat="1" ht="15.75" customHeight="1" x14ac:dyDescent="0.2">
      <c r="A356" s="45">
        <v>44526</v>
      </c>
      <c r="B356" s="47" t="s">
        <v>672</v>
      </c>
      <c r="C356" s="42" t="s">
        <v>84</v>
      </c>
      <c r="D356" s="51"/>
      <c r="E356" s="44">
        <v>0</v>
      </c>
      <c r="F356" s="21">
        <f t="shared" si="5"/>
        <v>154925963.01999992</v>
      </c>
    </row>
    <row r="357" spans="1:6" s="52" customFormat="1" ht="51.75" customHeight="1" x14ac:dyDescent="0.2">
      <c r="A357" s="45">
        <v>44526</v>
      </c>
      <c r="B357" s="47" t="s">
        <v>673</v>
      </c>
      <c r="C357" s="42" t="s">
        <v>674</v>
      </c>
      <c r="D357" s="51"/>
      <c r="E357" s="44">
        <v>173327.5</v>
      </c>
      <c r="F357" s="21">
        <f t="shared" si="5"/>
        <v>154752635.51999992</v>
      </c>
    </row>
    <row r="358" spans="1:6" s="52" customFormat="1" ht="41.25" customHeight="1" x14ac:dyDescent="0.2">
      <c r="A358" s="45">
        <v>44526</v>
      </c>
      <c r="B358" s="47" t="s">
        <v>675</v>
      </c>
      <c r="C358" s="42" t="s">
        <v>676</v>
      </c>
      <c r="D358" s="51"/>
      <c r="E358" s="44">
        <v>611134.51</v>
      </c>
      <c r="F358" s="21">
        <f t="shared" si="5"/>
        <v>154141501.00999993</v>
      </c>
    </row>
    <row r="359" spans="1:6" s="52" customFormat="1" ht="51.75" customHeight="1" x14ac:dyDescent="0.2">
      <c r="A359" s="45">
        <v>44526</v>
      </c>
      <c r="B359" s="47" t="s">
        <v>677</v>
      </c>
      <c r="C359" s="42" t="s">
        <v>678</v>
      </c>
      <c r="D359" s="51"/>
      <c r="E359" s="44">
        <v>10215.200000000001</v>
      </c>
      <c r="F359" s="21">
        <f t="shared" si="5"/>
        <v>154131285.80999994</v>
      </c>
    </row>
    <row r="360" spans="1:6" s="52" customFormat="1" ht="44.25" customHeight="1" x14ac:dyDescent="0.2">
      <c r="A360" s="45">
        <v>44526</v>
      </c>
      <c r="B360" s="47" t="s">
        <v>679</v>
      </c>
      <c r="C360" s="42" t="s">
        <v>680</v>
      </c>
      <c r="D360" s="51"/>
      <c r="E360" s="44">
        <v>6000</v>
      </c>
      <c r="F360" s="21">
        <f t="shared" si="5"/>
        <v>154125285.80999994</v>
      </c>
    </row>
    <row r="361" spans="1:6" s="52" customFormat="1" ht="44.25" customHeight="1" x14ac:dyDescent="0.2">
      <c r="A361" s="45">
        <v>44526</v>
      </c>
      <c r="B361" s="47" t="s">
        <v>681</v>
      </c>
      <c r="C361" s="42" t="s">
        <v>682</v>
      </c>
      <c r="D361" s="51"/>
      <c r="E361" s="44">
        <v>59567.42</v>
      </c>
      <c r="F361" s="21">
        <f t="shared" si="5"/>
        <v>154065718.38999996</v>
      </c>
    </row>
    <row r="362" spans="1:6" s="52" customFormat="1" ht="50.25" customHeight="1" x14ac:dyDescent="0.2">
      <c r="A362" s="45">
        <v>44526</v>
      </c>
      <c r="B362" s="47" t="s">
        <v>683</v>
      </c>
      <c r="C362" s="42" t="s">
        <v>684</v>
      </c>
      <c r="D362" s="51"/>
      <c r="E362" s="44">
        <v>109915</v>
      </c>
      <c r="F362" s="21">
        <f t="shared" si="5"/>
        <v>153955803.38999996</v>
      </c>
    </row>
    <row r="363" spans="1:6" s="52" customFormat="1" ht="42.75" customHeight="1" x14ac:dyDescent="0.2">
      <c r="A363" s="45">
        <v>44526</v>
      </c>
      <c r="B363" s="47" t="s">
        <v>685</v>
      </c>
      <c r="C363" s="42" t="s">
        <v>686</v>
      </c>
      <c r="D363" s="51"/>
      <c r="E363" s="44">
        <v>99157.87</v>
      </c>
      <c r="F363" s="21">
        <f t="shared" si="5"/>
        <v>153856645.51999995</v>
      </c>
    </row>
    <row r="364" spans="1:6" s="52" customFormat="1" ht="53.25" customHeight="1" x14ac:dyDescent="0.2">
      <c r="A364" s="45">
        <v>44526</v>
      </c>
      <c r="B364" s="47" t="s">
        <v>687</v>
      </c>
      <c r="C364" s="42" t="s">
        <v>688</v>
      </c>
      <c r="D364" s="51"/>
      <c r="E364" s="44">
        <v>200000</v>
      </c>
      <c r="F364" s="21">
        <f t="shared" si="5"/>
        <v>153656645.51999995</v>
      </c>
    </row>
    <row r="365" spans="1:6" s="52" customFormat="1" ht="43.5" customHeight="1" x14ac:dyDescent="0.2">
      <c r="A365" s="45">
        <v>44526</v>
      </c>
      <c r="B365" s="41" t="s">
        <v>689</v>
      </c>
      <c r="C365" s="42" t="s">
        <v>690</v>
      </c>
      <c r="D365" s="57"/>
      <c r="E365" s="44">
        <v>105687.5</v>
      </c>
      <c r="F365" s="21">
        <f t="shared" si="5"/>
        <v>153550958.01999995</v>
      </c>
    </row>
    <row r="366" spans="1:6" s="52" customFormat="1" ht="57" customHeight="1" x14ac:dyDescent="0.2">
      <c r="A366" s="45">
        <v>44526</v>
      </c>
      <c r="B366" s="41" t="s">
        <v>691</v>
      </c>
      <c r="C366" s="42" t="s">
        <v>692</v>
      </c>
      <c r="D366" s="51"/>
      <c r="E366" s="44">
        <v>126825</v>
      </c>
      <c r="F366" s="21">
        <f t="shared" si="5"/>
        <v>153424133.01999995</v>
      </c>
    </row>
    <row r="367" spans="1:6" s="52" customFormat="1" ht="52.5" customHeight="1" x14ac:dyDescent="0.2">
      <c r="A367" s="45">
        <v>44526</v>
      </c>
      <c r="B367" s="41" t="s">
        <v>693</v>
      </c>
      <c r="C367" s="42" t="s">
        <v>694</v>
      </c>
      <c r="D367" s="57"/>
      <c r="E367" s="44">
        <v>126825</v>
      </c>
      <c r="F367" s="21">
        <f t="shared" si="5"/>
        <v>153297308.01999995</v>
      </c>
    </row>
    <row r="368" spans="1:6" s="52" customFormat="1" ht="54.75" customHeight="1" x14ac:dyDescent="0.2">
      <c r="A368" s="45">
        <v>44526</v>
      </c>
      <c r="B368" s="41" t="s">
        <v>695</v>
      </c>
      <c r="C368" s="42" t="s">
        <v>696</v>
      </c>
      <c r="D368" s="51"/>
      <c r="E368" s="44">
        <v>333972.5</v>
      </c>
      <c r="F368" s="21">
        <f t="shared" si="5"/>
        <v>152963335.51999995</v>
      </c>
    </row>
    <row r="369" spans="1:6" s="52" customFormat="1" ht="51" customHeight="1" x14ac:dyDescent="0.2">
      <c r="A369" s="45">
        <v>44526</v>
      </c>
      <c r="B369" s="41" t="s">
        <v>697</v>
      </c>
      <c r="C369" s="42" t="s">
        <v>698</v>
      </c>
      <c r="D369" s="51"/>
      <c r="E369" s="44">
        <v>403339.6</v>
      </c>
      <c r="F369" s="21">
        <f t="shared" si="5"/>
        <v>152559995.91999996</v>
      </c>
    </row>
    <row r="370" spans="1:6" s="52" customFormat="1" ht="48" customHeight="1" x14ac:dyDescent="0.2">
      <c r="A370" s="45">
        <v>44526</v>
      </c>
      <c r="B370" s="41" t="s">
        <v>699</v>
      </c>
      <c r="C370" s="42" t="s">
        <v>700</v>
      </c>
      <c r="D370" s="51"/>
      <c r="E370" s="44">
        <v>126825</v>
      </c>
      <c r="F370" s="21">
        <f t="shared" si="5"/>
        <v>152433170.91999996</v>
      </c>
    </row>
    <row r="371" spans="1:6" s="52" customFormat="1" ht="65.25" customHeight="1" x14ac:dyDescent="0.2">
      <c r="A371" s="45">
        <v>44526</v>
      </c>
      <c r="B371" s="41" t="s">
        <v>701</v>
      </c>
      <c r="C371" s="42" t="s">
        <v>702</v>
      </c>
      <c r="D371" s="51"/>
      <c r="E371" s="44">
        <v>519982.5</v>
      </c>
      <c r="F371" s="21">
        <f t="shared" si="5"/>
        <v>151913188.41999996</v>
      </c>
    </row>
    <row r="372" spans="1:6" s="52" customFormat="1" ht="53.25" customHeight="1" x14ac:dyDescent="0.2">
      <c r="A372" s="45">
        <v>44526</v>
      </c>
      <c r="B372" s="41" t="s">
        <v>703</v>
      </c>
      <c r="C372" s="42" t="s">
        <v>704</v>
      </c>
      <c r="D372" s="51"/>
      <c r="E372" s="44">
        <v>33915</v>
      </c>
      <c r="F372" s="21">
        <f t="shared" si="5"/>
        <v>151879273.41999996</v>
      </c>
    </row>
    <row r="373" spans="1:6" s="52" customFormat="1" ht="50.25" customHeight="1" x14ac:dyDescent="0.2">
      <c r="A373" s="45">
        <v>44526</v>
      </c>
      <c r="B373" s="41" t="s">
        <v>705</v>
      </c>
      <c r="C373" s="42" t="s">
        <v>706</v>
      </c>
      <c r="D373" s="51"/>
      <c r="E373" s="44">
        <v>131052.5</v>
      </c>
      <c r="F373" s="21">
        <f t="shared" si="5"/>
        <v>151748220.91999996</v>
      </c>
    </row>
    <row r="374" spans="1:6" s="52" customFormat="1" ht="67.5" customHeight="1" x14ac:dyDescent="0.2">
      <c r="A374" s="45">
        <v>44529</v>
      </c>
      <c r="B374" s="41" t="s">
        <v>707</v>
      </c>
      <c r="C374" s="42" t="s">
        <v>708</v>
      </c>
      <c r="D374" s="51"/>
      <c r="E374" s="44">
        <v>890373.39</v>
      </c>
      <c r="F374" s="21">
        <f t="shared" si="5"/>
        <v>150857847.52999997</v>
      </c>
    </row>
    <row r="375" spans="1:6" s="52" customFormat="1" ht="31.5" customHeight="1" x14ac:dyDescent="0.2">
      <c r="A375" s="45">
        <v>44529</v>
      </c>
      <c r="B375" s="41" t="s">
        <v>709</v>
      </c>
      <c r="C375" s="42" t="s">
        <v>710</v>
      </c>
      <c r="D375" s="51"/>
      <c r="E375" s="44">
        <v>37554080.920000002</v>
      </c>
      <c r="F375" s="21">
        <f t="shared" si="5"/>
        <v>113303766.60999997</v>
      </c>
    </row>
    <row r="376" spans="1:6" s="52" customFormat="1" ht="51" customHeight="1" x14ac:dyDescent="0.2">
      <c r="A376" s="45">
        <v>44529</v>
      </c>
      <c r="B376" s="41" t="s">
        <v>711</v>
      </c>
      <c r="C376" s="42" t="s">
        <v>712</v>
      </c>
      <c r="D376" s="58"/>
      <c r="E376" s="44">
        <v>118370</v>
      </c>
      <c r="F376" s="21">
        <f t="shared" si="5"/>
        <v>113185396.60999997</v>
      </c>
    </row>
    <row r="377" spans="1:6" s="52" customFormat="1" ht="101.25" customHeight="1" x14ac:dyDescent="0.2">
      <c r="A377" s="45">
        <v>44530</v>
      </c>
      <c r="B377" s="41" t="s">
        <v>713</v>
      </c>
      <c r="C377" s="42" t="s">
        <v>714</v>
      </c>
      <c r="D377" s="58"/>
      <c r="E377" s="44">
        <v>8833338.1799999997</v>
      </c>
      <c r="F377" s="21">
        <f t="shared" si="5"/>
        <v>104352058.42999998</v>
      </c>
    </row>
    <row r="378" spans="1:6" s="52" customFormat="1" ht="29.25" customHeight="1" x14ac:dyDescent="0.2">
      <c r="A378" s="59"/>
      <c r="B378" s="60"/>
      <c r="C378" s="61"/>
      <c r="D378" s="62"/>
      <c r="E378" s="63"/>
      <c r="F378" s="64"/>
    </row>
    <row r="379" spans="1:6" s="52" customFormat="1" ht="29.25" customHeight="1" x14ac:dyDescent="0.2">
      <c r="A379" s="59"/>
      <c r="B379" s="60"/>
      <c r="C379" s="61"/>
      <c r="D379" s="62"/>
      <c r="E379" s="63"/>
      <c r="F379" s="64"/>
    </row>
    <row r="380" spans="1:6" s="52" customFormat="1" ht="29.25" customHeight="1" x14ac:dyDescent="0.2">
      <c r="A380" s="59"/>
      <c r="B380" s="60"/>
      <c r="C380" s="61"/>
      <c r="D380" s="62"/>
      <c r="E380" s="63"/>
      <c r="F380" s="64"/>
    </row>
    <row r="381" spans="1:6" s="52" customFormat="1" ht="29.25" customHeight="1" x14ac:dyDescent="0.2">
      <c r="A381" s="59"/>
      <c r="B381" s="60"/>
      <c r="C381" s="61"/>
      <c r="D381" s="62"/>
      <c r="E381" s="63"/>
      <c r="F381" s="64"/>
    </row>
    <row r="382" spans="1:6" s="52" customFormat="1" ht="29.25" customHeight="1" x14ac:dyDescent="0.2">
      <c r="A382" s="59"/>
      <c r="B382" s="60"/>
      <c r="C382" s="61"/>
      <c r="D382" s="62"/>
      <c r="E382" s="63"/>
      <c r="F382" s="64"/>
    </row>
    <row r="383" spans="1:6" s="52" customFormat="1" ht="29.25" customHeight="1" x14ac:dyDescent="0.2">
      <c r="A383" s="59"/>
      <c r="B383" s="60"/>
      <c r="C383" s="61"/>
      <c r="D383" s="62"/>
      <c r="E383" s="63"/>
      <c r="F383" s="64"/>
    </row>
    <row r="384" spans="1:6" s="52" customFormat="1" ht="29.25" customHeight="1" x14ac:dyDescent="0.2">
      <c r="A384" s="59"/>
      <c r="B384" s="60"/>
      <c r="C384" s="61"/>
      <c r="D384" s="62"/>
      <c r="E384" s="63"/>
      <c r="F384" s="64"/>
    </row>
    <row r="385" spans="1:6" s="52" customFormat="1" ht="29.25" customHeight="1" x14ac:dyDescent="0.2">
      <c r="A385" s="59"/>
      <c r="B385" s="60"/>
      <c r="C385" s="61"/>
      <c r="D385" s="62"/>
      <c r="E385" s="63"/>
      <c r="F385" s="64"/>
    </row>
    <row r="386" spans="1:6" s="52" customFormat="1" ht="29.25" customHeight="1" x14ac:dyDescent="0.2">
      <c r="A386" s="59"/>
      <c r="B386" s="60"/>
      <c r="C386" s="61"/>
      <c r="D386" s="62"/>
      <c r="E386" s="63"/>
      <c r="F386" s="64"/>
    </row>
    <row r="387" spans="1:6" s="52" customFormat="1" ht="29.25" customHeight="1" x14ac:dyDescent="0.2">
      <c r="A387" s="59"/>
      <c r="B387" s="60"/>
      <c r="C387" s="61"/>
      <c r="D387" s="62"/>
      <c r="E387" s="63"/>
      <c r="F387" s="64"/>
    </row>
    <row r="388" spans="1:6" s="52" customFormat="1" ht="29.25" customHeight="1" x14ac:dyDescent="0.2">
      <c r="A388" s="59"/>
      <c r="B388" s="60"/>
      <c r="C388" s="61"/>
      <c r="D388" s="62"/>
      <c r="E388" s="63"/>
      <c r="F388" s="64"/>
    </row>
    <row r="389" spans="1:6" s="52" customFormat="1" ht="29.25" customHeight="1" x14ac:dyDescent="0.2">
      <c r="A389" s="59"/>
      <c r="B389" s="60"/>
      <c r="C389" s="61"/>
      <c r="D389" s="62"/>
      <c r="E389" s="63"/>
      <c r="F389" s="64"/>
    </row>
    <row r="390" spans="1:6" s="52" customFormat="1" ht="29.25" customHeight="1" x14ac:dyDescent="0.2">
      <c r="A390" s="59"/>
      <c r="B390" s="60"/>
      <c r="C390" s="61"/>
      <c r="D390" s="62"/>
      <c r="E390" s="63"/>
      <c r="F390" s="64"/>
    </row>
    <row r="391" spans="1:6" s="52" customFormat="1" ht="29.25" customHeight="1" x14ac:dyDescent="0.2">
      <c r="A391" s="59"/>
      <c r="B391" s="60"/>
      <c r="C391" s="61"/>
      <c r="D391" s="62"/>
      <c r="E391" s="63"/>
      <c r="F391" s="64"/>
    </row>
    <row r="392" spans="1:6" s="52" customFormat="1" ht="29.25" customHeight="1" x14ac:dyDescent="0.2">
      <c r="A392" s="59"/>
      <c r="B392" s="60"/>
      <c r="C392" s="61"/>
      <c r="D392" s="62"/>
      <c r="E392" s="63"/>
      <c r="F392" s="64"/>
    </row>
    <row r="393" spans="1:6" s="52" customFormat="1" ht="29.25" customHeight="1" x14ac:dyDescent="0.2">
      <c r="A393" s="59"/>
      <c r="B393" s="60"/>
      <c r="C393" s="61"/>
      <c r="D393" s="62"/>
      <c r="E393" s="63"/>
      <c r="F393" s="64"/>
    </row>
    <row r="394" spans="1:6" s="52" customFormat="1" ht="29.25" customHeight="1" x14ac:dyDescent="0.2">
      <c r="A394" s="59"/>
      <c r="B394" s="60"/>
      <c r="C394" s="61"/>
      <c r="D394" s="62"/>
      <c r="E394" s="63"/>
      <c r="F394" s="64"/>
    </row>
    <row r="395" spans="1:6" s="52" customFormat="1" ht="29.25" customHeight="1" x14ac:dyDescent="0.2">
      <c r="A395" s="59"/>
      <c r="B395" s="60"/>
      <c r="C395" s="61"/>
      <c r="D395" s="62"/>
      <c r="E395" s="63"/>
      <c r="F395" s="64"/>
    </row>
    <row r="396" spans="1:6" s="52" customFormat="1" ht="29.25" customHeight="1" x14ac:dyDescent="0.2">
      <c r="A396" s="59"/>
      <c r="B396" s="60"/>
      <c r="C396" s="61"/>
      <c r="D396" s="62"/>
      <c r="E396" s="63"/>
      <c r="F396" s="64"/>
    </row>
    <row r="397" spans="1:6" s="52" customFormat="1" ht="29.25" customHeight="1" x14ac:dyDescent="0.2">
      <c r="A397" s="59"/>
      <c r="B397" s="60"/>
      <c r="C397" s="61"/>
      <c r="D397" s="62"/>
      <c r="E397" s="63"/>
      <c r="F397" s="64"/>
    </row>
    <row r="398" spans="1:6" s="52" customFormat="1" ht="29.25" customHeight="1" x14ac:dyDescent="0.2">
      <c r="A398" s="59"/>
      <c r="B398" s="60"/>
      <c r="C398" s="61"/>
      <c r="D398" s="62"/>
      <c r="E398" s="63"/>
      <c r="F398" s="64"/>
    </row>
    <row r="399" spans="1:6" s="52" customFormat="1" ht="29.25" customHeight="1" x14ac:dyDescent="0.2">
      <c r="A399" s="59"/>
      <c r="B399" s="60"/>
      <c r="C399" s="61"/>
      <c r="D399" s="62"/>
      <c r="E399" s="63"/>
      <c r="F399" s="64"/>
    </row>
    <row r="400" spans="1:6" s="52" customFormat="1" ht="29.25" customHeight="1" x14ac:dyDescent="0.2">
      <c r="A400" s="59"/>
      <c r="B400" s="60"/>
      <c r="C400" s="61"/>
      <c r="D400" s="62"/>
      <c r="E400" s="63"/>
      <c r="F400" s="64"/>
    </row>
    <row r="401" spans="1:6" s="52" customFormat="1" ht="29.25" customHeight="1" x14ac:dyDescent="0.2">
      <c r="A401" s="59"/>
      <c r="B401" s="60"/>
      <c r="C401" s="61"/>
      <c r="D401" s="62"/>
      <c r="E401" s="63"/>
      <c r="F401" s="64"/>
    </row>
    <row r="402" spans="1:6" s="52" customFormat="1" ht="29.25" customHeight="1" x14ac:dyDescent="0.2">
      <c r="A402" s="59"/>
      <c r="B402" s="60"/>
      <c r="C402" s="61"/>
      <c r="D402" s="62"/>
      <c r="E402" s="63"/>
      <c r="F402" s="64"/>
    </row>
    <row r="403" spans="1:6" s="52" customFormat="1" ht="29.25" customHeight="1" x14ac:dyDescent="0.2">
      <c r="A403" s="59"/>
      <c r="B403" s="60"/>
      <c r="C403" s="61"/>
      <c r="D403" s="62"/>
      <c r="E403" s="63"/>
      <c r="F403" s="64"/>
    </row>
    <row r="404" spans="1:6" s="52" customFormat="1" ht="29.25" customHeight="1" x14ac:dyDescent="0.2">
      <c r="A404" s="59"/>
      <c r="B404" s="60"/>
      <c r="C404" s="61"/>
      <c r="D404" s="62"/>
      <c r="E404" s="63"/>
      <c r="F404" s="64"/>
    </row>
    <row r="405" spans="1:6" s="52" customFormat="1" ht="29.25" customHeight="1" x14ac:dyDescent="0.2">
      <c r="A405" s="59"/>
      <c r="B405" s="60"/>
      <c r="C405" s="61"/>
      <c r="D405" s="62"/>
      <c r="E405" s="63"/>
      <c r="F405" s="64"/>
    </row>
    <row r="406" spans="1:6" s="52" customFormat="1" ht="29.25" customHeight="1" x14ac:dyDescent="0.2">
      <c r="A406" s="59"/>
      <c r="B406" s="60"/>
      <c r="C406" s="61"/>
      <c r="D406" s="62"/>
      <c r="E406" s="63"/>
      <c r="F406" s="64"/>
    </row>
    <row r="407" spans="1:6" s="52" customFormat="1" ht="29.25" customHeight="1" x14ac:dyDescent="0.2">
      <c r="A407" s="59"/>
      <c r="B407" s="60"/>
      <c r="C407" s="61"/>
      <c r="D407" s="62"/>
      <c r="E407" s="63"/>
      <c r="F407" s="64"/>
    </row>
    <row r="408" spans="1:6" s="52" customFormat="1" ht="15" customHeight="1" x14ac:dyDescent="0.25">
      <c r="A408" s="1" t="s">
        <v>0</v>
      </c>
      <c r="B408" s="1"/>
      <c r="C408" s="1"/>
      <c r="D408" s="1"/>
      <c r="E408" s="1"/>
      <c r="F408" s="1"/>
    </row>
    <row r="409" spans="1:6" s="52" customFormat="1" ht="15" customHeight="1" x14ac:dyDescent="0.25">
      <c r="A409" s="1" t="s">
        <v>1</v>
      </c>
      <c r="B409" s="1"/>
      <c r="C409" s="1"/>
      <c r="D409" s="1"/>
      <c r="E409" s="1"/>
      <c r="F409" s="1"/>
    </row>
    <row r="410" spans="1:6" s="52" customFormat="1" ht="15" customHeight="1" x14ac:dyDescent="0.25">
      <c r="A410" s="4" t="s">
        <v>2</v>
      </c>
      <c r="B410" s="4"/>
      <c r="C410" s="4"/>
      <c r="D410" s="4"/>
      <c r="E410" s="4"/>
      <c r="F410" s="4"/>
    </row>
    <row r="411" spans="1:6" s="52" customFormat="1" ht="15" customHeight="1" x14ac:dyDescent="0.25">
      <c r="A411" s="4" t="s">
        <v>3</v>
      </c>
      <c r="B411" s="4"/>
      <c r="C411" s="4"/>
      <c r="D411" s="4"/>
      <c r="E411" s="4"/>
      <c r="F411" s="4"/>
    </row>
    <row r="412" spans="1:6" s="52" customFormat="1" ht="14.25" customHeight="1" x14ac:dyDescent="0.25">
      <c r="A412" s="5"/>
      <c r="B412" s="6"/>
      <c r="C412" s="7"/>
      <c r="D412" s="8"/>
      <c r="E412" s="9"/>
      <c r="F412" s="10"/>
    </row>
    <row r="413" spans="1:6" s="52" customFormat="1" ht="30" customHeight="1" x14ac:dyDescent="0.2">
      <c r="A413" s="65" t="s">
        <v>715</v>
      </c>
      <c r="B413" s="65"/>
      <c r="C413" s="65"/>
      <c r="D413" s="65"/>
      <c r="E413" s="65"/>
      <c r="F413" s="65"/>
    </row>
    <row r="414" spans="1:6" s="52" customFormat="1" ht="3.75" hidden="1" customHeight="1" x14ac:dyDescent="0.2">
      <c r="A414" s="66"/>
      <c r="B414" s="67"/>
      <c r="C414" s="66"/>
      <c r="D414" s="66"/>
      <c r="E414" s="66"/>
      <c r="F414" s="66"/>
    </row>
    <row r="415" spans="1:6" s="52" customFormat="1" ht="33" customHeight="1" x14ac:dyDescent="0.2">
      <c r="A415" s="65" t="s">
        <v>5</v>
      </c>
      <c r="B415" s="65"/>
      <c r="C415" s="65"/>
      <c r="D415" s="65"/>
      <c r="E415" s="65"/>
      <c r="F415" s="68">
        <v>2938152135.6500001</v>
      </c>
    </row>
    <row r="416" spans="1:6" s="52" customFormat="1" ht="5.25" hidden="1" customHeight="1" x14ac:dyDescent="0.2">
      <c r="A416" s="66"/>
      <c r="B416" s="67"/>
      <c r="C416" s="66"/>
      <c r="D416" s="66"/>
      <c r="E416" s="66"/>
      <c r="F416" s="68"/>
    </row>
    <row r="417" spans="1:60" s="71" customFormat="1" ht="12" customHeight="1" x14ac:dyDescent="0.2">
      <c r="A417" s="69" t="s">
        <v>6</v>
      </c>
      <c r="B417" s="69" t="s">
        <v>7</v>
      </c>
      <c r="C417" s="69" t="s">
        <v>716</v>
      </c>
      <c r="D417" s="69" t="s">
        <v>9</v>
      </c>
      <c r="E417" s="69" t="s">
        <v>10</v>
      </c>
      <c r="F417" s="69" t="s">
        <v>717</v>
      </c>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row>
    <row r="418" spans="1:60" ht="15" customHeight="1" x14ac:dyDescent="0.2">
      <c r="A418" s="72"/>
      <c r="B418" s="24"/>
      <c r="C418" s="73" t="s">
        <v>718</v>
      </c>
      <c r="D418" s="74">
        <v>401236802.51999998</v>
      </c>
      <c r="E418" s="75"/>
      <c r="F418" s="76">
        <f>F415+D418</f>
        <v>3339388938.1700001</v>
      </c>
    </row>
    <row r="419" spans="1:60" ht="15" customHeight="1" x14ac:dyDescent="0.2">
      <c r="A419" s="72"/>
      <c r="B419" s="24"/>
      <c r="C419" s="73" t="s">
        <v>719</v>
      </c>
      <c r="D419" s="74"/>
      <c r="E419" s="75"/>
      <c r="F419" s="76">
        <f>F418+D419</f>
        <v>3339388938.1700001</v>
      </c>
    </row>
    <row r="420" spans="1:60" ht="15" customHeight="1" x14ac:dyDescent="0.2">
      <c r="A420" s="72"/>
      <c r="B420" s="24"/>
      <c r="C420" s="73" t="s">
        <v>720</v>
      </c>
      <c r="D420" s="74"/>
      <c r="E420" s="75"/>
      <c r="F420" s="76">
        <f>F419</f>
        <v>3339388938.1700001</v>
      </c>
    </row>
    <row r="421" spans="1:60" ht="15" customHeight="1" x14ac:dyDescent="0.2">
      <c r="A421" s="77"/>
      <c r="B421" s="78"/>
      <c r="C421" s="73" t="s">
        <v>721</v>
      </c>
      <c r="D421" s="74"/>
      <c r="E421" s="74"/>
      <c r="F421" s="76">
        <f>F420+D421</f>
        <v>3339388938.1700001</v>
      </c>
    </row>
    <row r="422" spans="1:60" ht="15" customHeight="1" x14ac:dyDescent="0.2">
      <c r="A422" s="77"/>
      <c r="B422" s="78"/>
      <c r="C422" s="73" t="s">
        <v>718</v>
      </c>
      <c r="D422" s="79"/>
      <c r="E422" s="80">
        <f>65000000+80000000</f>
        <v>145000000</v>
      </c>
      <c r="F422" s="76">
        <f>F421-E422</f>
        <v>3194388938.1700001</v>
      </c>
    </row>
    <row r="423" spans="1:60" ht="15" customHeight="1" x14ac:dyDescent="0.2">
      <c r="A423" s="77"/>
      <c r="B423" s="78"/>
      <c r="C423" s="73" t="s">
        <v>722</v>
      </c>
      <c r="D423" s="74">
        <v>0.01</v>
      </c>
      <c r="E423" s="80"/>
      <c r="F423" s="76">
        <f>F422+D423</f>
        <v>3194388938.1800003</v>
      </c>
    </row>
    <row r="424" spans="1:60" ht="15" customHeight="1" x14ac:dyDescent="0.2">
      <c r="A424" s="81"/>
      <c r="B424" s="78"/>
      <c r="C424" s="82" t="s">
        <v>17</v>
      </c>
      <c r="D424" s="83"/>
      <c r="E424" s="75">
        <v>124542.16</v>
      </c>
      <c r="F424" s="76">
        <f>F423-E424</f>
        <v>3194264396.0200005</v>
      </c>
    </row>
    <row r="425" spans="1:60" ht="15" customHeight="1" x14ac:dyDescent="0.2">
      <c r="A425" s="81"/>
      <c r="B425" s="78"/>
      <c r="C425" s="84" t="s">
        <v>18</v>
      </c>
      <c r="D425" s="83"/>
      <c r="E425" s="85">
        <v>7024.61</v>
      </c>
      <c r="F425" s="76">
        <f t="shared" ref="F425:F456" si="6">F424-E425</f>
        <v>3194257371.4100003</v>
      </c>
    </row>
    <row r="426" spans="1:60" ht="15" customHeight="1" x14ac:dyDescent="0.2">
      <c r="A426" s="81"/>
      <c r="B426" s="78"/>
      <c r="C426" s="82" t="s">
        <v>20</v>
      </c>
      <c r="D426" s="83"/>
      <c r="E426" s="85">
        <v>1500</v>
      </c>
      <c r="F426" s="76">
        <f t="shared" si="6"/>
        <v>3194255871.4100003</v>
      </c>
      <c r="K426" s="86"/>
    </row>
    <row r="427" spans="1:60" ht="15" customHeight="1" x14ac:dyDescent="0.2">
      <c r="A427" s="81"/>
      <c r="B427" s="78"/>
      <c r="C427" s="82" t="s">
        <v>22</v>
      </c>
      <c r="D427" s="83"/>
      <c r="E427" s="85">
        <v>175</v>
      </c>
      <c r="F427" s="76">
        <f t="shared" si="6"/>
        <v>3194255696.4100003</v>
      </c>
    </row>
    <row r="428" spans="1:60" s="91" customFormat="1" ht="50.25" customHeight="1" x14ac:dyDescent="0.2">
      <c r="A428" s="45">
        <v>44501</v>
      </c>
      <c r="B428" s="47">
        <v>34021</v>
      </c>
      <c r="C428" s="42" t="s">
        <v>723</v>
      </c>
      <c r="D428" s="87"/>
      <c r="E428" s="44">
        <v>147000</v>
      </c>
      <c r="F428" s="76">
        <f t="shared" si="6"/>
        <v>3194108696.4100003</v>
      </c>
      <c r="G428" s="88"/>
      <c r="H428" s="89"/>
      <c r="I428" s="90"/>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c r="BH428" s="88"/>
    </row>
    <row r="429" spans="1:60" s="91" customFormat="1" ht="39.75" customHeight="1" x14ac:dyDescent="0.2">
      <c r="A429" s="45">
        <v>44501</v>
      </c>
      <c r="B429" s="41" t="s">
        <v>724</v>
      </c>
      <c r="C429" s="42" t="s">
        <v>725</v>
      </c>
      <c r="D429" s="87"/>
      <c r="E429" s="44">
        <v>2781662.29</v>
      </c>
      <c r="F429" s="76">
        <f t="shared" si="6"/>
        <v>3191327034.1200004</v>
      </c>
      <c r="G429" s="88"/>
      <c r="H429" s="88"/>
      <c r="I429" s="88"/>
      <c r="J429" s="92"/>
      <c r="K429" s="88"/>
      <c r="L429" s="88"/>
      <c r="M429" s="88"/>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88"/>
      <c r="BH429" s="88"/>
    </row>
    <row r="430" spans="1:60" s="91" customFormat="1" ht="41.25" customHeight="1" x14ac:dyDescent="0.2">
      <c r="A430" s="45">
        <v>44503</v>
      </c>
      <c r="B430" s="47" t="s">
        <v>726</v>
      </c>
      <c r="C430" s="42" t="s">
        <v>727</v>
      </c>
      <c r="D430" s="87"/>
      <c r="E430" s="44">
        <v>6932813.71</v>
      </c>
      <c r="F430" s="76">
        <f t="shared" si="6"/>
        <v>3184394220.4100003</v>
      </c>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c r="BG430" s="88"/>
      <c r="BH430" s="88"/>
    </row>
    <row r="431" spans="1:60" s="91" customFormat="1" ht="39" customHeight="1" x14ac:dyDescent="0.2">
      <c r="A431" s="45">
        <v>44503</v>
      </c>
      <c r="B431" s="47" t="s">
        <v>728</v>
      </c>
      <c r="C431" s="42" t="s">
        <v>729</v>
      </c>
      <c r="D431" s="87"/>
      <c r="E431" s="44">
        <v>17825121.399999999</v>
      </c>
      <c r="F431" s="76">
        <f t="shared" si="6"/>
        <v>3166569099.0100002</v>
      </c>
      <c r="G431" s="88"/>
      <c r="H431" s="88"/>
      <c r="I431" s="88"/>
      <c r="J431" s="88"/>
      <c r="K431" s="88"/>
      <c r="L431" s="88"/>
      <c r="M431" s="88"/>
      <c r="N431" s="88"/>
      <c r="O431" s="88"/>
      <c r="P431" s="88"/>
      <c r="Q431" s="88"/>
      <c r="R431" s="88"/>
      <c r="S431" s="88"/>
      <c r="T431" s="88"/>
      <c r="U431" s="88"/>
      <c r="V431" s="88"/>
      <c r="W431" s="88"/>
      <c r="X431" s="88"/>
      <c r="Y431" s="88"/>
      <c r="Z431" s="88"/>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c r="BG431" s="88"/>
      <c r="BH431" s="88"/>
    </row>
    <row r="432" spans="1:60" s="91" customFormat="1" ht="43.5" customHeight="1" x14ac:dyDescent="0.2">
      <c r="A432" s="45">
        <v>44503</v>
      </c>
      <c r="B432" s="47" t="s">
        <v>730</v>
      </c>
      <c r="C432" s="42" t="s">
        <v>731</v>
      </c>
      <c r="D432" s="87"/>
      <c r="E432" s="44">
        <v>2026335.58</v>
      </c>
      <c r="F432" s="76">
        <f t="shared" si="6"/>
        <v>3164542763.4300003</v>
      </c>
      <c r="G432" s="88"/>
      <c r="H432" s="88"/>
      <c r="I432" s="88"/>
      <c r="J432" s="88"/>
      <c r="K432" s="88"/>
      <c r="L432" s="88"/>
      <c r="M432" s="88"/>
      <c r="N432" s="88"/>
      <c r="O432" s="88"/>
      <c r="P432" s="88"/>
      <c r="Q432" s="88"/>
      <c r="R432" s="88"/>
      <c r="S432" s="88"/>
      <c r="T432" s="88"/>
      <c r="U432" s="88"/>
      <c r="V432" s="88"/>
      <c r="W432" s="88"/>
      <c r="X432" s="88"/>
      <c r="Y432" s="88"/>
      <c r="Z432" s="88"/>
      <c r="AA432" s="88"/>
      <c r="AB432" s="8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c r="BG432" s="88"/>
      <c r="BH432" s="88"/>
    </row>
    <row r="433" spans="1:60" s="91" customFormat="1" ht="40.5" customHeight="1" x14ac:dyDescent="0.2">
      <c r="A433" s="45">
        <v>44504</v>
      </c>
      <c r="B433" s="41" t="s">
        <v>732</v>
      </c>
      <c r="C433" s="42" t="s">
        <v>733</v>
      </c>
      <c r="D433" s="87"/>
      <c r="E433" s="44">
        <v>3911405.7</v>
      </c>
      <c r="F433" s="76">
        <f t="shared" si="6"/>
        <v>3160631357.7300005</v>
      </c>
      <c r="G433" s="88"/>
      <c r="H433" s="88"/>
      <c r="I433" s="88"/>
      <c r="J433" s="88"/>
      <c r="K433" s="88"/>
      <c r="L433" s="88"/>
      <c r="M433" s="88"/>
      <c r="N433" s="88"/>
      <c r="O433" s="88"/>
      <c r="P433" s="88"/>
      <c r="Q433" s="88"/>
      <c r="R433" s="88"/>
      <c r="S433" s="88"/>
      <c r="T433" s="88"/>
      <c r="U433" s="88"/>
      <c r="V433" s="88"/>
      <c r="W433" s="88"/>
      <c r="X433" s="88"/>
      <c r="Y433" s="88"/>
      <c r="Z433" s="88"/>
      <c r="AA433" s="88"/>
      <c r="AB433" s="8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c r="BH433" s="88"/>
    </row>
    <row r="434" spans="1:60" s="91" customFormat="1" ht="42.75" customHeight="1" x14ac:dyDescent="0.2">
      <c r="A434" s="45">
        <v>44504</v>
      </c>
      <c r="B434" s="41" t="s">
        <v>734</v>
      </c>
      <c r="C434" s="42" t="s">
        <v>735</v>
      </c>
      <c r="D434" s="87"/>
      <c r="E434" s="44">
        <v>807189.64</v>
      </c>
      <c r="F434" s="76">
        <f t="shared" si="6"/>
        <v>3159824168.0900006</v>
      </c>
      <c r="G434" s="88"/>
      <c r="H434" s="88"/>
      <c r="I434" s="88"/>
      <c r="J434" s="88"/>
      <c r="K434" s="88"/>
      <c r="L434" s="88"/>
      <c r="M434" s="88"/>
      <c r="N434" s="88"/>
      <c r="O434" s="88"/>
      <c r="P434" s="88"/>
      <c r="Q434" s="88"/>
      <c r="R434" s="88"/>
      <c r="S434" s="88"/>
      <c r="T434" s="88"/>
      <c r="U434" s="88"/>
      <c r="V434" s="88"/>
      <c r="W434" s="88"/>
      <c r="X434" s="88"/>
      <c r="Y434" s="88"/>
      <c r="Z434" s="88"/>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c r="BG434" s="88"/>
      <c r="BH434" s="88"/>
    </row>
    <row r="435" spans="1:60" s="91" customFormat="1" ht="39.75" customHeight="1" x14ac:dyDescent="0.2">
      <c r="A435" s="45">
        <v>44505</v>
      </c>
      <c r="B435" s="47">
        <v>34022</v>
      </c>
      <c r="C435" s="42" t="s">
        <v>736</v>
      </c>
      <c r="D435" s="93"/>
      <c r="E435" s="44">
        <v>322800</v>
      </c>
      <c r="F435" s="76">
        <f t="shared" si="6"/>
        <v>3159501368.0900006</v>
      </c>
      <c r="G435" s="88"/>
      <c r="H435" s="88"/>
      <c r="I435" s="88"/>
      <c r="J435" s="88"/>
      <c r="K435" s="88"/>
      <c r="L435" s="88"/>
      <c r="M435" s="88"/>
      <c r="N435" s="88"/>
      <c r="O435" s="88"/>
      <c r="P435" s="88"/>
      <c r="Q435" s="88"/>
      <c r="R435" s="88"/>
      <c r="S435" s="88"/>
      <c r="T435" s="88"/>
      <c r="U435" s="88"/>
      <c r="V435" s="88"/>
      <c r="W435" s="88"/>
      <c r="X435" s="88"/>
      <c r="Y435" s="88"/>
      <c r="Z435" s="88"/>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c r="BG435" s="88"/>
      <c r="BH435" s="88"/>
    </row>
    <row r="436" spans="1:60" s="91" customFormat="1" ht="41.25" customHeight="1" x14ac:dyDescent="0.2">
      <c r="A436" s="45">
        <v>44505</v>
      </c>
      <c r="B436" s="41" t="s">
        <v>737</v>
      </c>
      <c r="C436" s="42" t="s">
        <v>738</v>
      </c>
      <c r="D436" s="93"/>
      <c r="E436" s="44">
        <v>842990.11</v>
      </c>
      <c r="F436" s="76">
        <f t="shared" si="6"/>
        <v>3158658377.9800005</v>
      </c>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8"/>
      <c r="AL436" s="88"/>
      <c r="AM436" s="88"/>
      <c r="AN436" s="88"/>
      <c r="AO436" s="88"/>
      <c r="AP436" s="88"/>
      <c r="AQ436" s="88"/>
      <c r="AR436" s="88"/>
      <c r="AS436" s="88"/>
      <c r="AT436" s="88"/>
      <c r="AU436" s="88"/>
      <c r="AV436" s="88"/>
      <c r="AW436" s="88"/>
      <c r="AX436" s="88"/>
      <c r="AY436" s="88"/>
      <c r="AZ436" s="88"/>
      <c r="BA436" s="88"/>
      <c r="BB436" s="88"/>
      <c r="BC436" s="88"/>
      <c r="BD436" s="88"/>
      <c r="BE436" s="88"/>
      <c r="BF436" s="88"/>
      <c r="BG436" s="88"/>
      <c r="BH436" s="88"/>
    </row>
    <row r="437" spans="1:60" s="91" customFormat="1" ht="19.5" customHeight="1" x14ac:dyDescent="0.2">
      <c r="A437" s="45">
        <v>44510</v>
      </c>
      <c r="B437" s="47">
        <v>34023</v>
      </c>
      <c r="C437" s="42" t="s">
        <v>84</v>
      </c>
      <c r="D437" s="93"/>
      <c r="E437" s="44">
        <v>0</v>
      </c>
      <c r="F437" s="76">
        <f t="shared" si="6"/>
        <v>3158658377.9800005</v>
      </c>
      <c r="G437" s="88"/>
      <c r="H437" s="88"/>
      <c r="I437" s="88"/>
      <c r="J437" s="88"/>
      <c r="K437" s="88"/>
      <c r="L437" s="88"/>
      <c r="M437" s="88"/>
      <c r="N437" s="88"/>
      <c r="O437" s="88"/>
      <c r="P437" s="88"/>
      <c r="Q437" s="88"/>
      <c r="R437" s="88"/>
      <c r="S437" s="88"/>
      <c r="T437" s="88"/>
      <c r="U437" s="88"/>
      <c r="V437" s="88"/>
      <c r="W437" s="88"/>
      <c r="X437" s="88"/>
      <c r="Y437" s="88"/>
      <c r="Z437" s="88"/>
      <c r="AA437" s="88"/>
      <c r="AB437" s="88"/>
      <c r="AC437" s="88"/>
      <c r="AD437" s="88"/>
      <c r="AE437" s="88"/>
      <c r="AF437" s="88"/>
      <c r="AG437" s="88"/>
      <c r="AH437" s="88"/>
      <c r="AI437" s="88"/>
      <c r="AJ437" s="88"/>
      <c r="AK437" s="88"/>
      <c r="AL437" s="88"/>
      <c r="AM437" s="88"/>
      <c r="AN437" s="88"/>
      <c r="AO437" s="88"/>
      <c r="AP437" s="88"/>
      <c r="AQ437" s="88"/>
      <c r="AR437" s="88"/>
      <c r="AS437" s="88"/>
      <c r="AT437" s="88"/>
      <c r="AU437" s="88"/>
      <c r="AV437" s="88"/>
      <c r="AW437" s="88"/>
      <c r="AX437" s="88"/>
      <c r="AY437" s="88"/>
      <c r="AZ437" s="88"/>
      <c r="BA437" s="88"/>
      <c r="BB437" s="88"/>
      <c r="BC437" s="88"/>
      <c r="BD437" s="88"/>
      <c r="BE437" s="88"/>
      <c r="BF437" s="88"/>
      <c r="BG437" s="88"/>
      <c r="BH437" s="88"/>
    </row>
    <row r="438" spans="1:60" s="91" customFormat="1" ht="51.75" customHeight="1" x14ac:dyDescent="0.2">
      <c r="A438" s="45">
        <v>44510</v>
      </c>
      <c r="B438" s="47">
        <v>34024</v>
      </c>
      <c r="C438" s="42" t="s">
        <v>739</v>
      </c>
      <c r="D438" s="93"/>
      <c r="E438" s="44">
        <v>506660</v>
      </c>
      <c r="F438" s="76">
        <f t="shared" si="6"/>
        <v>3158151717.9800005</v>
      </c>
      <c r="G438" s="88"/>
      <c r="H438" s="88"/>
      <c r="I438" s="88"/>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c r="AG438" s="88"/>
      <c r="AH438" s="88"/>
      <c r="AI438" s="88"/>
      <c r="AJ438" s="88"/>
      <c r="AK438" s="88"/>
      <c r="AL438" s="88"/>
      <c r="AM438" s="88"/>
      <c r="AN438" s="88"/>
      <c r="AO438" s="88"/>
      <c r="AP438" s="88"/>
      <c r="AQ438" s="88"/>
      <c r="AR438" s="88"/>
      <c r="AS438" s="88"/>
      <c r="AT438" s="88"/>
      <c r="AU438" s="88"/>
      <c r="AV438" s="88"/>
      <c r="AW438" s="88"/>
      <c r="AX438" s="88"/>
      <c r="AY438" s="88"/>
      <c r="AZ438" s="88"/>
      <c r="BA438" s="88"/>
      <c r="BB438" s="88"/>
      <c r="BC438" s="88"/>
      <c r="BD438" s="88"/>
      <c r="BE438" s="88"/>
      <c r="BF438" s="88"/>
      <c r="BG438" s="88"/>
      <c r="BH438" s="88"/>
    </row>
    <row r="439" spans="1:60" s="91" customFormat="1" ht="34.5" customHeight="1" x14ac:dyDescent="0.2">
      <c r="A439" s="45">
        <v>44511</v>
      </c>
      <c r="B439" s="47">
        <v>34025</v>
      </c>
      <c r="C439" s="42" t="s">
        <v>740</v>
      </c>
      <c r="D439" s="93"/>
      <c r="E439" s="44">
        <v>270000</v>
      </c>
      <c r="F439" s="76">
        <f t="shared" si="6"/>
        <v>3157881717.9800005</v>
      </c>
      <c r="G439" s="88"/>
      <c r="H439" s="88"/>
      <c r="I439" s="88"/>
      <c r="J439" s="88"/>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c r="AI439" s="88"/>
      <c r="AJ439" s="88"/>
      <c r="AK439" s="88"/>
      <c r="AL439" s="88"/>
      <c r="AM439" s="88"/>
      <c r="AN439" s="88"/>
      <c r="AO439" s="88"/>
      <c r="AP439" s="88"/>
      <c r="AQ439" s="88"/>
      <c r="AR439" s="88"/>
      <c r="AS439" s="88"/>
      <c r="AT439" s="88"/>
      <c r="AU439" s="88"/>
      <c r="AV439" s="88"/>
      <c r="AW439" s="88"/>
      <c r="AX439" s="88"/>
      <c r="AY439" s="88"/>
      <c r="AZ439" s="88"/>
      <c r="BA439" s="88"/>
      <c r="BB439" s="88"/>
      <c r="BC439" s="88"/>
      <c r="BD439" s="88"/>
      <c r="BE439" s="88"/>
      <c r="BF439" s="88"/>
      <c r="BG439" s="88"/>
      <c r="BH439" s="88"/>
    </row>
    <row r="440" spans="1:60" s="91" customFormat="1" ht="35.25" customHeight="1" x14ac:dyDescent="0.2">
      <c r="A440" s="45">
        <v>44512</v>
      </c>
      <c r="B440" s="47">
        <v>34026</v>
      </c>
      <c r="C440" s="42" t="s">
        <v>741</v>
      </c>
      <c r="D440" s="93"/>
      <c r="E440" s="44">
        <v>147144.29</v>
      </c>
      <c r="F440" s="76">
        <f t="shared" si="6"/>
        <v>3157734573.6900005</v>
      </c>
      <c r="G440" s="88"/>
      <c r="H440" s="88"/>
      <c r="I440" s="88"/>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c r="AI440" s="88"/>
      <c r="AJ440" s="88"/>
      <c r="AK440" s="88"/>
      <c r="AL440" s="88"/>
      <c r="AM440" s="88"/>
      <c r="AN440" s="88"/>
      <c r="AO440" s="88"/>
      <c r="AP440" s="88"/>
      <c r="AQ440" s="88"/>
      <c r="AR440" s="88"/>
      <c r="AS440" s="88"/>
      <c r="AT440" s="88"/>
      <c r="AU440" s="88"/>
      <c r="AV440" s="88"/>
      <c r="AW440" s="88"/>
      <c r="AX440" s="88"/>
      <c r="AY440" s="88"/>
      <c r="AZ440" s="88"/>
      <c r="BA440" s="88"/>
      <c r="BB440" s="88"/>
      <c r="BC440" s="88"/>
      <c r="BD440" s="88"/>
      <c r="BE440" s="88"/>
      <c r="BF440" s="88"/>
      <c r="BG440" s="88"/>
      <c r="BH440" s="88"/>
    </row>
    <row r="441" spans="1:60" s="91" customFormat="1" ht="34.5" customHeight="1" x14ac:dyDescent="0.2">
      <c r="A441" s="45">
        <v>44512</v>
      </c>
      <c r="B441" s="47">
        <v>34027</v>
      </c>
      <c r="C441" s="42" t="s">
        <v>742</v>
      </c>
      <c r="D441" s="93"/>
      <c r="E441" s="44">
        <v>666313.91</v>
      </c>
      <c r="F441" s="76">
        <f t="shared" si="6"/>
        <v>3157068259.7800007</v>
      </c>
      <c r="G441" s="88"/>
      <c r="H441" s="88"/>
      <c r="I441" s="88"/>
      <c r="J441" s="88"/>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c r="AI441" s="88"/>
      <c r="AJ441" s="88"/>
      <c r="AK441" s="88"/>
      <c r="AL441" s="88"/>
      <c r="AM441" s="88"/>
      <c r="AN441" s="88"/>
      <c r="AO441" s="88"/>
      <c r="AP441" s="88"/>
      <c r="AQ441" s="88"/>
      <c r="AR441" s="88"/>
      <c r="AS441" s="88"/>
      <c r="AT441" s="88"/>
      <c r="AU441" s="88"/>
      <c r="AV441" s="88"/>
      <c r="AW441" s="88"/>
      <c r="AX441" s="88"/>
      <c r="AY441" s="88"/>
      <c r="AZ441" s="88"/>
      <c r="BA441" s="88"/>
      <c r="BB441" s="88"/>
      <c r="BC441" s="88"/>
      <c r="BD441" s="88"/>
      <c r="BE441" s="88"/>
      <c r="BF441" s="88"/>
      <c r="BG441" s="88"/>
      <c r="BH441" s="88"/>
    </row>
    <row r="442" spans="1:60" s="91" customFormat="1" ht="34.5" customHeight="1" x14ac:dyDescent="0.2">
      <c r="A442" s="45">
        <v>44512</v>
      </c>
      <c r="B442" s="47">
        <v>34028</v>
      </c>
      <c r="C442" s="42" t="s">
        <v>743</v>
      </c>
      <c r="D442" s="93"/>
      <c r="E442" s="44">
        <v>1474754.15</v>
      </c>
      <c r="F442" s="76">
        <f t="shared" si="6"/>
        <v>3155593505.6300006</v>
      </c>
      <c r="G442" s="88"/>
      <c r="H442" s="88"/>
      <c r="J442" s="88"/>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c r="AI442" s="88"/>
      <c r="AJ442" s="88"/>
      <c r="AK442" s="88"/>
      <c r="AL442" s="88"/>
      <c r="AM442" s="88"/>
      <c r="AN442" s="88"/>
      <c r="AO442" s="88"/>
      <c r="AP442" s="88"/>
      <c r="AQ442" s="88"/>
      <c r="AR442" s="88"/>
      <c r="AS442" s="88"/>
      <c r="AT442" s="88"/>
      <c r="AU442" s="88"/>
      <c r="AV442" s="88"/>
      <c r="AW442" s="88"/>
      <c r="AX442" s="88"/>
      <c r="AY442" s="88"/>
      <c r="AZ442" s="88"/>
      <c r="BA442" s="88"/>
      <c r="BB442" s="88"/>
      <c r="BC442" s="88"/>
      <c r="BD442" s="88"/>
      <c r="BE442" s="88"/>
      <c r="BF442" s="88"/>
      <c r="BG442" s="88"/>
      <c r="BH442" s="88"/>
    </row>
    <row r="443" spans="1:60" s="91" customFormat="1" ht="40.5" customHeight="1" x14ac:dyDescent="0.2">
      <c r="A443" s="45">
        <v>44515</v>
      </c>
      <c r="B443" s="47">
        <v>34029</v>
      </c>
      <c r="C443" s="42" t="s">
        <v>744</v>
      </c>
      <c r="D443" s="93"/>
      <c r="E443" s="44">
        <v>662686.46</v>
      </c>
      <c r="F443" s="76">
        <f t="shared" si="6"/>
        <v>3154930819.1700006</v>
      </c>
      <c r="G443" s="88"/>
      <c r="H443" s="88"/>
      <c r="I443" s="88"/>
      <c r="J443" s="88"/>
      <c r="K443" s="88"/>
      <c r="L443" s="88"/>
      <c r="M443" s="88"/>
      <c r="N443" s="88"/>
      <c r="O443" s="88"/>
      <c r="P443" s="88"/>
      <c r="Q443" s="88"/>
      <c r="R443" s="88"/>
      <c r="S443" s="88"/>
      <c r="T443" s="88"/>
      <c r="U443" s="88"/>
      <c r="V443" s="88"/>
      <c r="W443" s="88"/>
      <c r="X443" s="88"/>
      <c r="Y443" s="88"/>
      <c r="Z443" s="88"/>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8"/>
      <c r="BH443" s="88"/>
    </row>
    <row r="444" spans="1:60" s="91" customFormat="1" ht="33.75" customHeight="1" x14ac:dyDescent="0.2">
      <c r="A444" s="45">
        <v>44515</v>
      </c>
      <c r="B444" s="47">
        <v>34030</v>
      </c>
      <c r="C444" s="42" t="s">
        <v>745</v>
      </c>
      <c r="D444" s="93"/>
      <c r="E444" s="44">
        <v>1597371.49</v>
      </c>
      <c r="F444" s="76">
        <f t="shared" si="6"/>
        <v>3153333447.6800008</v>
      </c>
      <c r="G444" s="88"/>
      <c r="H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c r="BF444" s="88"/>
      <c r="BG444" s="88"/>
      <c r="BH444" s="88"/>
    </row>
    <row r="445" spans="1:60" s="91" customFormat="1" ht="41.25" customHeight="1" x14ac:dyDescent="0.2">
      <c r="A445" s="53">
        <v>44515</v>
      </c>
      <c r="B445" s="54" t="s">
        <v>746</v>
      </c>
      <c r="C445" s="55" t="s">
        <v>747</v>
      </c>
      <c r="D445" s="94"/>
      <c r="E445" s="95">
        <v>805860.99</v>
      </c>
      <c r="F445" s="76">
        <f t="shared" si="6"/>
        <v>3152527586.690001</v>
      </c>
      <c r="G445" s="88"/>
      <c r="H445" s="88"/>
      <c r="I445" s="88"/>
      <c r="J445" s="88"/>
      <c r="K445" s="88"/>
      <c r="L445" s="88"/>
      <c r="M445" s="88"/>
      <c r="N445" s="88"/>
      <c r="O445" s="88"/>
      <c r="P445" s="88"/>
      <c r="Q445" s="88"/>
      <c r="R445" s="88"/>
      <c r="S445" s="88"/>
      <c r="T445" s="88"/>
      <c r="U445" s="88"/>
      <c r="V445" s="88"/>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c r="BH445" s="88"/>
    </row>
    <row r="446" spans="1:60" s="91" customFormat="1" ht="45" customHeight="1" x14ac:dyDescent="0.2">
      <c r="A446" s="96">
        <v>44516</v>
      </c>
      <c r="B446" s="97" t="s">
        <v>748</v>
      </c>
      <c r="C446" s="98" t="s">
        <v>749</v>
      </c>
      <c r="D446" s="93"/>
      <c r="E446" s="48">
        <v>758127.56</v>
      </c>
      <c r="F446" s="76">
        <f t="shared" si="6"/>
        <v>3151769459.1300011</v>
      </c>
      <c r="G446" s="88"/>
      <c r="H446" s="88"/>
      <c r="I446" s="88"/>
      <c r="J446" s="88"/>
      <c r="K446" s="88"/>
      <c r="L446" s="88"/>
      <c r="M446" s="88"/>
      <c r="N446" s="88"/>
      <c r="O446" s="88"/>
      <c r="P446" s="88"/>
      <c r="Q446" s="88"/>
      <c r="R446" s="88"/>
      <c r="S446" s="88"/>
      <c r="T446" s="88"/>
      <c r="U446" s="88"/>
      <c r="V446" s="88"/>
      <c r="W446" s="88"/>
      <c r="X446" s="88"/>
      <c r="Y446" s="88"/>
      <c r="Z446" s="88"/>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8"/>
      <c r="BH446" s="88"/>
    </row>
    <row r="447" spans="1:60" s="91" customFormat="1" ht="54.75" customHeight="1" x14ac:dyDescent="0.2">
      <c r="A447" s="45">
        <v>44517</v>
      </c>
      <c r="B447" s="41" t="s">
        <v>750</v>
      </c>
      <c r="C447" s="42" t="s">
        <v>751</v>
      </c>
      <c r="D447" s="99"/>
      <c r="E447" s="44">
        <v>270000</v>
      </c>
      <c r="F447" s="76">
        <f t="shared" si="6"/>
        <v>3151499459.1300011</v>
      </c>
      <c r="G447" s="88"/>
      <c r="H447" s="88"/>
      <c r="I447" s="88"/>
      <c r="J447" s="88"/>
      <c r="K447" s="88"/>
      <c r="L447" s="88"/>
      <c r="M447" s="88"/>
      <c r="N447" s="88"/>
      <c r="O447" s="88"/>
      <c r="P447" s="88"/>
      <c r="Q447" s="88"/>
      <c r="R447" s="88"/>
      <c r="S447" s="88"/>
      <c r="T447" s="88"/>
      <c r="U447" s="88"/>
      <c r="V447" s="88"/>
      <c r="W447" s="88"/>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8"/>
      <c r="BH447" s="88"/>
    </row>
    <row r="448" spans="1:60" s="91" customFormat="1" ht="37.5" customHeight="1" x14ac:dyDescent="0.2">
      <c r="A448" s="45">
        <v>44517</v>
      </c>
      <c r="B448" s="41" t="s">
        <v>752</v>
      </c>
      <c r="C448" s="42" t="s">
        <v>753</v>
      </c>
      <c r="D448" s="93"/>
      <c r="E448" s="44">
        <v>1868129.87</v>
      </c>
      <c r="F448" s="76">
        <f t="shared" si="6"/>
        <v>3149631329.2600012</v>
      </c>
      <c r="G448" s="88"/>
      <c r="H448" s="88"/>
      <c r="I448" s="88"/>
      <c r="J448" s="88"/>
      <c r="K448" s="88"/>
      <c r="L448" s="88"/>
      <c r="M448" s="88"/>
      <c r="N448" s="88"/>
      <c r="O448" s="88"/>
      <c r="P448" s="88"/>
      <c r="Q448" s="88"/>
      <c r="R448" s="88"/>
      <c r="S448" s="88"/>
      <c r="T448" s="88"/>
      <c r="U448" s="88"/>
      <c r="V448" s="88"/>
      <c r="W448" s="88"/>
      <c r="X448" s="88"/>
      <c r="Y448" s="88"/>
      <c r="Z448" s="88"/>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c r="BF448" s="88"/>
      <c r="BG448" s="88"/>
      <c r="BH448" s="88"/>
    </row>
    <row r="449" spans="1:60" s="91" customFormat="1" ht="42.75" customHeight="1" x14ac:dyDescent="0.2">
      <c r="A449" s="45">
        <v>44519</v>
      </c>
      <c r="B449" s="47">
        <v>34031</v>
      </c>
      <c r="C449" s="42" t="s">
        <v>754</v>
      </c>
      <c r="D449" s="93"/>
      <c r="E449" s="44">
        <v>396410.98</v>
      </c>
      <c r="F449" s="76">
        <f t="shared" si="6"/>
        <v>3149234918.2800012</v>
      </c>
      <c r="G449" s="88"/>
      <c r="H449" s="88"/>
      <c r="I449" s="88"/>
      <c r="J449" s="88"/>
      <c r="K449" s="88"/>
      <c r="L449" s="88"/>
      <c r="M449" s="88"/>
      <c r="N449" s="88"/>
      <c r="O449" s="88"/>
      <c r="P449" s="88"/>
      <c r="Q449" s="88"/>
      <c r="R449" s="88"/>
      <c r="S449" s="88"/>
      <c r="T449" s="88"/>
      <c r="U449" s="88"/>
      <c r="V449" s="88"/>
      <c r="W449" s="88"/>
      <c r="X449" s="88"/>
      <c r="Y449" s="88"/>
      <c r="Z449" s="88"/>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8"/>
      <c r="BH449" s="88"/>
    </row>
    <row r="450" spans="1:60" s="91" customFormat="1" ht="75" customHeight="1" x14ac:dyDescent="0.2">
      <c r="A450" s="45">
        <v>44519</v>
      </c>
      <c r="B450" s="47">
        <v>34032</v>
      </c>
      <c r="C450" s="42" t="s">
        <v>755</v>
      </c>
      <c r="D450" s="93"/>
      <c r="E450" s="44">
        <v>3529346.77</v>
      </c>
      <c r="F450" s="76">
        <f t="shared" si="6"/>
        <v>3145705571.5100012</v>
      </c>
      <c r="G450" s="88"/>
      <c r="H450" s="88"/>
      <c r="I450" s="88"/>
      <c r="J450" s="88"/>
      <c r="K450" s="88"/>
      <c r="L450" s="88"/>
      <c r="M450" s="88"/>
      <c r="N450" s="88"/>
      <c r="O450" s="88"/>
      <c r="P450" s="88"/>
      <c r="Q450" s="88"/>
      <c r="R450" s="88"/>
      <c r="S450" s="88"/>
      <c r="T450" s="88"/>
      <c r="U450" s="88"/>
      <c r="V450" s="88"/>
      <c r="W450" s="88"/>
      <c r="X450" s="88"/>
      <c r="Y450" s="88"/>
      <c r="Z450" s="88"/>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8"/>
      <c r="BH450" s="88"/>
    </row>
    <row r="451" spans="1:60" s="91" customFormat="1" ht="43.5" customHeight="1" x14ac:dyDescent="0.2">
      <c r="A451" s="45">
        <v>44519</v>
      </c>
      <c r="B451" s="41" t="s">
        <v>756</v>
      </c>
      <c r="C451" s="42" t="s">
        <v>757</v>
      </c>
      <c r="D451" s="93"/>
      <c r="E451" s="44">
        <v>832059.98</v>
      </c>
      <c r="F451" s="76">
        <f t="shared" si="6"/>
        <v>3144873511.5300012</v>
      </c>
      <c r="G451" s="88"/>
      <c r="H451" s="88"/>
      <c r="I451" s="88"/>
      <c r="J451" s="88"/>
      <c r="K451" s="88"/>
      <c r="L451" s="88"/>
      <c r="M451" s="88"/>
      <c r="N451" s="88"/>
      <c r="O451" s="88"/>
      <c r="P451" s="88"/>
      <c r="Q451" s="88"/>
      <c r="R451" s="88"/>
      <c r="S451" s="88"/>
      <c r="T451" s="88"/>
      <c r="U451" s="88"/>
      <c r="V451" s="88"/>
      <c r="W451" s="88"/>
      <c r="X451" s="88"/>
      <c r="Y451" s="88"/>
      <c r="Z451" s="88"/>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8"/>
      <c r="BH451" s="88"/>
    </row>
    <row r="452" spans="1:60" s="91" customFormat="1" ht="24" customHeight="1" x14ac:dyDescent="0.2">
      <c r="A452" s="45">
        <v>44525</v>
      </c>
      <c r="B452" s="47">
        <v>34033</v>
      </c>
      <c r="C452" s="42" t="s">
        <v>84</v>
      </c>
      <c r="D452" s="93"/>
      <c r="E452" s="44">
        <v>0</v>
      </c>
      <c r="F452" s="76">
        <f t="shared" si="6"/>
        <v>3144873511.5300012</v>
      </c>
      <c r="G452" s="88"/>
      <c r="H452" s="88"/>
      <c r="I452" s="88"/>
      <c r="J452" s="88"/>
      <c r="K452" s="88"/>
      <c r="L452" s="88"/>
      <c r="M452" s="88"/>
      <c r="N452" s="88"/>
      <c r="O452" s="88"/>
      <c r="P452" s="88"/>
      <c r="Q452" s="88"/>
      <c r="R452" s="88"/>
      <c r="S452" s="88"/>
      <c r="T452" s="88"/>
      <c r="U452" s="88"/>
      <c r="V452" s="88"/>
      <c r="W452" s="88"/>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c r="BH452" s="88"/>
    </row>
    <row r="453" spans="1:60" s="91" customFormat="1" ht="51" customHeight="1" x14ac:dyDescent="0.2">
      <c r="A453" s="45">
        <v>44526</v>
      </c>
      <c r="B453" s="41" t="s">
        <v>758</v>
      </c>
      <c r="C453" s="42" t="s">
        <v>759</v>
      </c>
      <c r="D453" s="93"/>
      <c r="E453" s="44">
        <v>39430853.200000003</v>
      </c>
      <c r="F453" s="76">
        <f t="shared" si="6"/>
        <v>3105442658.3300014</v>
      </c>
      <c r="G453" s="88"/>
      <c r="H453" s="88"/>
      <c r="I453" s="88"/>
      <c r="J453" s="88"/>
      <c r="K453" s="88"/>
      <c r="L453" s="88"/>
      <c r="M453" s="88"/>
      <c r="N453" s="88"/>
      <c r="O453" s="88"/>
      <c r="P453" s="88"/>
      <c r="Q453" s="88"/>
      <c r="R453" s="88"/>
      <c r="S453" s="88"/>
      <c r="T453" s="88"/>
      <c r="U453" s="88"/>
      <c r="V453" s="88"/>
      <c r="W453" s="88"/>
      <c r="X453" s="88"/>
      <c r="Y453" s="88"/>
      <c r="Z453" s="88"/>
      <c r="AA453" s="88"/>
      <c r="AB453" s="8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c r="BH453" s="88"/>
    </row>
    <row r="454" spans="1:60" s="91" customFormat="1" ht="51" customHeight="1" x14ac:dyDescent="0.2">
      <c r="A454" s="45">
        <v>44526</v>
      </c>
      <c r="B454" s="41" t="s">
        <v>760</v>
      </c>
      <c r="C454" s="42" t="s">
        <v>761</v>
      </c>
      <c r="D454" s="93"/>
      <c r="E454" s="44">
        <v>3292660.11</v>
      </c>
      <c r="F454" s="76">
        <f t="shared" si="6"/>
        <v>3102149998.2200012</v>
      </c>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8"/>
      <c r="BH454" s="88"/>
    </row>
    <row r="455" spans="1:60" s="91" customFormat="1" ht="44.25" customHeight="1" x14ac:dyDescent="0.2">
      <c r="A455" s="45">
        <v>44526</v>
      </c>
      <c r="B455" s="41" t="s">
        <v>762</v>
      </c>
      <c r="C455" s="42" t="s">
        <v>763</v>
      </c>
      <c r="D455" s="93"/>
      <c r="E455" s="44">
        <v>3609467.21</v>
      </c>
      <c r="F455" s="76">
        <f t="shared" si="6"/>
        <v>3098540531.0100012</v>
      </c>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88"/>
      <c r="BH455" s="88"/>
    </row>
    <row r="456" spans="1:60" s="91" customFormat="1" ht="51.75" customHeight="1" x14ac:dyDescent="0.2">
      <c r="A456" s="45">
        <v>44526</v>
      </c>
      <c r="B456" s="41" t="s">
        <v>764</v>
      </c>
      <c r="C456" s="42" t="s">
        <v>765</v>
      </c>
      <c r="D456" s="93"/>
      <c r="E456" s="44">
        <v>538408.71</v>
      </c>
      <c r="F456" s="76">
        <f t="shared" si="6"/>
        <v>3098002122.3000011</v>
      </c>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88"/>
      <c r="BH456" s="88"/>
    </row>
    <row r="457" spans="1:60" s="91" customFormat="1" ht="34.5" customHeight="1" x14ac:dyDescent="0.2">
      <c r="A457" s="100"/>
      <c r="B457" s="101"/>
      <c r="C457" s="101"/>
      <c r="D457" s="102"/>
      <c r="E457" s="63"/>
      <c r="F457" s="103"/>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8"/>
      <c r="BH457" s="88"/>
    </row>
    <row r="458" spans="1:60" s="91" customFormat="1" ht="34.5" customHeight="1" x14ac:dyDescent="0.2">
      <c r="A458" s="100"/>
      <c r="B458" s="101"/>
      <c r="C458" s="101"/>
      <c r="D458" s="102"/>
      <c r="E458" s="63"/>
      <c r="F458" s="103"/>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8"/>
      <c r="BH458" s="88"/>
    </row>
    <row r="459" spans="1:60" s="91" customFormat="1" ht="34.5" customHeight="1" x14ac:dyDescent="0.2">
      <c r="A459" s="100"/>
      <c r="B459" s="101"/>
      <c r="C459" s="101"/>
      <c r="D459" s="102"/>
      <c r="E459" s="63"/>
      <c r="F459" s="103"/>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8"/>
      <c r="BH459" s="88"/>
    </row>
    <row r="460" spans="1:60" s="91" customFormat="1" ht="34.5" customHeight="1" x14ac:dyDescent="0.2">
      <c r="A460" s="100"/>
      <c r="B460" s="101"/>
      <c r="C460" s="101"/>
      <c r="D460" s="102"/>
      <c r="E460" s="63"/>
      <c r="F460" s="103"/>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88"/>
      <c r="BH460" s="88"/>
    </row>
    <row r="461" spans="1:60" s="91" customFormat="1" ht="34.5" customHeight="1" x14ac:dyDescent="0.2">
      <c r="A461" s="100"/>
      <c r="B461" s="101"/>
      <c r="C461" s="101"/>
      <c r="D461" s="102"/>
      <c r="E461" s="63"/>
      <c r="F461" s="103"/>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c r="AN461" s="88"/>
      <c r="AO461" s="88"/>
      <c r="AP461" s="88"/>
      <c r="AQ461" s="88"/>
      <c r="AR461" s="88"/>
      <c r="AS461" s="88"/>
      <c r="AT461" s="88"/>
      <c r="AU461" s="88"/>
      <c r="AV461" s="88"/>
      <c r="AW461" s="88"/>
      <c r="AX461" s="88"/>
      <c r="AY461" s="88"/>
      <c r="AZ461" s="88"/>
      <c r="BA461" s="88"/>
      <c r="BB461" s="88"/>
      <c r="BC461" s="88"/>
      <c r="BD461" s="88"/>
      <c r="BE461" s="88"/>
      <c r="BF461" s="88"/>
      <c r="BG461" s="88"/>
      <c r="BH461" s="88"/>
    </row>
    <row r="462" spans="1:60" s="91" customFormat="1" ht="34.5" customHeight="1" x14ac:dyDescent="0.2">
      <c r="A462" s="100"/>
      <c r="B462" s="101"/>
      <c r="C462" s="101"/>
      <c r="D462" s="102"/>
      <c r="E462" s="63"/>
      <c r="F462" s="103"/>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8"/>
      <c r="AY462" s="88"/>
      <c r="AZ462" s="88"/>
      <c r="BA462" s="88"/>
      <c r="BB462" s="88"/>
      <c r="BC462" s="88"/>
      <c r="BD462" s="88"/>
      <c r="BE462" s="88"/>
      <c r="BF462" s="88"/>
      <c r="BG462" s="88"/>
      <c r="BH462" s="88"/>
    </row>
    <row r="463" spans="1:60" s="91" customFormat="1" ht="34.5" customHeight="1" x14ac:dyDescent="0.2">
      <c r="A463" s="100"/>
      <c r="B463" s="101"/>
      <c r="C463" s="101"/>
      <c r="D463" s="102"/>
      <c r="E463" s="63"/>
      <c r="F463" s="103"/>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8"/>
      <c r="AY463" s="88"/>
      <c r="AZ463" s="88"/>
      <c r="BA463" s="88"/>
      <c r="BB463" s="88"/>
      <c r="BC463" s="88"/>
      <c r="BD463" s="88"/>
      <c r="BE463" s="88"/>
      <c r="BF463" s="88"/>
      <c r="BG463" s="88"/>
      <c r="BH463" s="88"/>
    </row>
    <row r="464" spans="1:60" s="91" customFormat="1" ht="34.5" customHeight="1" x14ac:dyDescent="0.2">
      <c r="A464" s="100"/>
      <c r="B464" s="101"/>
      <c r="C464" s="101"/>
      <c r="D464" s="102"/>
      <c r="E464" s="63"/>
      <c r="F464" s="103"/>
      <c r="G464" s="88"/>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8"/>
      <c r="BF464" s="88"/>
      <c r="BG464" s="88"/>
      <c r="BH464" s="88"/>
    </row>
    <row r="465" spans="1:60" s="91" customFormat="1" ht="34.5" customHeight="1" x14ac:dyDescent="0.2">
      <c r="A465" s="100"/>
      <c r="B465" s="101"/>
      <c r="C465" s="101"/>
      <c r="D465" s="102"/>
      <c r="E465" s="63"/>
      <c r="F465" s="103"/>
      <c r="G465" s="88"/>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8"/>
      <c r="BF465" s="88"/>
      <c r="BG465" s="88"/>
      <c r="BH465" s="88"/>
    </row>
    <row r="466" spans="1:60" s="91" customFormat="1" ht="34.5" customHeight="1" x14ac:dyDescent="0.2">
      <c r="A466" s="100"/>
      <c r="B466" s="101"/>
      <c r="C466" s="101"/>
      <c r="D466" s="102"/>
      <c r="E466" s="63"/>
      <c r="F466" s="103"/>
      <c r="G466" s="88"/>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c r="AI466" s="88"/>
      <c r="AJ466" s="88"/>
      <c r="AK466" s="88"/>
      <c r="AL466" s="88"/>
      <c r="AM466" s="88"/>
      <c r="AN466" s="88"/>
      <c r="AO466" s="88"/>
      <c r="AP466" s="88"/>
      <c r="AQ466" s="88"/>
      <c r="AR466" s="88"/>
      <c r="AS466" s="88"/>
      <c r="AT466" s="88"/>
      <c r="AU466" s="88"/>
      <c r="AV466" s="88"/>
      <c r="AW466" s="88"/>
      <c r="AX466" s="88"/>
      <c r="AY466" s="88"/>
      <c r="AZ466" s="88"/>
      <c r="BA466" s="88"/>
      <c r="BB466" s="88"/>
      <c r="BC466" s="88"/>
      <c r="BD466" s="88"/>
      <c r="BE466" s="88"/>
      <c r="BF466" s="88"/>
      <c r="BG466" s="88"/>
      <c r="BH466" s="88"/>
    </row>
    <row r="467" spans="1:60" s="91" customFormat="1" ht="34.5" customHeight="1" x14ac:dyDescent="0.2">
      <c r="A467" s="100"/>
      <c r="B467" s="101"/>
      <c r="C467" s="101"/>
      <c r="D467" s="102"/>
      <c r="E467" s="63"/>
      <c r="F467" s="103"/>
      <c r="G467" s="88"/>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c r="AN467" s="88"/>
      <c r="AO467" s="88"/>
      <c r="AP467" s="88"/>
      <c r="AQ467" s="88"/>
      <c r="AR467" s="88"/>
      <c r="AS467" s="88"/>
      <c r="AT467" s="88"/>
      <c r="AU467" s="88"/>
      <c r="AV467" s="88"/>
      <c r="AW467" s="88"/>
      <c r="AX467" s="88"/>
      <c r="AY467" s="88"/>
      <c r="AZ467" s="88"/>
      <c r="BA467" s="88"/>
      <c r="BB467" s="88"/>
      <c r="BC467" s="88"/>
      <c r="BD467" s="88"/>
      <c r="BE467" s="88"/>
      <c r="BF467" s="88"/>
      <c r="BG467" s="88"/>
      <c r="BH467" s="88"/>
    </row>
    <row r="468" spans="1:60" s="91" customFormat="1" ht="34.5" customHeight="1" x14ac:dyDescent="0.2">
      <c r="A468" s="100"/>
      <c r="B468" s="101"/>
      <c r="C468" s="101"/>
      <c r="D468" s="102"/>
      <c r="E468" s="63"/>
      <c r="F468" s="103"/>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c r="AN468" s="88"/>
      <c r="AO468" s="88"/>
      <c r="AP468" s="88"/>
      <c r="AQ468" s="88"/>
      <c r="AR468" s="88"/>
      <c r="AS468" s="88"/>
      <c r="AT468" s="88"/>
      <c r="AU468" s="88"/>
      <c r="AV468" s="88"/>
      <c r="AW468" s="88"/>
      <c r="AX468" s="88"/>
      <c r="AY468" s="88"/>
      <c r="AZ468" s="88"/>
      <c r="BA468" s="88"/>
      <c r="BB468" s="88"/>
      <c r="BC468" s="88"/>
      <c r="BD468" s="88"/>
      <c r="BE468" s="88"/>
      <c r="BF468" s="88"/>
      <c r="BG468" s="88"/>
      <c r="BH468" s="88"/>
    </row>
    <row r="469" spans="1:60" s="91" customFormat="1" ht="34.5" customHeight="1" x14ac:dyDescent="0.2">
      <c r="A469" s="100"/>
      <c r="B469" s="101"/>
      <c r="C469" s="101"/>
      <c r="D469" s="102"/>
      <c r="E469" s="63"/>
      <c r="F469" s="103"/>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8"/>
      <c r="AR469" s="88"/>
      <c r="AS469" s="88"/>
      <c r="AT469" s="88"/>
      <c r="AU469" s="88"/>
      <c r="AV469" s="88"/>
      <c r="AW469" s="88"/>
      <c r="AX469" s="88"/>
      <c r="AY469" s="88"/>
      <c r="AZ469" s="88"/>
      <c r="BA469" s="88"/>
      <c r="BB469" s="88"/>
      <c r="BC469" s="88"/>
      <c r="BD469" s="88"/>
      <c r="BE469" s="88"/>
      <c r="BF469" s="88"/>
      <c r="BG469" s="88"/>
      <c r="BH469" s="88"/>
    </row>
    <row r="470" spans="1:60" s="91" customFormat="1" ht="34.5" customHeight="1" x14ac:dyDescent="0.2">
      <c r="A470" s="100"/>
      <c r="B470" s="101"/>
      <c r="C470" s="101"/>
      <c r="D470" s="102"/>
      <c r="E470" s="63"/>
      <c r="F470" s="103"/>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c r="AI470" s="88"/>
      <c r="AJ470" s="88"/>
      <c r="AK470" s="88"/>
      <c r="AL470" s="88"/>
      <c r="AM470" s="88"/>
      <c r="AN470" s="88"/>
      <c r="AO470" s="88"/>
      <c r="AP470" s="88"/>
      <c r="AQ470" s="88"/>
      <c r="AR470" s="88"/>
      <c r="AS470" s="88"/>
      <c r="AT470" s="88"/>
      <c r="AU470" s="88"/>
      <c r="AV470" s="88"/>
      <c r="AW470" s="88"/>
      <c r="AX470" s="88"/>
      <c r="AY470" s="88"/>
      <c r="AZ470" s="88"/>
      <c r="BA470" s="88"/>
      <c r="BB470" s="88"/>
      <c r="BC470" s="88"/>
      <c r="BD470" s="88"/>
      <c r="BE470" s="88"/>
      <c r="BF470" s="88"/>
      <c r="BG470" s="88"/>
      <c r="BH470" s="88"/>
    </row>
    <row r="471" spans="1:60" s="91" customFormat="1" ht="34.5" customHeight="1" x14ac:dyDescent="0.2">
      <c r="A471" s="100"/>
      <c r="B471" s="101"/>
      <c r="C471" s="101"/>
      <c r="D471" s="102"/>
      <c r="E471" s="63"/>
      <c r="F471" s="103"/>
      <c r="G471" s="88"/>
      <c r="H471" s="88"/>
      <c r="I471" s="88"/>
      <c r="J471" s="88"/>
      <c r="K471" s="88"/>
      <c r="L471" s="88"/>
      <c r="M471" s="88"/>
      <c r="N471" s="88"/>
      <c r="O471" s="88"/>
      <c r="P471" s="88"/>
      <c r="Q471" s="88"/>
      <c r="R471" s="88"/>
      <c r="S471" s="88"/>
      <c r="T471" s="88"/>
      <c r="U471" s="88"/>
      <c r="V471" s="88"/>
      <c r="W471" s="88"/>
      <c r="X471" s="88"/>
      <c r="Y471" s="88"/>
      <c r="Z471" s="88"/>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8"/>
      <c r="BH471" s="88"/>
    </row>
    <row r="472" spans="1:60" s="91" customFormat="1" ht="34.5" customHeight="1" x14ac:dyDescent="0.2">
      <c r="A472" s="100"/>
      <c r="B472" s="101"/>
      <c r="C472" s="101"/>
      <c r="D472" s="102"/>
      <c r="E472" s="63"/>
      <c r="F472" s="103"/>
      <c r="G472" s="88"/>
      <c r="H472" s="88"/>
      <c r="I472" s="88"/>
      <c r="J472" s="88"/>
      <c r="K472" s="88"/>
      <c r="L472" s="88"/>
      <c r="M472" s="88"/>
      <c r="N472" s="88"/>
      <c r="O472" s="88"/>
      <c r="P472" s="88"/>
      <c r="Q472" s="88"/>
      <c r="R472" s="88"/>
      <c r="S472" s="88"/>
      <c r="T472" s="88"/>
      <c r="U472" s="88"/>
      <c r="V472" s="88"/>
      <c r="W472" s="88"/>
      <c r="X472" s="88"/>
      <c r="Y472" s="88"/>
      <c r="Z472" s="88"/>
      <c r="AA472" s="88"/>
      <c r="AB472" s="8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88"/>
      <c r="BH472" s="88"/>
    </row>
    <row r="473" spans="1:60" s="91" customFormat="1" ht="34.5" customHeight="1" x14ac:dyDescent="0.2">
      <c r="A473" s="100"/>
      <c r="B473" s="101"/>
      <c r="C473" s="101"/>
      <c r="D473" s="102"/>
      <c r="E473" s="63"/>
      <c r="F473" s="103"/>
      <c r="G473" s="88"/>
      <c r="H473" s="88"/>
      <c r="I473" s="88"/>
      <c r="J473" s="88"/>
      <c r="K473" s="88"/>
      <c r="L473" s="88"/>
      <c r="M473" s="88"/>
      <c r="N473" s="88"/>
      <c r="O473" s="88"/>
      <c r="P473" s="88"/>
      <c r="Q473" s="88"/>
      <c r="R473" s="88"/>
      <c r="S473" s="88"/>
      <c r="T473" s="88"/>
      <c r="U473" s="88"/>
      <c r="V473" s="88"/>
      <c r="W473" s="88"/>
      <c r="X473" s="88"/>
      <c r="Y473" s="88"/>
      <c r="Z473" s="88"/>
      <c r="AA473" s="88"/>
      <c r="AB473" s="8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8"/>
      <c r="BH473" s="88"/>
    </row>
    <row r="474" spans="1:60" s="91" customFormat="1" ht="34.5" customHeight="1" x14ac:dyDescent="0.2">
      <c r="A474" s="100"/>
      <c r="B474" s="101"/>
      <c r="C474" s="101"/>
      <c r="D474" s="102"/>
      <c r="E474" s="63"/>
      <c r="F474" s="103"/>
      <c r="G474" s="88"/>
      <c r="H474" s="88"/>
      <c r="I474" s="88"/>
      <c r="J474" s="88"/>
      <c r="K474" s="88"/>
      <c r="L474" s="88"/>
      <c r="M474" s="88"/>
      <c r="N474" s="88"/>
      <c r="O474" s="88"/>
      <c r="P474" s="88"/>
      <c r="Q474" s="88"/>
      <c r="R474" s="88"/>
      <c r="S474" s="88"/>
      <c r="T474" s="88"/>
      <c r="U474" s="88"/>
      <c r="V474" s="88"/>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88"/>
    </row>
    <row r="475" spans="1:60" s="91" customFormat="1" ht="34.5" customHeight="1" x14ac:dyDescent="0.2">
      <c r="A475" s="100"/>
      <c r="B475" s="101"/>
      <c r="C475" s="101"/>
      <c r="D475" s="102"/>
      <c r="E475" s="63"/>
      <c r="F475" s="103"/>
      <c r="G475" s="88"/>
      <c r="H475" s="88"/>
      <c r="I475" s="88"/>
      <c r="J475" s="88"/>
      <c r="K475" s="88"/>
      <c r="L475" s="88"/>
      <c r="M475" s="88"/>
      <c r="N475" s="88"/>
      <c r="O475" s="88"/>
      <c r="P475" s="88"/>
      <c r="Q475" s="88"/>
      <c r="R475" s="88"/>
      <c r="S475" s="88"/>
      <c r="T475" s="88"/>
      <c r="U475" s="88"/>
      <c r="V475" s="88"/>
      <c r="W475" s="88"/>
      <c r="X475" s="88"/>
      <c r="Y475" s="88"/>
      <c r="Z475" s="88"/>
      <c r="AA475" s="88"/>
      <c r="AB475" s="8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88"/>
      <c r="BH475" s="88"/>
    </row>
    <row r="476" spans="1:60" s="91" customFormat="1" ht="15" customHeight="1" x14ac:dyDescent="0.25">
      <c r="A476" s="1" t="s">
        <v>0</v>
      </c>
      <c r="B476" s="1"/>
      <c r="C476" s="1"/>
      <c r="D476" s="1"/>
      <c r="E476" s="1"/>
      <c r="F476" s="1"/>
      <c r="G476" s="88"/>
      <c r="H476" s="88"/>
      <c r="I476" s="88"/>
      <c r="J476" s="88"/>
      <c r="K476" s="88"/>
      <c r="L476" s="88"/>
      <c r="M476" s="88"/>
      <c r="N476" s="88"/>
      <c r="O476" s="88"/>
      <c r="P476" s="88"/>
      <c r="Q476" s="88"/>
      <c r="R476" s="88"/>
      <c r="S476" s="88"/>
      <c r="T476" s="88"/>
      <c r="U476" s="88"/>
      <c r="V476" s="88"/>
      <c r="W476" s="88"/>
      <c r="X476" s="88"/>
      <c r="Y476" s="88"/>
      <c r="Z476" s="88"/>
      <c r="AA476" s="88"/>
      <c r="AB476" s="8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88"/>
      <c r="BH476" s="88"/>
    </row>
    <row r="477" spans="1:60" s="91" customFormat="1" ht="15" customHeight="1" x14ac:dyDescent="0.25">
      <c r="A477" s="1" t="s">
        <v>1</v>
      </c>
      <c r="B477" s="1"/>
      <c r="C477" s="1"/>
      <c r="D477" s="1"/>
      <c r="E477" s="1"/>
      <c r="F477" s="1"/>
      <c r="G477" s="88"/>
      <c r="H477" s="88"/>
      <c r="I477" s="88"/>
      <c r="J477" s="88"/>
      <c r="K477" s="88"/>
      <c r="L477" s="88"/>
      <c r="M477" s="88"/>
      <c r="N477" s="88"/>
      <c r="O477" s="88"/>
      <c r="P477" s="88"/>
      <c r="Q477" s="88"/>
      <c r="R477" s="88"/>
      <c r="S477" s="88"/>
      <c r="T477" s="88"/>
      <c r="U477" s="88"/>
      <c r="V477" s="88"/>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88"/>
    </row>
    <row r="478" spans="1:60" s="91" customFormat="1" ht="15" customHeight="1" x14ac:dyDescent="0.25">
      <c r="A478" s="4" t="s">
        <v>2</v>
      </c>
      <c r="B478" s="4"/>
      <c r="C478" s="4"/>
      <c r="D478" s="4"/>
      <c r="E478" s="4"/>
      <c r="F478" s="4"/>
      <c r="G478" s="88"/>
      <c r="H478" s="88"/>
      <c r="I478" s="88"/>
      <c r="J478" s="88"/>
      <c r="K478" s="88"/>
      <c r="L478" s="88"/>
      <c r="M478" s="88"/>
      <c r="N478" s="88"/>
      <c r="O478" s="88"/>
      <c r="P478" s="88"/>
      <c r="Q478" s="88"/>
      <c r="R478" s="88"/>
      <c r="S478" s="88"/>
      <c r="T478" s="88"/>
      <c r="U478" s="88"/>
      <c r="V478" s="88"/>
      <c r="W478" s="88"/>
      <c r="X478" s="88"/>
      <c r="Y478" s="88"/>
      <c r="Z478" s="88"/>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8"/>
      <c r="BH478" s="88"/>
    </row>
    <row r="479" spans="1:60" s="91" customFormat="1" ht="15" customHeight="1" x14ac:dyDescent="0.25">
      <c r="A479" s="4" t="s">
        <v>3</v>
      </c>
      <c r="B479" s="4"/>
      <c r="C479" s="4"/>
      <c r="D479" s="4"/>
      <c r="E479" s="4"/>
      <c r="F479" s="4"/>
      <c r="G479" s="88"/>
      <c r="H479" s="88"/>
      <c r="I479" s="88"/>
      <c r="J479" s="88"/>
      <c r="K479" s="88"/>
      <c r="L479" s="88"/>
      <c r="M479" s="88"/>
      <c r="N479" s="88"/>
      <c r="O479" s="88"/>
      <c r="P479" s="88"/>
      <c r="Q479" s="88"/>
      <c r="R479" s="88"/>
      <c r="S479" s="88"/>
      <c r="T479" s="88"/>
      <c r="U479" s="88"/>
      <c r="V479" s="88"/>
      <c r="W479" s="88"/>
      <c r="X479" s="88"/>
      <c r="Y479" s="88"/>
      <c r="Z479" s="88"/>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8"/>
      <c r="BH479" s="88"/>
    </row>
    <row r="480" spans="1:60" s="91" customFormat="1" ht="15" customHeight="1" x14ac:dyDescent="0.25">
      <c r="A480" s="5"/>
      <c r="B480" s="6"/>
      <c r="C480" s="7"/>
      <c r="D480" s="8"/>
      <c r="E480" s="9"/>
      <c r="F480" s="10"/>
      <c r="G480" s="88"/>
      <c r="H480" s="88"/>
      <c r="I480" s="88"/>
      <c r="J480" s="88"/>
      <c r="K480" s="88"/>
      <c r="L480" s="88"/>
      <c r="M480" s="88"/>
      <c r="N480" s="88"/>
      <c r="O480" s="88"/>
      <c r="P480" s="88"/>
      <c r="Q480" s="88"/>
      <c r="R480" s="88"/>
      <c r="S480" s="88"/>
      <c r="T480" s="88"/>
      <c r="U480" s="88"/>
      <c r="V480" s="88"/>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88"/>
    </row>
    <row r="481" spans="1:60" s="91" customFormat="1" ht="30" customHeight="1" x14ac:dyDescent="0.2">
      <c r="A481" s="104" t="s">
        <v>766</v>
      </c>
      <c r="B481" s="104"/>
      <c r="C481" s="104"/>
      <c r="D481" s="104"/>
      <c r="E481" s="104"/>
      <c r="F481" s="104"/>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c r="BH481" s="88"/>
    </row>
    <row r="482" spans="1:60" s="91" customFormat="1" ht="33" customHeight="1" x14ac:dyDescent="0.2">
      <c r="A482" s="104" t="s">
        <v>5</v>
      </c>
      <c r="B482" s="104"/>
      <c r="C482" s="104"/>
      <c r="D482" s="104"/>
      <c r="E482" s="104"/>
      <c r="F482" s="105">
        <v>47163132.759999998</v>
      </c>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row>
    <row r="483" spans="1:60" ht="12" x14ac:dyDescent="0.2">
      <c r="A483" s="16" t="s">
        <v>6</v>
      </c>
      <c r="B483" s="16" t="s">
        <v>7</v>
      </c>
      <c r="C483" s="16" t="s">
        <v>767</v>
      </c>
      <c r="D483" s="16" t="s">
        <v>9</v>
      </c>
      <c r="E483" s="16" t="s">
        <v>10</v>
      </c>
      <c r="F483" s="16" t="s">
        <v>717</v>
      </c>
    </row>
    <row r="484" spans="1:60" ht="15" customHeight="1" x14ac:dyDescent="0.2">
      <c r="A484" s="106"/>
      <c r="B484" s="107"/>
      <c r="C484" s="108" t="s">
        <v>719</v>
      </c>
      <c r="D484" s="109">
        <f>489431.97+3477.68</f>
        <v>492909.64999999997</v>
      </c>
      <c r="E484" s="110"/>
      <c r="F484" s="111">
        <f>F482+D484</f>
        <v>47656042.409999996</v>
      </c>
    </row>
    <row r="485" spans="1:60" ht="15" customHeight="1" x14ac:dyDescent="0.2">
      <c r="A485" s="17"/>
      <c r="B485" s="18"/>
      <c r="C485" s="19" t="s">
        <v>768</v>
      </c>
      <c r="D485" s="112">
        <v>142841546</v>
      </c>
      <c r="E485" s="20"/>
      <c r="F485" s="111">
        <f>F484+D485</f>
        <v>190497588.41</v>
      </c>
    </row>
    <row r="486" spans="1:60" ht="15" customHeight="1" x14ac:dyDescent="0.2">
      <c r="A486" s="17"/>
      <c r="B486" s="18"/>
      <c r="C486" s="19" t="s">
        <v>768</v>
      </c>
      <c r="D486" s="112"/>
      <c r="E486" s="20">
        <v>8650518.8599999994</v>
      </c>
      <c r="F486" s="111">
        <f>F485-E486</f>
        <v>181847069.55000001</v>
      </c>
    </row>
    <row r="487" spans="1:60" ht="15" customHeight="1" x14ac:dyDescent="0.2">
      <c r="A487" s="17"/>
      <c r="B487" s="18"/>
      <c r="C487" s="19" t="s">
        <v>769</v>
      </c>
      <c r="D487" s="112">
        <f>61035.57+43651.85</f>
        <v>104687.42</v>
      </c>
      <c r="E487" s="113"/>
      <c r="F487" s="111">
        <f>F486+D487</f>
        <v>181951756.97</v>
      </c>
      <c r="H487" s="114"/>
    </row>
    <row r="488" spans="1:60" ht="15" customHeight="1" x14ac:dyDescent="0.2">
      <c r="A488" s="17"/>
      <c r="B488" s="18"/>
      <c r="C488" s="28" t="s">
        <v>18</v>
      </c>
      <c r="D488" s="113"/>
      <c r="E488" s="113">
        <v>202183</v>
      </c>
      <c r="F488" s="111">
        <f>F487-E488</f>
        <v>181749573.97</v>
      </c>
    </row>
    <row r="489" spans="1:60" ht="15" customHeight="1" x14ac:dyDescent="0.2">
      <c r="A489" s="17"/>
      <c r="B489" s="18"/>
      <c r="C489" s="19" t="s">
        <v>17</v>
      </c>
      <c r="D489" s="113"/>
      <c r="E489" s="115">
        <v>813.94</v>
      </c>
      <c r="F489" s="111">
        <f t="shared" ref="F489:F524" si="7">F488-E489</f>
        <v>181748760.03</v>
      </c>
      <c r="H489" s="114"/>
    </row>
    <row r="490" spans="1:60" ht="15" customHeight="1" x14ac:dyDescent="0.2">
      <c r="A490" s="17"/>
      <c r="B490" s="116"/>
      <c r="C490" s="19" t="s">
        <v>20</v>
      </c>
      <c r="D490" s="26"/>
      <c r="E490" s="27">
        <v>1000</v>
      </c>
      <c r="F490" s="111">
        <f t="shared" si="7"/>
        <v>181747760.03</v>
      </c>
    </row>
    <row r="491" spans="1:60" ht="15" customHeight="1" x14ac:dyDescent="0.2">
      <c r="A491" s="17"/>
      <c r="B491" s="116"/>
      <c r="C491" s="19" t="s">
        <v>22</v>
      </c>
      <c r="D491" s="26"/>
      <c r="E491" s="27">
        <v>175</v>
      </c>
      <c r="F491" s="111">
        <f t="shared" si="7"/>
        <v>181747585.03</v>
      </c>
    </row>
    <row r="492" spans="1:60" ht="15" customHeight="1" x14ac:dyDescent="0.2">
      <c r="A492" s="117"/>
      <c r="B492" s="118"/>
      <c r="C492" s="119" t="s">
        <v>770</v>
      </c>
      <c r="D492" s="93"/>
      <c r="E492" s="48">
        <v>253129.7</v>
      </c>
      <c r="F492" s="111">
        <f t="shared" si="7"/>
        <v>181494455.33000001</v>
      </c>
    </row>
    <row r="493" spans="1:60" ht="15" customHeight="1" x14ac:dyDescent="0.2">
      <c r="A493" s="117"/>
      <c r="B493" s="41"/>
      <c r="C493" s="120" t="s">
        <v>771</v>
      </c>
      <c r="D493" s="121"/>
      <c r="E493" s="44">
        <v>93445.86</v>
      </c>
      <c r="F493" s="111">
        <f t="shared" si="7"/>
        <v>181401009.47</v>
      </c>
    </row>
    <row r="494" spans="1:60" ht="55.5" customHeight="1" x14ac:dyDescent="0.2">
      <c r="A494" s="100">
        <v>44502</v>
      </c>
      <c r="B494" s="41" t="s">
        <v>772</v>
      </c>
      <c r="C494" s="122" t="s">
        <v>773</v>
      </c>
      <c r="D494" s="121"/>
      <c r="E494" s="44">
        <v>484386.45</v>
      </c>
      <c r="F494" s="111">
        <f t="shared" si="7"/>
        <v>180916623.02000001</v>
      </c>
      <c r="G494" s="123"/>
    </row>
    <row r="495" spans="1:60" s="2" customFormat="1" ht="17.25" customHeight="1" x14ac:dyDescent="0.2">
      <c r="A495" s="45">
        <v>44503</v>
      </c>
      <c r="B495" s="41" t="s">
        <v>774</v>
      </c>
      <c r="C495" s="42" t="s">
        <v>775</v>
      </c>
      <c r="D495" s="93"/>
      <c r="E495" s="44">
        <v>47798.18</v>
      </c>
      <c r="F495" s="111">
        <f t="shared" si="7"/>
        <v>180868824.84</v>
      </c>
      <c r="I495" s="124"/>
    </row>
    <row r="496" spans="1:60" s="2" customFormat="1" ht="19.5" customHeight="1" x14ac:dyDescent="0.2">
      <c r="A496" s="45">
        <v>44503</v>
      </c>
      <c r="B496" s="41" t="s">
        <v>776</v>
      </c>
      <c r="C496" s="42" t="s">
        <v>777</v>
      </c>
      <c r="D496" s="93"/>
      <c r="E496" s="44">
        <v>6609868.4299999997</v>
      </c>
      <c r="F496" s="111">
        <f t="shared" si="7"/>
        <v>174258956.41</v>
      </c>
    </row>
    <row r="497" spans="1:9" s="2" customFormat="1" ht="21.75" customHeight="1" x14ac:dyDescent="0.2">
      <c r="A497" s="45">
        <v>44503</v>
      </c>
      <c r="B497" s="41" t="s">
        <v>778</v>
      </c>
      <c r="C497" s="42" t="s">
        <v>779</v>
      </c>
      <c r="D497" s="94"/>
      <c r="E497" s="44">
        <v>48338</v>
      </c>
      <c r="F497" s="111">
        <f t="shared" si="7"/>
        <v>174210618.41</v>
      </c>
    </row>
    <row r="498" spans="1:9" s="2" customFormat="1" ht="27" customHeight="1" x14ac:dyDescent="0.2">
      <c r="A498" s="45">
        <v>44503</v>
      </c>
      <c r="B498" s="41" t="s">
        <v>780</v>
      </c>
      <c r="C498" s="42" t="s">
        <v>781</v>
      </c>
      <c r="D498" s="93"/>
      <c r="E498" s="44">
        <v>9900</v>
      </c>
      <c r="F498" s="111">
        <f t="shared" si="7"/>
        <v>174200718.41</v>
      </c>
      <c r="I498" s="123"/>
    </row>
    <row r="499" spans="1:9" s="2" customFormat="1" ht="31.5" customHeight="1" x14ac:dyDescent="0.2">
      <c r="A499" s="45">
        <v>44505</v>
      </c>
      <c r="B499" s="41" t="s">
        <v>782</v>
      </c>
      <c r="C499" s="42" t="s">
        <v>783</v>
      </c>
      <c r="D499" s="93"/>
      <c r="E499" s="44">
        <v>18768</v>
      </c>
      <c r="F499" s="111">
        <f t="shared" si="7"/>
        <v>174181950.41</v>
      </c>
      <c r="I499" s="123"/>
    </row>
    <row r="500" spans="1:9" s="2" customFormat="1" ht="33" customHeight="1" x14ac:dyDescent="0.2">
      <c r="A500" s="45">
        <v>44509</v>
      </c>
      <c r="B500" s="41" t="s">
        <v>784</v>
      </c>
      <c r="C500" s="42" t="s">
        <v>785</v>
      </c>
      <c r="D500" s="93"/>
      <c r="E500" s="44">
        <v>131149.51999999999</v>
      </c>
      <c r="F500" s="111">
        <f t="shared" si="7"/>
        <v>174050800.88999999</v>
      </c>
    </row>
    <row r="501" spans="1:9" s="2" customFormat="1" ht="20.25" customHeight="1" x14ac:dyDescent="0.2">
      <c r="A501" s="45">
        <v>44522</v>
      </c>
      <c r="B501" s="41" t="s">
        <v>786</v>
      </c>
      <c r="C501" s="42" t="s">
        <v>787</v>
      </c>
      <c r="D501" s="93"/>
      <c r="E501" s="44">
        <v>4522091.7</v>
      </c>
      <c r="F501" s="111">
        <f t="shared" si="7"/>
        <v>169528709.19</v>
      </c>
    </row>
    <row r="502" spans="1:9" s="2" customFormat="1" ht="27" customHeight="1" x14ac:dyDescent="0.2">
      <c r="A502" s="45">
        <v>44522</v>
      </c>
      <c r="B502" s="41" t="s">
        <v>788</v>
      </c>
      <c r="C502" s="42" t="s">
        <v>789</v>
      </c>
      <c r="D502" s="93"/>
      <c r="E502" s="44">
        <v>3755376.43</v>
      </c>
      <c r="F502" s="111">
        <f t="shared" si="7"/>
        <v>165773332.75999999</v>
      </c>
    </row>
    <row r="503" spans="1:9" s="2" customFormat="1" ht="30" customHeight="1" x14ac:dyDescent="0.2">
      <c r="A503" s="45">
        <v>44522</v>
      </c>
      <c r="B503" s="41" t="s">
        <v>790</v>
      </c>
      <c r="C503" s="42" t="s">
        <v>791</v>
      </c>
      <c r="D503" s="93"/>
      <c r="E503" s="44">
        <v>2600927</v>
      </c>
      <c r="F503" s="111">
        <f t="shared" si="7"/>
        <v>163172405.75999999</v>
      </c>
    </row>
    <row r="504" spans="1:9" s="2" customFormat="1" ht="27" customHeight="1" x14ac:dyDescent="0.2">
      <c r="A504" s="45">
        <v>44522</v>
      </c>
      <c r="B504" s="41" t="s">
        <v>792</v>
      </c>
      <c r="C504" s="42" t="s">
        <v>793</v>
      </c>
      <c r="D504" s="93"/>
      <c r="E504" s="44">
        <v>3256255.63</v>
      </c>
      <c r="F504" s="111">
        <f t="shared" si="7"/>
        <v>159916150.13</v>
      </c>
    </row>
    <row r="505" spans="1:9" s="2" customFormat="1" ht="30" customHeight="1" x14ac:dyDescent="0.2">
      <c r="A505" s="45">
        <v>44523</v>
      </c>
      <c r="B505" s="41" t="s">
        <v>794</v>
      </c>
      <c r="C505" s="42" t="s">
        <v>795</v>
      </c>
      <c r="D505" s="94"/>
      <c r="E505" s="44">
        <v>270569.15999999997</v>
      </c>
      <c r="F505" s="111">
        <f t="shared" si="7"/>
        <v>159645580.97</v>
      </c>
    </row>
    <row r="506" spans="1:9" s="2" customFormat="1" ht="32.25" customHeight="1" x14ac:dyDescent="0.2">
      <c r="A506" s="45">
        <v>44523</v>
      </c>
      <c r="B506" s="41" t="s">
        <v>796</v>
      </c>
      <c r="C506" s="42" t="s">
        <v>797</v>
      </c>
      <c r="D506" s="93"/>
      <c r="E506" s="44">
        <v>43701.85</v>
      </c>
      <c r="F506" s="111">
        <f t="shared" si="7"/>
        <v>159601879.12</v>
      </c>
    </row>
    <row r="507" spans="1:9" s="2" customFormat="1" ht="29.25" customHeight="1" x14ac:dyDescent="0.2">
      <c r="A507" s="45">
        <v>44523</v>
      </c>
      <c r="B507" s="41" t="s">
        <v>798</v>
      </c>
      <c r="C507" s="42" t="s">
        <v>799</v>
      </c>
      <c r="D507" s="93"/>
      <c r="E507" s="44">
        <v>258587.69</v>
      </c>
      <c r="F507" s="111">
        <f t="shared" si="7"/>
        <v>159343291.43000001</v>
      </c>
    </row>
    <row r="508" spans="1:9" s="2" customFormat="1" ht="30" customHeight="1" x14ac:dyDescent="0.2">
      <c r="A508" s="45">
        <v>44523</v>
      </c>
      <c r="B508" s="41" t="s">
        <v>800</v>
      </c>
      <c r="C508" s="98" t="s">
        <v>801</v>
      </c>
      <c r="D508" s="93"/>
      <c r="E508" s="44">
        <v>280092.19</v>
      </c>
      <c r="F508" s="111">
        <f t="shared" si="7"/>
        <v>159063199.24000001</v>
      </c>
    </row>
    <row r="509" spans="1:9" s="2" customFormat="1" ht="27" customHeight="1" x14ac:dyDescent="0.2">
      <c r="A509" s="45">
        <v>44523</v>
      </c>
      <c r="B509" s="41" t="s">
        <v>802</v>
      </c>
      <c r="C509" s="98" t="s">
        <v>803</v>
      </c>
      <c r="D509" s="93"/>
      <c r="E509" s="44">
        <v>210119.26</v>
      </c>
      <c r="F509" s="111">
        <f t="shared" si="7"/>
        <v>158853079.98000002</v>
      </c>
    </row>
    <row r="510" spans="1:9" s="2" customFormat="1" ht="30" customHeight="1" x14ac:dyDescent="0.2">
      <c r="A510" s="45">
        <v>44523</v>
      </c>
      <c r="B510" s="41" t="s">
        <v>804</v>
      </c>
      <c r="C510" s="98" t="s">
        <v>805</v>
      </c>
      <c r="D510" s="93"/>
      <c r="E510" s="44">
        <v>141456.78</v>
      </c>
      <c r="F510" s="111">
        <f t="shared" si="7"/>
        <v>158711623.20000002</v>
      </c>
      <c r="H510" s="125"/>
    </row>
    <row r="511" spans="1:9" s="2" customFormat="1" ht="27.75" customHeight="1" x14ac:dyDescent="0.2">
      <c r="A511" s="45">
        <v>44523</v>
      </c>
      <c r="B511" s="41" t="s">
        <v>806</v>
      </c>
      <c r="C511" s="98" t="s">
        <v>807</v>
      </c>
      <c r="D511" s="93"/>
      <c r="E511" s="44">
        <v>40445.39</v>
      </c>
      <c r="F511" s="111">
        <f t="shared" si="7"/>
        <v>158671177.81000003</v>
      </c>
    </row>
    <row r="512" spans="1:9" s="2" customFormat="1" ht="29.25" customHeight="1" x14ac:dyDescent="0.2">
      <c r="A512" s="45">
        <v>44523</v>
      </c>
      <c r="B512" s="41" t="s">
        <v>808</v>
      </c>
      <c r="C512" s="98" t="s">
        <v>809</v>
      </c>
      <c r="D512" s="93"/>
      <c r="E512" s="44">
        <v>25000</v>
      </c>
      <c r="F512" s="111">
        <f t="shared" si="7"/>
        <v>158646177.81000003</v>
      </c>
    </row>
    <row r="513" spans="1:6" s="2" customFormat="1" ht="30" customHeight="1" x14ac:dyDescent="0.2">
      <c r="A513" s="126">
        <v>44523</v>
      </c>
      <c r="B513" s="127" t="s">
        <v>810</v>
      </c>
      <c r="C513" s="128" t="s">
        <v>811</v>
      </c>
      <c r="D513" s="129"/>
      <c r="E513" s="130">
        <v>76530.62</v>
      </c>
      <c r="F513" s="111">
        <f t="shared" si="7"/>
        <v>158569647.19000003</v>
      </c>
    </row>
    <row r="514" spans="1:6" s="2" customFormat="1" ht="26.25" customHeight="1" x14ac:dyDescent="0.2">
      <c r="A514" s="45">
        <v>44523</v>
      </c>
      <c r="B514" s="41" t="s">
        <v>812</v>
      </c>
      <c r="C514" s="42" t="s">
        <v>813</v>
      </c>
      <c r="D514" s="93"/>
      <c r="E514" s="44">
        <v>29365.64</v>
      </c>
      <c r="F514" s="111">
        <f t="shared" si="7"/>
        <v>158540281.55000004</v>
      </c>
    </row>
    <row r="515" spans="1:6" s="2" customFormat="1" ht="25.5" customHeight="1" x14ac:dyDescent="0.2">
      <c r="A515" s="45">
        <v>44523</v>
      </c>
      <c r="B515" s="41" t="s">
        <v>814</v>
      </c>
      <c r="C515" s="42" t="s">
        <v>815</v>
      </c>
      <c r="D515" s="93"/>
      <c r="E515" s="44">
        <v>50658372.75</v>
      </c>
      <c r="F515" s="111">
        <f t="shared" si="7"/>
        <v>107881908.80000004</v>
      </c>
    </row>
    <row r="516" spans="1:6" s="2" customFormat="1" ht="29.25" customHeight="1" x14ac:dyDescent="0.2">
      <c r="A516" s="45">
        <v>44523</v>
      </c>
      <c r="B516" s="41" t="s">
        <v>816</v>
      </c>
      <c r="C516" s="42" t="s">
        <v>817</v>
      </c>
      <c r="D516" s="93"/>
      <c r="E516" s="44">
        <v>2037051.61</v>
      </c>
      <c r="F516" s="111">
        <f t="shared" si="7"/>
        <v>105844857.19000004</v>
      </c>
    </row>
    <row r="517" spans="1:6" s="2" customFormat="1" ht="31.5" customHeight="1" x14ac:dyDescent="0.2">
      <c r="A517" s="45">
        <v>44523</v>
      </c>
      <c r="B517" s="41" t="s">
        <v>818</v>
      </c>
      <c r="C517" s="42" t="s">
        <v>819</v>
      </c>
      <c r="D517" s="93"/>
      <c r="E517" s="44">
        <v>10223099.050000001</v>
      </c>
      <c r="F517" s="111">
        <f t="shared" si="7"/>
        <v>95621758.140000045</v>
      </c>
    </row>
    <row r="518" spans="1:6" s="2" customFormat="1" ht="24" customHeight="1" x14ac:dyDescent="0.2">
      <c r="A518" s="45">
        <v>44523</v>
      </c>
      <c r="B518" s="41" t="s">
        <v>820</v>
      </c>
      <c r="C518" s="42" t="s">
        <v>821</v>
      </c>
      <c r="D518" s="93"/>
      <c r="E518" s="44">
        <v>50340796.119999997</v>
      </c>
      <c r="F518" s="111">
        <f t="shared" si="7"/>
        <v>45280962.020000048</v>
      </c>
    </row>
    <row r="519" spans="1:6" s="2" customFormat="1" ht="33.75" customHeight="1" x14ac:dyDescent="0.2">
      <c r="A519" s="45">
        <v>44523</v>
      </c>
      <c r="B519" s="41" t="s">
        <v>822</v>
      </c>
      <c r="C519" s="42" t="s">
        <v>823</v>
      </c>
      <c r="D519" s="94"/>
      <c r="E519" s="44">
        <v>736570.49</v>
      </c>
      <c r="F519" s="111">
        <f t="shared" si="7"/>
        <v>44544391.530000046</v>
      </c>
    </row>
    <row r="520" spans="1:6" s="2" customFormat="1" ht="18" customHeight="1" x14ac:dyDescent="0.2">
      <c r="A520" s="131">
        <v>44524</v>
      </c>
      <c r="B520" s="47">
        <v>103736</v>
      </c>
      <c r="C520" s="42" t="s">
        <v>84</v>
      </c>
      <c r="D520" s="94"/>
      <c r="E520" s="44">
        <v>0</v>
      </c>
      <c r="F520" s="111">
        <f t="shared" si="7"/>
        <v>44544391.530000046</v>
      </c>
    </row>
    <row r="521" spans="1:6" s="2" customFormat="1" ht="25.5" customHeight="1" x14ac:dyDescent="0.2">
      <c r="A521" s="45">
        <v>44524</v>
      </c>
      <c r="B521" s="47" t="s">
        <v>824</v>
      </c>
      <c r="C521" s="42" t="s">
        <v>825</v>
      </c>
      <c r="D521" s="94"/>
      <c r="E521" s="44">
        <v>205594.12</v>
      </c>
      <c r="F521" s="111">
        <f t="shared" si="7"/>
        <v>44338797.410000049</v>
      </c>
    </row>
    <row r="522" spans="1:6" s="2" customFormat="1" ht="23.25" customHeight="1" x14ac:dyDescent="0.2">
      <c r="A522" s="45">
        <v>44524</v>
      </c>
      <c r="B522" s="47">
        <v>103749</v>
      </c>
      <c r="C522" s="42" t="s">
        <v>84</v>
      </c>
      <c r="D522" s="94"/>
      <c r="E522" s="44">
        <v>0</v>
      </c>
      <c r="F522" s="111">
        <f t="shared" si="7"/>
        <v>44338797.410000049</v>
      </c>
    </row>
    <row r="523" spans="1:6" s="2" customFormat="1" ht="27.75" customHeight="1" x14ac:dyDescent="0.2">
      <c r="A523" s="132">
        <v>44524</v>
      </c>
      <c r="B523" s="54" t="s">
        <v>826</v>
      </c>
      <c r="C523" s="55" t="s">
        <v>825</v>
      </c>
      <c r="D523" s="94"/>
      <c r="E523" s="95">
        <v>1172511.6399999999</v>
      </c>
      <c r="F523" s="133">
        <f t="shared" si="7"/>
        <v>43166285.770000048</v>
      </c>
    </row>
    <row r="524" spans="1:6" s="2" customFormat="1" ht="29.25" customHeight="1" x14ac:dyDescent="0.2">
      <c r="A524" s="134">
        <v>44525</v>
      </c>
      <c r="B524" s="135" t="s">
        <v>827</v>
      </c>
      <c r="C524" s="98" t="s">
        <v>828</v>
      </c>
      <c r="D524" s="93"/>
      <c r="E524" s="48">
        <v>462809.57</v>
      </c>
      <c r="F524" s="111">
        <f t="shared" si="7"/>
        <v>42703476.200000048</v>
      </c>
    </row>
    <row r="525" spans="1:6" s="2" customFormat="1" ht="15" customHeight="1" x14ac:dyDescent="0.2">
      <c r="A525" s="100"/>
      <c r="B525" s="136"/>
      <c r="C525" s="61"/>
      <c r="D525" s="102"/>
      <c r="E525" s="63"/>
      <c r="F525" s="137"/>
    </row>
    <row r="526" spans="1:6" s="2" customFormat="1" ht="15" customHeight="1" x14ac:dyDescent="0.2">
      <c r="A526" s="100"/>
      <c r="B526" s="136"/>
      <c r="C526" s="61"/>
      <c r="D526" s="102"/>
      <c r="E526" s="63"/>
      <c r="F526" s="137"/>
    </row>
    <row r="527" spans="1:6" s="2" customFormat="1" ht="15" customHeight="1" x14ac:dyDescent="0.2">
      <c r="A527" s="100"/>
      <c r="B527" s="136"/>
      <c r="C527" s="61"/>
      <c r="D527" s="102"/>
      <c r="E527" s="63"/>
      <c r="F527" s="137"/>
    </row>
    <row r="528" spans="1:6" s="2" customFormat="1" ht="15" customHeight="1" x14ac:dyDescent="0.2">
      <c r="A528" s="100"/>
      <c r="B528" s="136"/>
      <c r="C528" s="61"/>
      <c r="D528" s="102"/>
      <c r="E528" s="63"/>
      <c r="F528" s="137"/>
    </row>
    <row r="529" spans="1:6" s="2" customFormat="1" ht="15" customHeight="1" x14ac:dyDescent="0.2">
      <c r="A529" s="100"/>
      <c r="B529" s="136"/>
      <c r="C529" s="61"/>
      <c r="D529" s="102"/>
      <c r="E529" s="63"/>
      <c r="F529" s="137"/>
    </row>
    <row r="530" spans="1:6" s="2" customFormat="1" ht="15" customHeight="1" x14ac:dyDescent="0.2">
      <c r="A530" s="100"/>
      <c r="B530" s="136"/>
      <c r="C530" s="61"/>
      <c r="D530" s="102"/>
      <c r="E530" s="63"/>
      <c r="F530" s="137"/>
    </row>
    <row r="531" spans="1:6" s="2" customFormat="1" ht="15" customHeight="1" x14ac:dyDescent="0.2">
      <c r="A531" s="100"/>
      <c r="B531" s="136"/>
      <c r="C531" s="61"/>
      <c r="D531" s="102"/>
      <c r="E531" s="63"/>
      <c r="F531" s="137"/>
    </row>
    <row r="532" spans="1:6" s="2" customFormat="1" ht="15" customHeight="1" x14ac:dyDescent="0.2">
      <c r="A532" s="100"/>
      <c r="B532" s="136"/>
      <c r="C532" s="61"/>
      <c r="D532" s="102"/>
      <c r="E532" s="63"/>
      <c r="F532" s="137"/>
    </row>
    <row r="533" spans="1:6" s="2" customFormat="1" ht="15" customHeight="1" x14ac:dyDescent="0.2">
      <c r="A533" s="100"/>
      <c r="B533" s="136"/>
      <c r="C533" s="61"/>
      <c r="D533" s="102"/>
      <c r="E533" s="63"/>
      <c r="F533" s="137"/>
    </row>
    <row r="534" spans="1:6" s="2" customFormat="1" ht="15" customHeight="1" x14ac:dyDescent="0.2">
      <c r="A534" s="100"/>
      <c r="B534" s="136"/>
      <c r="C534" s="61"/>
      <c r="D534" s="102"/>
      <c r="E534" s="63"/>
      <c r="F534" s="137"/>
    </row>
    <row r="535" spans="1:6" s="2" customFormat="1" ht="15" customHeight="1" x14ac:dyDescent="0.2">
      <c r="A535" s="100"/>
      <c r="B535" s="136"/>
      <c r="C535" s="61"/>
      <c r="D535" s="102"/>
      <c r="E535" s="63"/>
      <c r="F535" s="137"/>
    </row>
    <row r="536" spans="1:6" s="2" customFormat="1" ht="15" customHeight="1" x14ac:dyDescent="0.2">
      <c r="A536" s="100"/>
      <c r="B536" s="136"/>
      <c r="C536" s="61"/>
      <c r="D536" s="102"/>
      <c r="E536" s="63"/>
      <c r="F536" s="137"/>
    </row>
    <row r="537" spans="1:6" s="2" customFormat="1" ht="15" customHeight="1" x14ac:dyDescent="0.2">
      <c r="A537" s="100"/>
      <c r="B537" s="136"/>
      <c r="C537" s="61"/>
      <c r="D537" s="102"/>
      <c r="E537" s="63"/>
      <c r="F537" s="137"/>
    </row>
    <row r="538" spans="1:6" s="2" customFormat="1" ht="15" customHeight="1" x14ac:dyDescent="0.2">
      <c r="A538" s="100"/>
      <c r="B538" s="136"/>
      <c r="C538" s="61"/>
      <c r="D538" s="102"/>
      <c r="E538" s="63"/>
      <c r="F538" s="137"/>
    </row>
    <row r="539" spans="1:6" s="2" customFormat="1" ht="15" customHeight="1" x14ac:dyDescent="0.2">
      <c r="A539" s="100"/>
      <c r="B539" s="136"/>
      <c r="C539" s="61"/>
      <c r="D539" s="102"/>
      <c r="E539" s="63"/>
      <c r="F539" s="137"/>
    </row>
    <row r="540" spans="1:6" s="2" customFormat="1" ht="15" customHeight="1" x14ac:dyDescent="0.2">
      <c r="A540" s="100"/>
      <c r="B540" s="136"/>
      <c r="C540" s="61"/>
      <c r="D540" s="102"/>
      <c r="E540" s="63"/>
      <c r="F540" s="137"/>
    </row>
    <row r="541" spans="1:6" s="2" customFormat="1" ht="15" customHeight="1" x14ac:dyDescent="0.2">
      <c r="A541" s="100"/>
      <c r="B541" s="136"/>
      <c r="C541" s="61"/>
      <c r="D541" s="102"/>
      <c r="E541" s="63"/>
      <c r="F541" s="137"/>
    </row>
    <row r="542" spans="1:6" s="2" customFormat="1" ht="15" customHeight="1" x14ac:dyDescent="0.2">
      <c r="A542" s="100"/>
      <c r="B542" s="136"/>
      <c r="C542" s="61"/>
      <c r="D542" s="102"/>
      <c r="E542" s="63"/>
      <c r="F542" s="137"/>
    </row>
    <row r="543" spans="1:6" s="2" customFormat="1" ht="15" customHeight="1" x14ac:dyDescent="0.2">
      <c r="A543" s="100"/>
      <c r="B543" s="136"/>
      <c r="C543" s="61"/>
      <c r="D543" s="102"/>
      <c r="E543" s="63"/>
      <c r="F543" s="137"/>
    </row>
    <row r="544" spans="1:6" s="2" customFormat="1" ht="15" customHeight="1" x14ac:dyDescent="0.2">
      <c r="A544" s="100"/>
      <c r="B544" s="136"/>
      <c r="C544" s="61"/>
      <c r="D544" s="102"/>
      <c r="E544" s="63"/>
      <c r="F544" s="137"/>
    </row>
    <row r="545" spans="1:6" s="2" customFormat="1" ht="15" customHeight="1" x14ac:dyDescent="0.2">
      <c r="A545" s="100"/>
      <c r="B545" s="136"/>
      <c r="C545" s="61"/>
      <c r="D545" s="102"/>
      <c r="E545" s="63"/>
      <c r="F545" s="137"/>
    </row>
    <row r="546" spans="1:6" s="2" customFormat="1" ht="15" customHeight="1" x14ac:dyDescent="0.2">
      <c r="A546" s="100"/>
      <c r="B546" s="136"/>
      <c r="C546" s="61"/>
      <c r="D546" s="102"/>
      <c r="E546" s="63"/>
      <c r="F546" s="137"/>
    </row>
    <row r="547" spans="1:6" s="2" customFormat="1" ht="15" customHeight="1" x14ac:dyDescent="0.2">
      <c r="A547" s="100"/>
      <c r="B547" s="136"/>
      <c r="C547" s="61"/>
      <c r="D547" s="102"/>
      <c r="E547" s="63"/>
      <c r="F547" s="137"/>
    </row>
    <row r="548" spans="1:6" s="2" customFormat="1" ht="15" customHeight="1" x14ac:dyDescent="0.2">
      <c r="A548" s="100"/>
      <c r="B548" s="136"/>
      <c r="C548" s="61"/>
      <c r="D548" s="102"/>
      <c r="E548" s="63"/>
      <c r="F548" s="137"/>
    </row>
    <row r="549" spans="1:6" s="2" customFormat="1" ht="15" customHeight="1" x14ac:dyDescent="0.2">
      <c r="A549" s="100"/>
      <c r="B549" s="136"/>
      <c r="C549" s="61"/>
      <c r="D549" s="102"/>
      <c r="E549" s="63"/>
      <c r="F549" s="137"/>
    </row>
    <row r="550" spans="1:6" s="2" customFormat="1" ht="15" customHeight="1" x14ac:dyDescent="0.2">
      <c r="A550" s="100"/>
      <c r="B550" s="136"/>
      <c r="C550" s="61"/>
      <c r="D550" s="102"/>
      <c r="E550" s="63"/>
      <c r="F550" s="137"/>
    </row>
    <row r="551" spans="1:6" s="2" customFormat="1" ht="15" customHeight="1" x14ac:dyDescent="0.2">
      <c r="A551" s="100"/>
      <c r="B551" s="136"/>
      <c r="C551" s="61"/>
      <c r="D551" s="102"/>
      <c r="E551" s="63"/>
      <c r="F551" s="137"/>
    </row>
    <row r="552" spans="1:6" s="2" customFormat="1" ht="15" customHeight="1" x14ac:dyDescent="0.2">
      <c r="A552" s="100"/>
      <c r="B552" s="136"/>
      <c r="C552" s="61"/>
      <c r="D552" s="102"/>
      <c r="E552" s="63"/>
      <c r="F552" s="137"/>
    </row>
    <row r="553" spans="1:6" s="2" customFormat="1" ht="15" customHeight="1" x14ac:dyDescent="0.2">
      <c r="A553" s="100"/>
      <c r="B553" s="136"/>
      <c r="C553" s="61"/>
      <c r="D553" s="102"/>
      <c r="E553" s="63"/>
      <c r="F553" s="137"/>
    </row>
    <row r="554" spans="1:6" s="2" customFormat="1" ht="15" customHeight="1" x14ac:dyDescent="0.2">
      <c r="A554" s="100"/>
      <c r="B554" s="136"/>
      <c r="C554" s="61"/>
      <c r="D554" s="102"/>
      <c r="E554" s="63"/>
      <c r="F554" s="137"/>
    </row>
    <row r="555" spans="1:6" s="2" customFormat="1" ht="15" customHeight="1" x14ac:dyDescent="0.2">
      <c r="A555" s="100"/>
      <c r="B555" s="136"/>
      <c r="C555" s="61"/>
      <c r="D555" s="102"/>
      <c r="E555" s="63"/>
      <c r="F555" s="137"/>
    </row>
    <row r="556" spans="1:6" s="2" customFormat="1" ht="15" customHeight="1" x14ac:dyDescent="0.2">
      <c r="A556" s="100"/>
      <c r="B556" s="136"/>
      <c r="C556" s="61"/>
      <c r="D556" s="102"/>
      <c r="E556" s="63"/>
      <c r="F556" s="137"/>
    </row>
    <row r="557" spans="1:6" s="2" customFormat="1" ht="15" customHeight="1" x14ac:dyDescent="0.2">
      <c r="A557" s="100"/>
      <c r="B557" s="136"/>
      <c r="C557" s="61"/>
      <c r="D557" s="102"/>
      <c r="E557" s="63"/>
      <c r="F557" s="137"/>
    </row>
    <row r="558" spans="1:6" s="2" customFormat="1" ht="15" customHeight="1" x14ac:dyDescent="0.2">
      <c r="A558" s="100"/>
      <c r="B558" s="136"/>
      <c r="C558" s="61"/>
      <c r="D558" s="102"/>
      <c r="E558" s="63"/>
      <c r="F558" s="137"/>
    </row>
    <row r="559" spans="1:6" s="2" customFormat="1" ht="15" customHeight="1" x14ac:dyDescent="0.2">
      <c r="A559" s="100"/>
      <c r="B559" s="136"/>
      <c r="C559" s="61"/>
      <c r="D559" s="102"/>
      <c r="E559" s="63"/>
      <c r="F559" s="137"/>
    </row>
    <row r="560" spans="1:6" s="2" customFormat="1" ht="15" customHeight="1" x14ac:dyDescent="0.2">
      <c r="A560" s="100"/>
      <c r="B560" s="136"/>
      <c r="C560" s="61"/>
      <c r="D560" s="102"/>
      <c r="E560" s="63"/>
      <c r="F560" s="137"/>
    </row>
    <row r="561" spans="1:6" s="2" customFormat="1" ht="15" customHeight="1" x14ac:dyDescent="0.2">
      <c r="A561" s="100"/>
      <c r="B561" s="136"/>
      <c r="C561" s="61"/>
      <c r="D561" s="102"/>
      <c r="E561" s="63"/>
      <c r="F561" s="137"/>
    </row>
    <row r="562" spans="1:6" s="2" customFormat="1" ht="15" customHeight="1" x14ac:dyDescent="0.2">
      <c r="A562" s="100"/>
      <c r="B562" s="136"/>
      <c r="C562" s="61"/>
      <c r="D562" s="102"/>
      <c r="E562" s="63"/>
      <c r="F562" s="137"/>
    </row>
    <row r="563" spans="1:6" s="2" customFormat="1" ht="15" customHeight="1" x14ac:dyDescent="0.2">
      <c r="A563" s="100"/>
      <c r="B563" s="136"/>
      <c r="C563" s="61"/>
      <c r="D563" s="102"/>
      <c r="E563" s="63"/>
      <c r="F563" s="137"/>
    </row>
    <row r="564" spans="1:6" s="2" customFormat="1" ht="15" customHeight="1" x14ac:dyDescent="0.2">
      <c r="A564" s="100"/>
      <c r="B564" s="136"/>
      <c r="C564" s="61"/>
      <c r="D564" s="102"/>
      <c r="E564" s="63"/>
      <c r="F564" s="137"/>
    </row>
    <row r="565" spans="1:6" s="2" customFormat="1" ht="15" customHeight="1" x14ac:dyDescent="0.2">
      <c r="A565" s="100"/>
      <c r="B565" s="136"/>
      <c r="C565" s="61"/>
      <c r="D565" s="102"/>
      <c r="E565" s="63"/>
      <c r="F565" s="137"/>
    </row>
    <row r="566" spans="1:6" s="2" customFormat="1" ht="15" customHeight="1" x14ac:dyDescent="0.2">
      <c r="A566" s="100"/>
      <c r="B566" s="136"/>
      <c r="C566" s="61"/>
      <c r="D566" s="102"/>
      <c r="E566" s="63"/>
      <c r="F566" s="137"/>
    </row>
    <row r="567" spans="1:6" s="2" customFormat="1" ht="15" customHeight="1" x14ac:dyDescent="0.2">
      <c r="A567" s="100"/>
      <c r="B567" s="136"/>
      <c r="C567" s="61"/>
      <c r="D567" s="102"/>
      <c r="E567" s="63"/>
      <c r="F567" s="137"/>
    </row>
    <row r="568" spans="1:6" s="2" customFormat="1" ht="15" customHeight="1" x14ac:dyDescent="0.2">
      <c r="A568" s="100"/>
      <c r="B568" s="136"/>
      <c r="C568" s="61"/>
      <c r="D568" s="102"/>
      <c r="E568" s="63"/>
      <c r="F568" s="137"/>
    </row>
    <row r="569" spans="1:6" s="2" customFormat="1" ht="15" customHeight="1" x14ac:dyDescent="0.2">
      <c r="A569" s="100"/>
      <c r="B569" s="136"/>
      <c r="C569" s="61"/>
      <c r="D569" s="102"/>
      <c r="E569" s="63"/>
      <c r="F569" s="137"/>
    </row>
    <row r="570" spans="1:6" s="2" customFormat="1" ht="15" customHeight="1" x14ac:dyDescent="0.2">
      <c r="A570" s="100"/>
      <c r="B570" s="136"/>
      <c r="C570" s="61"/>
      <c r="D570" s="102"/>
      <c r="E570" s="63"/>
      <c r="F570" s="137"/>
    </row>
    <row r="571" spans="1:6" s="2" customFormat="1" ht="15" customHeight="1" x14ac:dyDescent="0.2">
      <c r="A571" s="100"/>
      <c r="B571" s="136"/>
      <c r="C571" s="61"/>
      <c r="D571" s="102"/>
      <c r="E571" s="63"/>
      <c r="F571" s="137"/>
    </row>
    <row r="572" spans="1:6" s="2" customFormat="1" ht="15" customHeight="1" x14ac:dyDescent="0.2">
      <c r="A572" s="100"/>
      <c r="B572" s="136"/>
      <c r="C572" s="61"/>
      <c r="D572" s="102"/>
      <c r="E572" s="63"/>
      <c r="F572" s="137"/>
    </row>
    <row r="573" spans="1:6" s="2" customFormat="1" ht="15" customHeight="1" x14ac:dyDescent="0.2">
      <c r="A573" s="100"/>
      <c r="B573" s="136"/>
      <c r="C573" s="61"/>
      <c r="D573" s="102"/>
      <c r="E573" s="63"/>
      <c r="F573" s="137"/>
    </row>
    <row r="574" spans="1:6" s="2" customFormat="1" ht="15" customHeight="1" x14ac:dyDescent="0.2">
      <c r="A574" s="100"/>
      <c r="B574" s="136"/>
      <c r="C574" s="61"/>
      <c r="D574" s="102"/>
      <c r="E574" s="63"/>
      <c r="F574" s="137"/>
    </row>
    <row r="575" spans="1:6" s="2" customFormat="1" ht="15" customHeight="1" x14ac:dyDescent="0.2">
      <c r="A575" s="100"/>
      <c r="B575" s="136"/>
      <c r="C575" s="61"/>
      <c r="D575" s="102"/>
      <c r="E575" s="63"/>
      <c r="F575" s="137"/>
    </row>
    <row r="576" spans="1:6" s="2" customFormat="1" ht="15" customHeight="1" x14ac:dyDescent="0.2">
      <c r="A576" s="100"/>
      <c r="B576" s="136"/>
      <c r="C576" s="61"/>
      <c r="D576" s="102"/>
      <c r="E576" s="63"/>
      <c r="F576" s="137"/>
    </row>
    <row r="577" spans="1:6" s="2" customFormat="1" ht="15" customHeight="1" x14ac:dyDescent="0.2">
      <c r="A577" s="100"/>
      <c r="B577" s="136"/>
      <c r="C577" s="61"/>
      <c r="D577" s="102"/>
      <c r="E577" s="63"/>
      <c r="F577" s="137"/>
    </row>
    <row r="578" spans="1:6" s="2" customFormat="1" ht="15" customHeight="1" x14ac:dyDescent="0.2">
      <c r="A578" s="100"/>
      <c r="B578" s="136"/>
      <c r="C578" s="61"/>
      <c r="D578" s="102"/>
      <c r="E578" s="63"/>
      <c r="F578" s="137"/>
    </row>
    <row r="579" spans="1:6" s="2" customFormat="1" ht="15" customHeight="1" x14ac:dyDescent="0.2">
      <c r="A579" s="100"/>
      <c r="B579" s="136"/>
      <c r="C579" s="61"/>
      <c r="D579" s="102"/>
      <c r="E579" s="63"/>
      <c r="F579" s="137"/>
    </row>
    <row r="580" spans="1:6" s="2" customFormat="1" ht="15" customHeight="1" x14ac:dyDescent="0.2">
      <c r="A580" s="100"/>
      <c r="B580" s="136"/>
      <c r="C580" s="61"/>
      <c r="D580" s="102"/>
      <c r="E580" s="63"/>
      <c r="F580" s="137"/>
    </row>
    <row r="581" spans="1:6" s="2" customFormat="1" ht="15" customHeight="1" x14ac:dyDescent="0.2">
      <c r="A581" s="100"/>
      <c r="B581" s="136"/>
      <c r="C581" s="61"/>
      <c r="D581" s="102"/>
      <c r="E581" s="63"/>
      <c r="F581" s="137"/>
    </row>
    <row r="582" spans="1:6" s="2" customFormat="1" ht="15" customHeight="1" x14ac:dyDescent="0.2">
      <c r="A582" s="100"/>
      <c r="B582" s="136"/>
      <c r="C582" s="61"/>
      <c r="D582" s="102"/>
      <c r="E582" s="63"/>
      <c r="F582" s="137"/>
    </row>
    <row r="583" spans="1:6" s="2" customFormat="1" ht="15" customHeight="1" x14ac:dyDescent="0.2">
      <c r="A583" s="100"/>
      <c r="B583" s="136"/>
      <c r="C583" s="61"/>
      <c r="D583" s="102"/>
      <c r="E583" s="63"/>
      <c r="F583" s="137"/>
    </row>
    <row r="584" spans="1:6" s="2" customFormat="1" ht="15" customHeight="1" x14ac:dyDescent="0.2">
      <c r="A584" s="100"/>
      <c r="B584" s="136"/>
      <c r="C584" s="61"/>
      <c r="D584" s="102"/>
      <c r="E584" s="63"/>
      <c r="F584" s="137"/>
    </row>
    <row r="585" spans="1:6" s="2" customFormat="1" ht="15" customHeight="1" x14ac:dyDescent="0.2">
      <c r="A585" s="100"/>
      <c r="B585" s="136"/>
      <c r="C585" s="61"/>
      <c r="D585" s="102"/>
      <c r="E585" s="63"/>
      <c r="F585" s="137"/>
    </row>
    <row r="586" spans="1:6" s="2" customFormat="1" ht="15" customHeight="1" x14ac:dyDescent="0.2">
      <c r="A586" s="100"/>
      <c r="B586" s="136"/>
      <c r="C586" s="61"/>
      <c r="D586" s="102"/>
      <c r="E586" s="63"/>
      <c r="F586" s="137"/>
    </row>
    <row r="587" spans="1:6" s="2" customFormat="1" ht="15" customHeight="1" x14ac:dyDescent="0.2">
      <c r="A587" s="100"/>
      <c r="B587" s="136"/>
      <c r="C587" s="61"/>
      <c r="D587" s="102"/>
      <c r="E587" s="63"/>
      <c r="F587" s="137"/>
    </row>
    <row r="588" spans="1:6" s="2" customFormat="1" ht="15" customHeight="1" x14ac:dyDescent="0.2">
      <c r="A588" s="100"/>
      <c r="B588" s="136"/>
      <c r="C588" s="61"/>
      <c r="D588" s="102"/>
      <c r="E588" s="63"/>
      <c r="F588" s="137"/>
    </row>
    <row r="589" spans="1:6" s="2" customFormat="1" ht="15" customHeight="1" x14ac:dyDescent="0.2">
      <c r="A589" s="100"/>
      <c r="B589" s="136"/>
      <c r="C589" s="61"/>
      <c r="D589" s="102"/>
      <c r="E589" s="63"/>
      <c r="F589" s="137"/>
    </row>
    <row r="590" spans="1:6" s="2" customFormat="1" ht="15" customHeight="1" x14ac:dyDescent="0.2">
      <c r="A590" s="100"/>
      <c r="B590" s="136"/>
      <c r="C590" s="61"/>
      <c r="D590" s="102"/>
      <c r="E590" s="63"/>
      <c r="F590" s="137"/>
    </row>
    <row r="591" spans="1:6" s="2" customFormat="1" ht="15" customHeight="1" x14ac:dyDescent="0.2">
      <c r="A591" s="100"/>
      <c r="B591" s="136"/>
      <c r="C591" s="61"/>
      <c r="D591" s="102"/>
      <c r="E591" s="63"/>
      <c r="F591" s="137"/>
    </row>
    <row r="592" spans="1:6" s="2" customFormat="1" ht="15" customHeight="1" x14ac:dyDescent="0.2">
      <c r="A592" s="100"/>
      <c r="B592" s="136"/>
      <c r="C592" s="61"/>
      <c r="D592" s="102"/>
      <c r="E592" s="63"/>
      <c r="F592" s="137"/>
    </row>
    <row r="593" spans="1:60" s="2" customFormat="1" ht="15" customHeight="1" x14ac:dyDescent="0.2">
      <c r="A593" s="100"/>
      <c r="B593" s="136"/>
      <c r="C593" s="61"/>
      <c r="D593" s="102"/>
      <c r="E593" s="63"/>
      <c r="F593" s="137"/>
    </row>
    <row r="594" spans="1:60" ht="15" customHeight="1" x14ac:dyDescent="0.25">
      <c r="A594" s="1" t="s">
        <v>0</v>
      </c>
      <c r="B594" s="1"/>
      <c r="C594" s="1"/>
      <c r="D594" s="1"/>
      <c r="E594" s="1"/>
      <c r="F594" s="1"/>
    </row>
    <row r="595" spans="1:60" ht="15" customHeight="1" x14ac:dyDescent="0.25">
      <c r="A595" s="1" t="s">
        <v>1</v>
      </c>
      <c r="B595" s="1"/>
      <c r="C595" s="1"/>
      <c r="D595" s="1"/>
      <c r="E595" s="1"/>
      <c r="F595" s="1"/>
      <c r="G595" s="138"/>
    </row>
    <row r="596" spans="1:60" ht="15" customHeight="1" x14ac:dyDescent="0.25">
      <c r="A596" s="4" t="s">
        <v>2</v>
      </c>
      <c r="B596" s="4"/>
      <c r="C596" s="4"/>
      <c r="D596" s="4"/>
      <c r="E596" s="4"/>
      <c r="F596" s="4"/>
      <c r="G596" s="138"/>
    </row>
    <row r="597" spans="1:60" ht="15" customHeight="1" x14ac:dyDescent="0.25">
      <c r="A597" s="4" t="s">
        <v>3</v>
      </c>
      <c r="B597" s="4"/>
      <c r="C597" s="4"/>
      <c r="D597" s="4"/>
      <c r="E597" s="4"/>
      <c r="F597" s="4"/>
      <c r="G597" s="138"/>
    </row>
    <row r="598" spans="1:60" ht="15" customHeight="1" x14ac:dyDescent="0.2">
      <c r="A598" s="139"/>
      <c r="G598" s="138"/>
    </row>
    <row r="599" spans="1:60" ht="30" customHeight="1" x14ac:dyDescent="0.2">
      <c r="A599" s="143" t="s">
        <v>829</v>
      </c>
      <c r="B599" s="144"/>
      <c r="C599" s="144"/>
      <c r="D599" s="144"/>
      <c r="E599" s="144"/>
      <c r="F599" s="145"/>
    </row>
    <row r="600" spans="1:60" ht="33" customHeight="1" x14ac:dyDescent="0.2">
      <c r="A600" s="143" t="s">
        <v>5</v>
      </c>
      <c r="B600" s="144"/>
      <c r="C600" s="144"/>
      <c r="D600" s="144"/>
      <c r="E600" s="145"/>
      <c r="F600" s="105">
        <v>468356379.75999999</v>
      </c>
    </row>
    <row r="601" spans="1:60" s="71" customFormat="1" ht="12" customHeight="1" x14ac:dyDescent="0.2">
      <c r="A601" s="16" t="s">
        <v>6</v>
      </c>
      <c r="B601" s="16" t="s">
        <v>7</v>
      </c>
      <c r="C601" s="16" t="s">
        <v>716</v>
      </c>
      <c r="D601" s="16" t="s">
        <v>9</v>
      </c>
      <c r="E601" s="16" t="s">
        <v>10</v>
      </c>
      <c r="F601" s="16" t="s">
        <v>717</v>
      </c>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row>
    <row r="602" spans="1:60" ht="15" customHeight="1" x14ac:dyDescent="0.2">
      <c r="A602" s="117"/>
      <c r="B602" s="146"/>
      <c r="C602" s="19" t="s">
        <v>830</v>
      </c>
      <c r="D602" s="83"/>
      <c r="E602" s="147"/>
      <c r="F602" s="148">
        <f>F600</f>
        <v>468356379.75999999</v>
      </c>
    </row>
    <row r="603" spans="1:60" ht="15" customHeight="1" x14ac:dyDescent="0.2">
      <c r="A603" s="117"/>
      <c r="B603" s="146"/>
      <c r="C603" s="19" t="s">
        <v>830</v>
      </c>
      <c r="D603" s="83"/>
      <c r="E603" s="113">
        <v>57950000.060000002</v>
      </c>
      <c r="F603" s="148">
        <f>F602-E603</f>
        <v>410406379.69999999</v>
      </c>
    </row>
    <row r="604" spans="1:60" ht="15" customHeight="1" x14ac:dyDescent="0.2">
      <c r="A604" s="117"/>
      <c r="B604" s="146"/>
      <c r="C604" s="19" t="s">
        <v>831</v>
      </c>
      <c r="D604" s="83"/>
      <c r="E604" s="147"/>
      <c r="F604" s="148">
        <f t="shared" ref="F604:F605" si="8">F603-E604</f>
        <v>410406379.69999999</v>
      </c>
    </row>
    <row r="605" spans="1:60" ht="15" customHeight="1" x14ac:dyDescent="0.2">
      <c r="A605" s="149"/>
      <c r="B605" s="146"/>
      <c r="C605" s="19" t="s">
        <v>22</v>
      </c>
      <c r="D605" s="26"/>
      <c r="E605" s="113">
        <v>175</v>
      </c>
      <c r="F605" s="148">
        <f t="shared" si="8"/>
        <v>410406204.69999999</v>
      </c>
    </row>
    <row r="606" spans="1:60" ht="15" customHeight="1" x14ac:dyDescent="0.2">
      <c r="A606" s="150"/>
      <c r="B606" s="125"/>
      <c r="C606" s="151"/>
      <c r="D606" s="152"/>
      <c r="E606" s="153"/>
      <c r="F606" s="154"/>
    </row>
    <row r="607" spans="1:60" s="7" customFormat="1" ht="15" customHeight="1" x14ac:dyDescent="0.25">
      <c r="A607" s="1" t="s">
        <v>0</v>
      </c>
      <c r="B607" s="1"/>
      <c r="C607" s="1"/>
      <c r="D607" s="1"/>
      <c r="E607" s="1"/>
      <c r="F607" s="1"/>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c r="AM607" s="155"/>
      <c r="AN607" s="155"/>
      <c r="AO607" s="155"/>
      <c r="AP607" s="155"/>
      <c r="AQ607" s="155"/>
      <c r="AR607" s="155"/>
      <c r="AS607" s="155"/>
      <c r="AT607" s="155"/>
      <c r="AU607" s="155"/>
      <c r="AV607" s="155"/>
      <c r="AW607" s="155"/>
      <c r="AX607" s="155"/>
      <c r="AY607" s="155"/>
      <c r="AZ607" s="155"/>
      <c r="BA607" s="155"/>
      <c r="BB607" s="155"/>
      <c r="BC607" s="155"/>
      <c r="BD607" s="155"/>
      <c r="BE607" s="155"/>
      <c r="BF607" s="155"/>
      <c r="BG607" s="155"/>
      <c r="BH607" s="155"/>
    </row>
    <row r="608" spans="1:60" s="7" customFormat="1" ht="15" customHeight="1" x14ac:dyDescent="0.25">
      <c r="A608" s="1" t="s">
        <v>1</v>
      </c>
      <c r="B608" s="1"/>
      <c r="C608" s="1"/>
      <c r="D608" s="1"/>
      <c r="E608" s="1"/>
      <c r="F608" s="1"/>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c r="AM608" s="155"/>
      <c r="AN608" s="155"/>
      <c r="AO608" s="155"/>
      <c r="AP608" s="155"/>
      <c r="AQ608" s="155"/>
      <c r="AR608" s="155"/>
      <c r="AS608" s="155"/>
      <c r="AT608" s="155"/>
      <c r="AU608" s="155"/>
      <c r="AV608" s="155"/>
      <c r="AW608" s="155"/>
      <c r="AX608" s="155"/>
      <c r="AY608" s="155"/>
      <c r="AZ608" s="155"/>
      <c r="BA608" s="155"/>
      <c r="BB608" s="155"/>
      <c r="BC608" s="155"/>
      <c r="BD608" s="155"/>
      <c r="BE608" s="155"/>
      <c r="BF608" s="155"/>
      <c r="BG608" s="155"/>
      <c r="BH608" s="155"/>
    </row>
    <row r="609" spans="1:60" s="157" customFormat="1" ht="15" customHeight="1" x14ac:dyDescent="0.25">
      <c r="A609" s="4" t="s">
        <v>2</v>
      </c>
      <c r="B609" s="4"/>
      <c r="C609" s="4"/>
      <c r="D609" s="4"/>
      <c r="E609" s="4"/>
      <c r="F609" s="4"/>
      <c r="G609" s="155"/>
      <c r="H609" s="156"/>
      <c r="I609" s="156"/>
      <c r="J609" s="156"/>
      <c r="K609" s="156"/>
      <c r="L609" s="156"/>
      <c r="M609" s="156"/>
      <c r="N609" s="156"/>
      <c r="O609" s="156"/>
      <c r="P609" s="156"/>
      <c r="Q609" s="156"/>
      <c r="R609" s="156"/>
      <c r="S609" s="156"/>
      <c r="T609" s="156"/>
      <c r="U609" s="156"/>
      <c r="V609" s="156"/>
      <c r="W609" s="156"/>
      <c r="X609" s="156"/>
      <c r="Y609" s="156"/>
      <c r="Z609" s="156"/>
      <c r="AA609" s="156"/>
      <c r="AB609" s="156"/>
      <c r="AC609" s="156"/>
      <c r="AD609" s="156"/>
      <c r="AE609" s="156"/>
      <c r="AF609" s="156"/>
      <c r="AG609" s="156"/>
      <c r="AH609" s="156"/>
      <c r="AI609" s="156"/>
      <c r="AJ609" s="156"/>
      <c r="AK609" s="156"/>
      <c r="AL609" s="156"/>
      <c r="AM609" s="156"/>
      <c r="AN609" s="156"/>
      <c r="AO609" s="156"/>
      <c r="AP609" s="156"/>
      <c r="AQ609" s="156"/>
      <c r="AR609" s="156"/>
      <c r="AS609" s="156"/>
      <c r="AT609" s="156"/>
      <c r="AU609" s="156"/>
      <c r="AV609" s="156"/>
      <c r="AW609" s="156"/>
      <c r="AX609" s="156"/>
      <c r="AY609" s="156"/>
      <c r="AZ609" s="156"/>
      <c r="BA609" s="156"/>
      <c r="BB609" s="156"/>
      <c r="BC609" s="156"/>
      <c r="BD609" s="156"/>
      <c r="BE609" s="156"/>
      <c r="BF609" s="156"/>
      <c r="BG609" s="156"/>
      <c r="BH609" s="156"/>
    </row>
    <row r="610" spans="1:60" s="157" customFormat="1" ht="15" customHeight="1" x14ac:dyDescent="0.25">
      <c r="A610" s="4" t="s">
        <v>3</v>
      </c>
      <c r="B610" s="4"/>
      <c r="C610" s="4"/>
      <c r="D610" s="4"/>
      <c r="E610" s="4"/>
      <c r="F610" s="4"/>
      <c r="G610" s="155"/>
      <c r="H610" s="156"/>
      <c r="I610" s="156"/>
      <c r="J610" s="156"/>
      <c r="K610" s="156"/>
      <c r="L610" s="156"/>
      <c r="M610" s="156"/>
      <c r="N610" s="156"/>
      <c r="O610" s="156"/>
      <c r="P610" s="156"/>
      <c r="Q610" s="156"/>
      <c r="R610" s="156"/>
      <c r="S610" s="156"/>
      <c r="T610" s="156"/>
      <c r="U610" s="156"/>
      <c r="V610" s="156"/>
      <c r="W610" s="156"/>
      <c r="X610" s="156"/>
      <c r="Y610" s="156"/>
      <c r="Z610" s="156"/>
      <c r="AA610" s="156"/>
      <c r="AB610" s="156"/>
      <c r="AC610" s="156"/>
      <c r="AD610" s="156"/>
      <c r="AE610" s="156"/>
      <c r="AF610" s="156"/>
      <c r="AG610" s="156"/>
      <c r="AH610" s="156"/>
      <c r="AI610" s="156"/>
      <c r="AJ610" s="156"/>
      <c r="AK610" s="156"/>
      <c r="AL610" s="156"/>
      <c r="AM610" s="156"/>
      <c r="AN610" s="156"/>
      <c r="AO610" s="156"/>
      <c r="AP610" s="156"/>
      <c r="AQ610" s="156"/>
      <c r="AR610" s="156"/>
      <c r="AS610" s="156"/>
      <c r="AT610" s="156"/>
      <c r="AU610" s="156"/>
      <c r="AV610" s="156"/>
      <c r="AW610" s="156"/>
      <c r="AX610" s="156"/>
      <c r="AY610" s="156"/>
      <c r="AZ610" s="156"/>
      <c r="BA610" s="156"/>
      <c r="BB610" s="156"/>
      <c r="BC610" s="156"/>
      <c r="BD610" s="156"/>
      <c r="BE610" s="156"/>
      <c r="BF610" s="156"/>
      <c r="BG610" s="156"/>
      <c r="BH610" s="156"/>
    </row>
    <row r="611" spans="1:60" s="157" customFormat="1" ht="16.5" customHeight="1" x14ac:dyDescent="0.25">
      <c r="A611" s="158"/>
      <c r="B611" s="6"/>
      <c r="C611" s="7"/>
      <c r="D611" s="8"/>
      <c r="E611" s="9"/>
      <c r="F611" s="10"/>
      <c r="G611" s="155"/>
      <c r="H611" s="156"/>
      <c r="I611" s="156"/>
      <c r="J611" s="156"/>
      <c r="K611" s="156"/>
      <c r="L611" s="156"/>
      <c r="M611" s="156"/>
      <c r="N611" s="156"/>
      <c r="O611" s="156"/>
      <c r="P611" s="156"/>
      <c r="Q611" s="156"/>
      <c r="R611" s="156"/>
      <c r="S611" s="156"/>
      <c r="T611" s="156"/>
      <c r="U611" s="156"/>
      <c r="V611" s="156"/>
      <c r="W611" s="156"/>
      <c r="X611" s="156"/>
      <c r="Y611" s="156"/>
      <c r="Z611" s="156"/>
      <c r="AA611" s="156"/>
      <c r="AB611" s="156"/>
      <c r="AC611" s="156"/>
      <c r="AD611" s="156"/>
      <c r="AE611" s="156"/>
      <c r="AF611" s="156"/>
      <c r="AG611" s="156"/>
      <c r="AH611" s="156"/>
      <c r="AI611" s="156"/>
      <c r="AJ611" s="156"/>
      <c r="AK611" s="156"/>
      <c r="AL611" s="156"/>
      <c r="AM611" s="156"/>
      <c r="AN611" s="156"/>
      <c r="AO611" s="156"/>
      <c r="AP611" s="156"/>
      <c r="AQ611" s="156"/>
      <c r="AR611" s="156"/>
      <c r="AS611" s="156"/>
      <c r="AT611" s="156"/>
      <c r="AU611" s="156"/>
      <c r="AV611" s="156"/>
      <c r="AW611" s="156"/>
      <c r="AX611" s="156"/>
      <c r="AY611" s="156"/>
      <c r="AZ611" s="156"/>
      <c r="BA611" s="156"/>
      <c r="BB611" s="156"/>
      <c r="BC611" s="156"/>
      <c r="BD611" s="156"/>
      <c r="BE611" s="156"/>
      <c r="BF611" s="156"/>
      <c r="BG611" s="156"/>
      <c r="BH611" s="156"/>
    </row>
    <row r="612" spans="1:60" s="160" customFormat="1" ht="33" customHeight="1" x14ac:dyDescent="0.2">
      <c r="A612" s="143" t="s">
        <v>832</v>
      </c>
      <c r="B612" s="144"/>
      <c r="C612" s="144"/>
      <c r="D612" s="144"/>
      <c r="E612" s="144"/>
      <c r="F612" s="145"/>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row>
    <row r="613" spans="1:60" s="160" customFormat="1" ht="30" customHeight="1" x14ac:dyDescent="0.2">
      <c r="A613" s="143" t="s">
        <v>5</v>
      </c>
      <c r="B613" s="144"/>
      <c r="C613" s="144"/>
      <c r="D613" s="144"/>
      <c r="E613" s="145"/>
      <c r="F613" s="105">
        <v>127865145.2</v>
      </c>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row>
    <row r="614" spans="1:60" s="160" customFormat="1" ht="12" customHeight="1" x14ac:dyDescent="0.2">
      <c r="A614" s="16" t="s">
        <v>6</v>
      </c>
      <c r="B614" s="16" t="s">
        <v>7</v>
      </c>
      <c r="C614" s="16" t="s">
        <v>716</v>
      </c>
      <c r="D614" s="16" t="s">
        <v>9</v>
      </c>
      <c r="E614" s="16" t="s">
        <v>10</v>
      </c>
      <c r="F614" s="16" t="s">
        <v>717</v>
      </c>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row>
    <row r="615" spans="1:60" ht="15" customHeight="1" x14ac:dyDescent="0.2">
      <c r="A615" s="117"/>
      <c r="B615" s="146"/>
      <c r="C615" s="19" t="s">
        <v>719</v>
      </c>
      <c r="D615" s="161">
        <v>20300724.579999998</v>
      </c>
      <c r="E615" s="147"/>
      <c r="F615" s="148">
        <f>F613+D615</f>
        <v>148165869.78</v>
      </c>
    </row>
    <row r="616" spans="1:60" ht="15" customHeight="1" x14ac:dyDescent="0.2">
      <c r="A616" s="117"/>
      <c r="B616" s="146"/>
      <c r="C616" s="19" t="s">
        <v>830</v>
      </c>
      <c r="D616" s="75"/>
      <c r="E616" s="20"/>
      <c r="F616" s="148">
        <f>F615</f>
        <v>148165869.78</v>
      </c>
    </row>
    <row r="617" spans="1:60" ht="15" customHeight="1" x14ac:dyDescent="0.2">
      <c r="A617" s="117"/>
      <c r="B617" s="146"/>
      <c r="C617" s="19" t="s">
        <v>833</v>
      </c>
      <c r="D617" s="75"/>
      <c r="E617" s="162"/>
      <c r="F617" s="148">
        <f>F616+D617</f>
        <v>148165869.78</v>
      </c>
    </row>
    <row r="618" spans="1:60" ht="15" customHeight="1" x14ac:dyDescent="0.2">
      <c r="A618" s="117"/>
      <c r="B618" s="146"/>
      <c r="C618" s="19" t="s">
        <v>834</v>
      </c>
      <c r="D618" s="75"/>
      <c r="E618" s="44">
        <v>1189400</v>
      </c>
      <c r="F618" s="148">
        <f>F617-E618</f>
        <v>146976469.78</v>
      </c>
    </row>
    <row r="619" spans="1:60" ht="15" customHeight="1" x14ac:dyDescent="0.2">
      <c r="A619" s="117"/>
      <c r="B619" s="146"/>
      <c r="C619" s="19" t="s">
        <v>835</v>
      </c>
      <c r="D619" s="75"/>
      <c r="E619" s="20"/>
      <c r="F619" s="148">
        <f t="shared" ref="F619" si="9">F618-E619</f>
        <v>146976469.78</v>
      </c>
      <c r="G619" s="163"/>
      <c r="H619" s="163"/>
    </row>
    <row r="620" spans="1:60" ht="15" customHeight="1" x14ac:dyDescent="0.2">
      <c r="A620" s="117"/>
      <c r="B620" s="146"/>
      <c r="C620" s="19" t="s">
        <v>836</v>
      </c>
      <c r="D620" s="83"/>
      <c r="E620" s="44">
        <v>500</v>
      </c>
      <c r="F620" s="148">
        <f>F619-E620</f>
        <v>146975969.78</v>
      </c>
      <c r="G620" s="163"/>
    </row>
    <row r="621" spans="1:60" ht="15" customHeight="1" x14ac:dyDescent="0.2">
      <c r="A621" s="117"/>
      <c r="B621" s="146"/>
      <c r="C621" s="19" t="s">
        <v>837</v>
      </c>
      <c r="D621" s="83"/>
      <c r="E621" s="44">
        <v>4008.6</v>
      </c>
      <c r="F621" s="148">
        <f t="shared" ref="F621:F624" si="10">F620-E621</f>
        <v>146971961.18000001</v>
      </c>
    </row>
    <row r="622" spans="1:60" ht="15" customHeight="1" x14ac:dyDescent="0.2">
      <c r="A622" s="117"/>
      <c r="B622" s="146"/>
      <c r="C622" s="19" t="s">
        <v>838</v>
      </c>
      <c r="D622" s="83"/>
      <c r="E622" s="44">
        <v>150</v>
      </c>
      <c r="F622" s="148">
        <f t="shared" si="10"/>
        <v>146971811.18000001</v>
      </c>
    </row>
    <row r="623" spans="1:60" ht="15" customHeight="1" x14ac:dyDescent="0.2">
      <c r="A623" s="117"/>
      <c r="B623" s="146"/>
      <c r="C623" s="19" t="s">
        <v>839</v>
      </c>
      <c r="D623" s="20">
        <v>225704.86</v>
      </c>
      <c r="E623" s="20"/>
      <c r="F623" s="148">
        <f>F622+D623</f>
        <v>147197516.04000002</v>
      </c>
    </row>
    <row r="624" spans="1:60" ht="15" customHeight="1" x14ac:dyDescent="0.2">
      <c r="A624" s="117"/>
      <c r="B624" s="146"/>
      <c r="C624" s="19" t="s">
        <v>840</v>
      </c>
      <c r="D624" s="75"/>
      <c r="E624" s="20">
        <v>15002.03</v>
      </c>
      <c r="F624" s="148">
        <f t="shared" si="10"/>
        <v>147182514.01000002</v>
      </c>
      <c r="I624" s="114"/>
    </row>
    <row r="625" spans="1:6" x14ac:dyDescent="0.2">
      <c r="A625" s="150"/>
      <c r="B625" s="125"/>
      <c r="C625" s="164"/>
      <c r="D625" s="165"/>
      <c r="E625" s="166"/>
      <c r="F625" s="154"/>
    </row>
    <row r="626" spans="1:6" x14ac:dyDescent="0.2">
      <c r="A626" s="150"/>
      <c r="B626" s="125"/>
      <c r="C626" s="164"/>
      <c r="D626" s="165"/>
      <c r="E626" s="166"/>
      <c r="F626" s="154"/>
    </row>
    <row r="627" spans="1:6" x14ac:dyDescent="0.2">
      <c r="A627" s="150"/>
      <c r="B627" s="125"/>
      <c r="C627" s="164"/>
      <c r="D627" s="165"/>
      <c r="E627" s="166"/>
      <c r="F627" s="154"/>
    </row>
    <row r="628" spans="1:6" x14ac:dyDescent="0.2">
      <c r="A628" s="150"/>
      <c r="B628" s="125"/>
      <c r="C628" s="164"/>
      <c r="D628" s="165"/>
      <c r="E628" s="166"/>
      <c r="F628" s="154"/>
    </row>
    <row r="629" spans="1:6" x14ac:dyDescent="0.2">
      <c r="A629" s="150"/>
      <c r="B629" s="125"/>
      <c r="C629" s="164"/>
      <c r="D629" s="165"/>
      <c r="E629" s="166"/>
      <c r="F629" s="154"/>
    </row>
    <row r="630" spans="1:6" x14ac:dyDescent="0.2">
      <c r="A630" s="150"/>
      <c r="B630" s="125"/>
      <c r="C630" s="164"/>
      <c r="D630" s="165"/>
      <c r="E630" s="166"/>
      <c r="F630" s="154"/>
    </row>
    <row r="631" spans="1:6" x14ac:dyDescent="0.2">
      <c r="A631" s="150"/>
      <c r="B631" s="125"/>
      <c r="C631" s="164"/>
      <c r="D631" s="165"/>
      <c r="E631" s="166"/>
      <c r="F631" s="154"/>
    </row>
    <row r="632" spans="1:6" x14ac:dyDescent="0.2">
      <c r="A632" s="150"/>
      <c r="B632" s="125"/>
      <c r="C632" s="164"/>
      <c r="D632" s="165"/>
      <c r="E632" s="166"/>
      <c r="F632" s="154"/>
    </row>
    <row r="633" spans="1:6" x14ac:dyDescent="0.2">
      <c r="A633" s="150"/>
      <c r="B633" s="125"/>
      <c r="C633" s="164"/>
      <c r="D633" s="165"/>
      <c r="E633" s="166"/>
      <c r="F633" s="154"/>
    </row>
    <row r="634" spans="1:6" x14ac:dyDescent="0.2">
      <c r="A634" s="150"/>
      <c r="B634" s="125"/>
      <c r="C634" s="164"/>
      <c r="D634" s="165"/>
      <c r="E634" s="166"/>
      <c r="F634" s="154"/>
    </row>
    <row r="635" spans="1:6" x14ac:dyDescent="0.2">
      <c r="A635" s="150"/>
      <c r="B635" s="125"/>
      <c r="C635" s="164"/>
      <c r="D635" s="165"/>
      <c r="E635" s="166"/>
      <c r="F635" s="154"/>
    </row>
    <row r="636" spans="1:6" x14ac:dyDescent="0.2">
      <c r="A636" s="150"/>
      <c r="B636" s="125"/>
      <c r="C636" s="164"/>
      <c r="D636" s="165"/>
      <c r="E636" s="166"/>
      <c r="F636" s="154"/>
    </row>
    <row r="637" spans="1:6" x14ac:dyDescent="0.2">
      <c r="A637" s="150"/>
      <c r="B637" s="125"/>
      <c r="C637" s="164"/>
      <c r="D637" s="165"/>
      <c r="E637" s="166"/>
      <c r="F637" s="154"/>
    </row>
    <row r="638" spans="1:6" x14ac:dyDescent="0.2">
      <c r="A638" s="150"/>
      <c r="B638" s="125"/>
      <c r="C638" s="164"/>
      <c r="D638" s="165"/>
      <c r="E638" s="166"/>
      <c r="F638" s="154"/>
    </row>
    <row r="639" spans="1:6" x14ac:dyDescent="0.2">
      <c r="A639" s="150"/>
      <c r="B639" s="125"/>
      <c r="C639" s="164"/>
      <c r="D639" s="165"/>
      <c r="E639" s="166"/>
      <c r="F639" s="154"/>
    </row>
    <row r="640" spans="1:6" x14ac:dyDescent="0.2">
      <c r="A640" s="150"/>
      <c r="B640" s="125"/>
      <c r="C640" s="164"/>
      <c r="D640" s="165"/>
      <c r="E640" s="166"/>
      <c r="F640" s="154"/>
    </row>
    <row r="641" spans="1:6" x14ac:dyDescent="0.2">
      <c r="A641" s="150"/>
      <c r="B641" s="125"/>
      <c r="C641" s="164"/>
      <c r="D641" s="165"/>
      <c r="E641" s="166"/>
      <c r="F641" s="154"/>
    </row>
    <row r="642" spans="1:6" x14ac:dyDescent="0.2">
      <c r="A642" s="150"/>
      <c r="B642" s="125"/>
      <c r="C642" s="164"/>
      <c r="D642" s="165"/>
      <c r="E642" s="166"/>
      <c r="F642" s="154"/>
    </row>
    <row r="643" spans="1:6" x14ac:dyDescent="0.2">
      <c r="A643" s="150"/>
      <c r="B643" s="125"/>
      <c r="C643" s="164"/>
      <c r="D643" s="165"/>
      <c r="E643" s="166"/>
      <c r="F643" s="154"/>
    </row>
    <row r="644" spans="1:6" x14ac:dyDescent="0.2">
      <c r="A644" s="150"/>
      <c r="B644" s="125"/>
      <c r="C644" s="164"/>
      <c r="D644" s="165"/>
      <c r="E644" s="166"/>
      <c r="F644" s="154"/>
    </row>
    <row r="645" spans="1:6" x14ac:dyDescent="0.2">
      <c r="A645" s="150"/>
      <c r="B645" s="125"/>
      <c r="C645" s="164"/>
      <c r="D645" s="165"/>
      <c r="E645" s="166"/>
      <c r="F645" s="154"/>
    </row>
    <row r="646" spans="1:6" x14ac:dyDescent="0.2">
      <c r="A646" s="150"/>
      <c r="B646" s="125"/>
      <c r="C646" s="164"/>
      <c r="D646" s="165"/>
      <c r="E646" s="166"/>
      <c r="F646" s="154"/>
    </row>
    <row r="647" spans="1:6" x14ac:dyDescent="0.2">
      <c r="A647" s="150"/>
      <c r="B647" s="125"/>
      <c r="C647" s="164"/>
      <c r="D647" s="165"/>
      <c r="E647" s="166"/>
      <c r="F647" s="154"/>
    </row>
    <row r="648" spans="1:6" x14ac:dyDescent="0.2">
      <c r="A648" s="150"/>
      <c r="B648" s="125"/>
      <c r="C648" s="164"/>
      <c r="D648" s="165"/>
      <c r="E648" s="166"/>
      <c r="F648" s="154"/>
    </row>
    <row r="649" spans="1:6" x14ac:dyDescent="0.2">
      <c r="A649" s="150"/>
      <c r="B649" s="125"/>
      <c r="C649" s="164"/>
      <c r="D649" s="165"/>
      <c r="E649" s="166"/>
      <c r="F649" s="154"/>
    </row>
    <row r="650" spans="1:6" x14ac:dyDescent="0.2">
      <c r="A650" s="150"/>
      <c r="B650" s="125"/>
      <c r="C650" s="164"/>
      <c r="D650" s="165"/>
      <c r="E650" s="166"/>
      <c r="F650" s="154"/>
    </row>
    <row r="651" spans="1:6" x14ac:dyDescent="0.2">
      <c r="A651" s="150"/>
      <c r="B651" s="125"/>
      <c r="C651" s="164"/>
      <c r="D651" s="165"/>
      <c r="E651" s="166"/>
      <c r="F651" s="154"/>
    </row>
    <row r="652" spans="1:6" x14ac:dyDescent="0.2">
      <c r="A652" s="150"/>
      <c r="B652" s="125"/>
      <c r="C652" s="164"/>
      <c r="D652" s="165"/>
      <c r="E652" s="166"/>
      <c r="F652" s="154"/>
    </row>
    <row r="653" spans="1:6" x14ac:dyDescent="0.2">
      <c r="A653" s="150"/>
      <c r="B653" s="125"/>
      <c r="C653" s="164"/>
      <c r="D653" s="165"/>
      <c r="E653" s="166"/>
      <c r="F653" s="154"/>
    </row>
    <row r="654" spans="1:6" x14ac:dyDescent="0.2">
      <c r="A654" s="150"/>
      <c r="B654" s="125"/>
      <c r="C654" s="164"/>
      <c r="D654" s="165"/>
      <c r="E654" s="166"/>
      <c r="F654" s="154"/>
    </row>
    <row r="655" spans="1:6" x14ac:dyDescent="0.2">
      <c r="A655" s="150"/>
      <c r="B655" s="125"/>
      <c r="C655" s="164"/>
      <c r="D655" s="165"/>
      <c r="E655" s="166"/>
      <c r="F655" s="154"/>
    </row>
    <row r="656" spans="1:6" x14ac:dyDescent="0.2">
      <c r="A656" s="150"/>
      <c r="B656" s="125"/>
      <c r="C656" s="164"/>
      <c r="D656" s="165"/>
      <c r="E656" s="166"/>
      <c r="F656" s="154"/>
    </row>
    <row r="657" spans="1:6" x14ac:dyDescent="0.2">
      <c r="A657" s="150"/>
      <c r="B657" s="125"/>
      <c r="C657" s="164"/>
      <c r="D657" s="165"/>
      <c r="E657" s="166"/>
      <c r="F657" s="154"/>
    </row>
    <row r="658" spans="1:6" x14ac:dyDescent="0.2">
      <c r="A658" s="150"/>
      <c r="B658" s="125"/>
      <c r="C658" s="164"/>
      <c r="D658" s="165"/>
      <c r="E658" s="166"/>
      <c r="F658" s="154"/>
    </row>
    <row r="659" spans="1:6" x14ac:dyDescent="0.2">
      <c r="A659" s="150"/>
      <c r="B659" s="125"/>
      <c r="C659" s="164"/>
      <c r="D659" s="165"/>
      <c r="E659" s="166"/>
      <c r="F659" s="154"/>
    </row>
    <row r="660" spans="1:6" x14ac:dyDescent="0.2">
      <c r="A660" s="150"/>
      <c r="B660" s="125"/>
      <c r="C660" s="164"/>
      <c r="D660" s="165"/>
      <c r="E660" s="166"/>
      <c r="F660" s="154"/>
    </row>
    <row r="661" spans="1:6" x14ac:dyDescent="0.2">
      <c r="A661" s="150"/>
      <c r="B661" s="125"/>
      <c r="C661" s="164"/>
      <c r="D661" s="165"/>
      <c r="E661" s="166"/>
      <c r="F661" s="154"/>
    </row>
    <row r="662" spans="1:6" x14ac:dyDescent="0.2">
      <c r="A662" s="150"/>
      <c r="B662" s="125"/>
      <c r="C662" s="164"/>
      <c r="D662" s="165"/>
      <c r="E662" s="166"/>
      <c r="F662" s="154"/>
    </row>
    <row r="663" spans="1:6" x14ac:dyDescent="0.2">
      <c r="A663" s="150"/>
      <c r="B663" s="125"/>
      <c r="C663" s="164"/>
      <c r="D663" s="165"/>
      <c r="E663" s="166"/>
      <c r="F663" s="154"/>
    </row>
    <row r="664" spans="1:6" x14ac:dyDescent="0.2">
      <c r="A664" s="150"/>
      <c r="B664" s="125"/>
      <c r="C664" s="164"/>
      <c r="D664" s="165"/>
      <c r="E664" s="166"/>
      <c r="F664" s="154"/>
    </row>
    <row r="665" spans="1:6" x14ac:dyDescent="0.2">
      <c r="A665" s="150"/>
      <c r="B665" s="125"/>
      <c r="C665" s="164"/>
      <c r="D665" s="165"/>
      <c r="E665" s="166"/>
      <c r="F665" s="154"/>
    </row>
    <row r="666" spans="1:6" x14ac:dyDescent="0.2">
      <c r="A666" s="150"/>
      <c r="B666" s="125"/>
      <c r="C666" s="164"/>
      <c r="D666" s="165"/>
      <c r="E666" s="166"/>
      <c r="F666" s="154"/>
    </row>
    <row r="667" spans="1:6" x14ac:dyDescent="0.2">
      <c r="A667" s="150"/>
      <c r="B667" s="125"/>
      <c r="C667" s="164"/>
      <c r="D667" s="165"/>
      <c r="E667" s="166"/>
      <c r="F667" s="154"/>
    </row>
    <row r="668" spans="1:6" x14ac:dyDescent="0.2">
      <c r="A668" s="150"/>
      <c r="B668" s="125"/>
      <c r="C668" s="164"/>
      <c r="D668" s="165"/>
      <c r="E668" s="166"/>
      <c r="F668" s="154"/>
    </row>
    <row r="669" spans="1:6" x14ac:dyDescent="0.2">
      <c r="A669" s="150"/>
      <c r="B669" s="125"/>
      <c r="C669" s="164"/>
      <c r="D669" s="165"/>
      <c r="E669" s="166"/>
      <c r="F669" s="154"/>
    </row>
    <row r="670" spans="1:6" x14ac:dyDescent="0.2">
      <c r="A670" s="150"/>
      <c r="B670" s="125"/>
      <c r="C670" s="164"/>
      <c r="D670" s="165"/>
      <c r="E670" s="166"/>
      <c r="F670" s="154"/>
    </row>
    <row r="671" spans="1:6" x14ac:dyDescent="0.2">
      <c r="A671" s="150"/>
      <c r="B671" s="125"/>
      <c r="C671" s="164"/>
      <c r="D671" s="165"/>
      <c r="E671" s="166"/>
      <c r="F671" s="154"/>
    </row>
    <row r="672" spans="1:6" x14ac:dyDescent="0.2">
      <c r="A672" s="150"/>
      <c r="B672" s="125"/>
      <c r="C672" s="164"/>
      <c r="D672" s="165"/>
      <c r="E672" s="166"/>
      <c r="F672" s="154"/>
    </row>
    <row r="673" spans="1:60" x14ac:dyDescent="0.2">
      <c r="A673" s="150"/>
      <c r="B673" s="125"/>
      <c r="C673" s="164"/>
      <c r="D673" s="165"/>
      <c r="E673" s="166"/>
      <c r="F673" s="154"/>
    </row>
    <row r="674" spans="1:60" x14ac:dyDescent="0.2">
      <c r="A674" s="150"/>
      <c r="B674" s="125"/>
      <c r="C674" s="164"/>
      <c r="D674" s="165"/>
      <c r="E674" s="166"/>
      <c r="F674" s="154"/>
    </row>
    <row r="675" spans="1:60" x14ac:dyDescent="0.2">
      <c r="A675" s="150"/>
      <c r="B675" s="125"/>
      <c r="C675" s="164"/>
      <c r="D675" s="165"/>
      <c r="E675" s="166"/>
      <c r="F675" s="154"/>
    </row>
    <row r="676" spans="1:60" x14ac:dyDescent="0.2">
      <c r="A676" s="150"/>
      <c r="B676" s="125"/>
      <c r="C676" s="164"/>
      <c r="D676" s="165"/>
      <c r="E676" s="166"/>
      <c r="F676" s="154"/>
    </row>
    <row r="677" spans="1:60" x14ac:dyDescent="0.2">
      <c r="A677" s="150"/>
      <c r="B677" s="125"/>
      <c r="C677" s="164"/>
      <c r="D677" s="165"/>
      <c r="E677" s="166"/>
      <c r="F677" s="154"/>
    </row>
    <row r="678" spans="1:60" s="7" customFormat="1" ht="14.25" customHeight="1" x14ac:dyDescent="0.25">
      <c r="A678" s="1" t="s">
        <v>0</v>
      </c>
      <c r="B678" s="1"/>
      <c r="C678" s="1"/>
      <c r="D678" s="1"/>
      <c r="E678" s="1"/>
      <c r="F678" s="1"/>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5"/>
      <c r="AY678" s="155"/>
      <c r="AZ678" s="155"/>
      <c r="BA678" s="155"/>
      <c r="BB678" s="155"/>
      <c r="BC678" s="155"/>
      <c r="BD678" s="155"/>
      <c r="BE678" s="155"/>
      <c r="BF678" s="155"/>
      <c r="BG678" s="155"/>
      <c r="BH678" s="155"/>
    </row>
    <row r="679" spans="1:60" s="7" customFormat="1" ht="15" customHeight="1" x14ac:dyDescent="0.25">
      <c r="A679" s="1" t="s">
        <v>1</v>
      </c>
      <c r="B679" s="1"/>
      <c r="C679" s="1"/>
      <c r="D679" s="1"/>
      <c r="E679" s="1"/>
      <c r="F679" s="1"/>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55"/>
      <c r="AU679" s="155"/>
      <c r="AV679" s="155"/>
      <c r="AW679" s="155"/>
      <c r="AX679" s="155"/>
      <c r="AY679" s="155"/>
      <c r="AZ679" s="155"/>
      <c r="BA679" s="155"/>
      <c r="BB679" s="155"/>
      <c r="BC679" s="155"/>
      <c r="BD679" s="155"/>
      <c r="BE679" s="155"/>
      <c r="BF679" s="155"/>
      <c r="BG679" s="155"/>
      <c r="BH679" s="155"/>
    </row>
    <row r="680" spans="1:60" s="7" customFormat="1" ht="15" customHeight="1" x14ac:dyDescent="0.25">
      <c r="A680" s="4" t="s">
        <v>2</v>
      </c>
      <c r="B680" s="4"/>
      <c r="C680" s="4"/>
      <c r="D680" s="4"/>
      <c r="E680" s="4"/>
      <c r="F680" s="4"/>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5"/>
      <c r="AY680" s="155"/>
      <c r="AZ680" s="155"/>
      <c r="BA680" s="155"/>
      <c r="BB680" s="155"/>
      <c r="BC680" s="155"/>
      <c r="BD680" s="155"/>
      <c r="BE680" s="155"/>
      <c r="BF680" s="155"/>
      <c r="BG680" s="155"/>
      <c r="BH680" s="155"/>
    </row>
    <row r="681" spans="1:60" s="7" customFormat="1" ht="15" customHeight="1" x14ac:dyDescent="0.25">
      <c r="A681" s="4" t="s">
        <v>3</v>
      </c>
      <c r="B681" s="4"/>
      <c r="C681" s="4"/>
      <c r="D681" s="4"/>
      <c r="E681" s="4"/>
      <c r="F681" s="4"/>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c r="AM681" s="155"/>
      <c r="AN681" s="155"/>
      <c r="AO681" s="155"/>
      <c r="AP681" s="155"/>
      <c r="AQ681" s="155"/>
      <c r="AR681" s="155"/>
      <c r="AS681" s="155"/>
      <c r="AT681" s="155"/>
      <c r="AU681" s="155"/>
      <c r="AV681" s="155"/>
      <c r="AW681" s="155"/>
      <c r="AX681" s="155"/>
      <c r="AY681" s="155"/>
      <c r="AZ681" s="155"/>
      <c r="BA681" s="155"/>
      <c r="BB681" s="155"/>
      <c r="BC681" s="155"/>
      <c r="BD681" s="155"/>
      <c r="BE681" s="155"/>
      <c r="BF681" s="155"/>
      <c r="BG681" s="155"/>
      <c r="BH681" s="155"/>
    </row>
    <row r="682" spans="1:60" s="7" customFormat="1" ht="15" customHeight="1" x14ac:dyDescent="0.25">
      <c r="A682" s="158"/>
      <c r="B682" s="6"/>
      <c r="D682" s="8"/>
      <c r="E682" s="9"/>
      <c r="F682" s="10"/>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M682" s="155"/>
      <c r="AN682" s="155"/>
      <c r="AO682" s="155"/>
      <c r="AP682" s="155"/>
      <c r="AQ682" s="155"/>
      <c r="AR682" s="155"/>
      <c r="AS682" s="155"/>
      <c r="AT682" s="155"/>
      <c r="AU682" s="155"/>
      <c r="AV682" s="155"/>
      <c r="AW682" s="155"/>
      <c r="AX682" s="155"/>
      <c r="AY682" s="155"/>
      <c r="AZ682" s="155"/>
      <c r="BA682" s="155"/>
      <c r="BB682" s="155"/>
      <c r="BC682" s="155"/>
      <c r="BD682" s="155"/>
      <c r="BE682" s="155"/>
      <c r="BF682" s="155"/>
      <c r="BG682" s="155"/>
      <c r="BH682" s="155"/>
    </row>
    <row r="683" spans="1:60" s="7" customFormat="1" ht="33" customHeight="1" x14ac:dyDescent="0.25">
      <c r="A683" s="143" t="s">
        <v>841</v>
      </c>
      <c r="B683" s="144"/>
      <c r="C683" s="144"/>
      <c r="D683" s="144"/>
      <c r="E683" s="144"/>
      <c r="F683" s="14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55"/>
      <c r="AU683" s="155"/>
      <c r="AV683" s="155"/>
      <c r="AW683" s="155"/>
      <c r="AX683" s="155"/>
      <c r="AY683" s="155"/>
      <c r="AZ683" s="155"/>
      <c r="BA683" s="155"/>
      <c r="BB683" s="155"/>
      <c r="BC683" s="155"/>
      <c r="BD683" s="155"/>
      <c r="BE683" s="155"/>
      <c r="BF683" s="155"/>
      <c r="BG683" s="155"/>
      <c r="BH683" s="155"/>
    </row>
    <row r="684" spans="1:60" s="160" customFormat="1" ht="30" customHeight="1" x14ac:dyDescent="0.2">
      <c r="A684" s="143" t="s">
        <v>5</v>
      </c>
      <c r="B684" s="144"/>
      <c r="C684" s="144"/>
      <c r="D684" s="144"/>
      <c r="E684" s="145"/>
      <c r="F684" s="105">
        <v>228123.93</v>
      </c>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159"/>
      <c r="AG684" s="159"/>
      <c r="AH684" s="159"/>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row>
    <row r="685" spans="1:60" s="160" customFormat="1" ht="12" customHeight="1" x14ac:dyDescent="0.2">
      <c r="A685" s="16" t="s">
        <v>6</v>
      </c>
      <c r="B685" s="16" t="s">
        <v>842</v>
      </c>
      <c r="C685" s="16" t="s">
        <v>716</v>
      </c>
      <c r="D685" s="16" t="s">
        <v>9</v>
      </c>
      <c r="E685" s="16" t="s">
        <v>10</v>
      </c>
      <c r="F685" s="16"/>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159"/>
      <c r="AG685" s="159"/>
      <c r="AH685" s="159"/>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row>
    <row r="686" spans="1:60" s="160" customFormat="1" ht="15" customHeight="1" x14ac:dyDescent="0.2">
      <c r="A686" s="17"/>
      <c r="B686" s="118"/>
      <c r="C686" s="19" t="s">
        <v>831</v>
      </c>
      <c r="D686" s="167"/>
      <c r="E686" s="168"/>
      <c r="F686" s="25">
        <f>F684</f>
        <v>228123.93</v>
      </c>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c r="AG686" s="159"/>
      <c r="AH686" s="159"/>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row>
    <row r="687" spans="1:60" ht="15" customHeight="1" x14ac:dyDescent="0.2">
      <c r="A687" s="169"/>
      <c r="B687" s="170"/>
      <c r="C687" s="24" t="s">
        <v>718</v>
      </c>
      <c r="D687" s="171">
        <v>500000</v>
      </c>
      <c r="E687" s="172"/>
      <c r="F687" s="173">
        <f>F686+D687</f>
        <v>728123.92999999993</v>
      </c>
    </row>
    <row r="688" spans="1:60" ht="15" customHeight="1" x14ac:dyDescent="0.2">
      <c r="A688" s="169"/>
      <c r="B688" s="170"/>
      <c r="C688" s="19" t="s">
        <v>843</v>
      </c>
      <c r="D688" s="174"/>
      <c r="E688" s="95">
        <v>314.52999999999997</v>
      </c>
      <c r="F688" s="173">
        <f>F687-E688</f>
        <v>727809.39999999991</v>
      </c>
    </row>
    <row r="689" spans="1:6" ht="15" customHeight="1" x14ac:dyDescent="0.2">
      <c r="A689" s="169"/>
      <c r="B689" s="170"/>
      <c r="C689" s="19" t="s">
        <v>844</v>
      </c>
      <c r="D689" s="174"/>
      <c r="E689" s="48">
        <v>500</v>
      </c>
      <c r="F689" s="173">
        <f>F688-E689</f>
        <v>727309.39999999991</v>
      </c>
    </row>
    <row r="690" spans="1:6" ht="15" customHeight="1" x14ac:dyDescent="0.2">
      <c r="A690" s="175"/>
      <c r="B690" s="176"/>
      <c r="C690" s="19" t="s">
        <v>22</v>
      </c>
      <c r="D690" s="177"/>
      <c r="E690" s="63">
        <v>175</v>
      </c>
      <c r="F690" s="173">
        <f>F689-E690</f>
        <v>727134.39999999991</v>
      </c>
    </row>
    <row r="691" spans="1:6" x14ac:dyDescent="0.2">
      <c r="A691" s="117"/>
      <c r="B691" s="178"/>
      <c r="C691" s="179" t="s">
        <v>845</v>
      </c>
      <c r="D691" s="177"/>
      <c r="E691" s="48"/>
      <c r="F691" s="173">
        <f t="shared" ref="F691:F703" si="11">F690-E691</f>
        <v>727134.39999999991</v>
      </c>
    </row>
    <row r="692" spans="1:6" ht="49.5" customHeight="1" x14ac:dyDescent="0.2">
      <c r="A692" s="117">
        <v>44470</v>
      </c>
      <c r="B692" s="180" t="s">
        <v>846</v>
      </c>
      <c r="C692" s="181" t="s">
        <v>847</v>
      </c>
      <c r="D692" s="177"/>
      <c r="E692" s="182">
        <v>45918.22</v>
      </c>
      <c r="F692" s="173">
        <f t="shared" si="11"/>
        <v>681216.17999999993</v>
      </c>
    </row>
    <row r="693" spans="1:6" x14ac:dyDescent="0.2">
      <c r="A693" s="117"/>
      <c r="B693" s="180" t="s">
        <v>848</v>
      </c>
      <c r="C693" s="181" t="s">
        <v>84</v>
      </c>
      <c r="D693" s="177"/>
      <c r="E693" s="183">
        <v>0</v>
      </c>
      <c r="F693" s="173">
        <f t="shared" si="11"/>
        <v>681216.17999999993</v>
      </c>
    </row>
    <row r="694" spans="1:6" ht="50.25" customHeight="1" x14ac:dyDescent="0.2">
      <c r="A694" s="117">
        <v>44470</v>
      </c>
      <c r="B694" s="180" t="s">
        <v>849</v>
      </c>
      <c r="C694" s="181" t="s">
        <v>850</v>
      </c>
      <c r="D694" s="177"/>
      <c r="E694" s="182">
        <v>43327.839999999997</v>
      </c>
      <c r="F694" s="173">
        <f t="shared" si="11"/>
        <v>637888.34</v>
      </c>
    </row>
    <row r="695" spans="1:6" ht="48" customHeight="1" x14ac:dyDescent="0.2">
      <c r="A695" s="117">
        <v>44470</v>
      </c>
      <c r="B695" s="180" t="s">
        <v>851</v>
      </c>
      <c r="C695" s="181" t="s">
        <v>852</v>
      </c>
      <c r="D695" s="177"/>
      <c r="E695" s="182">
        <v>13598.31</v>
      </c>
      <c r="F695" s="173">
        <f t="shared" si="11"/>
        <v>624290.02999999991</v>
      </c>
    </row>
    <row r="696" spans="1:6" x14ac:dyDescent="0.2">
      <c r="A696" s="117">
        <v>44470</v>
      </c>
      <c r="B696" s="180" t="s">
        <v>853</v>
      </c>
      <c r="C696" s="181" t="s">
        <v>84</v>
      </c>
      <c r="D696" s="177"/>
      <c r="E696" s="183">
        <v>0</v>
      </c>
      <c r="F696" s="173">
        <f t="shared" si="11"/>
        <v>624290.02999999991</v>
      </c>
    </row>
    <row r="697" spans="1:6" x14ac:dyDescent="0.2">
      <c r="A697" s="117">
        <v>44470</v>
      </c>
      <c r="B697" s="180" t="s">
        <v>854</v>
      </c>
      <c r="C697" s="181" t="s">
        <v>84</v>
      </c>
      <c r="D697" s="177"/>
      <c r="E697" s="183">
        <v>0</v>
      </c>
      <c r="F697" s="173">
        <f t="shared" si="11"/>
        <v>624290.02999999991</v>
      </c>
    </row>
    <row r="698" spans="1:6" x14ac:dyDescent="0.2">
      <c r="A698" s="117">
        <v>44470</v>
      </c>
      <c r="B698" s="180" t="s">
        <v>855</v>
      </c>
      <c r="C698" s="181" t="s">
        <v>84</v>
      </c>
      <c r="D698" s="177"/>
      <c r="E698" s="183">
        <v>0</v>
      </c>
      <c r="F698" s="173">
        <f t="shared" si="11"/>
        <v>624290.02999999991</v>
      </c>
    </row>
    <row r="699" spans="1:6" ht="61.5" customHeight="1" x14ac:dyDescent="0.2">
      <c r="A699" s="117">
        <v>44470</v>
      </c>
      <c r="B699" s="180" t="s">
        <v>856</v>
      </c>
      <c r="C699" s="181" t="s">
        <v>857</v>
      </c>
      <c r="D699" s="177"/>
      <c r="E699" s="182">
        <v>41187.54</v>
      </c>
      <c r="F699" s="173">
        <f t="shared" si="11"/>
        <v>583102.48999999987</v>
      </c>
    </row>
    <row r="700" spans="1:6" ht="42.75" customHeight="1" x14ac:dyDescent="0.2">
      <c r="A700" s="117">
        <v>44470</v>
      </c>
      <c r="B700" s="180" t="s">
        <v>858</v>
      </c>
      <c r="C700" s="181" t="s">
        <v>859</v>
      </c>
      <c r="D700" s="177"/>
      <c r="E700" s="182">
        <v>30620.13</v>
      </c>
      <c r="F700" s="173">
        <f t="shared" si="11"/>
        <v>552482.35999999987</v>
      </c>
    </row>
    <row r="701" spans="1:6" ht="43.5" customHeight="1" x14ac:dyDescent="0.2">
      <c r="A701" s="117">
        <v>44470</v>
      </c>
      <c r="B701" s="180" t="s">
        <v>860</v>
      </c>
      <c r="C701" s="181" t="s">
        <v>861</v>
      </c>
      <c r="D701" s="177"/>
      <c r="E701" s="182">
        <v>29380</v>
      </c>
      <c r="F701" s="173">
        <f t="shared" si="11"/>
        <v>523102.35999999987</v>
      </c>
    </row>
    <row r="702" spans="1:6" ht="39.75" customHeight="1" x14ac:dyDescent="0.2">
      <c r="A702" s="117">
        <v>44470</v>
      </c>
      <c r="B702" s="180" t="s">
        <v>862</v>
      </c>
      <c r="C702" s="181" t="s">
        <v>863</v>
      </c>
      <c r="D702" s="177"/>
      <c r="E702" s="182">
        <v>5650</v>
      </c>
      <c r="F702" s="173">
        <f t="shared" si="11"/>
        <v>517452.35999999987</v>
      </c>
    </row>
    <row r="703" spans="1:6" s="2" customFormat="1" ht="18" customHeight="1" x14ac:dyDescent="0.2">
      <c r="A703" s="184">
        <v>44504</v>
      </c>
      <c r="B703" s="185" t="s">
        <v>864</v>
      </c>
      <c r="C703" s="186" t="s">
        <v>865</v>
      </c>
      <c r="D703" s="187"/>
      <c r="E703" s="188">
        <v>9277.9699999999993</v>
      </c>
      <c r="F703" s="173">
        <f t="shared" si="11"/>
        <v>508174.3899999999</v>
      </c>
    </row>
    <row r="704" spans="1:6" s="2" customFormat="1" ht="15.75" x14ac:dyDescent="0.2">
      <c r="A704" s="189"/>
      <c r="B704" s="190"/>
      <c r="C704" s="191"/>
      <c r="D704" s="192"/>
      <c r="E704" s="193"/>
      <c r="F704" s="194"/>
    </row>
    <row r="705" spans="1:6" s="2" customFormat="1" ht="15.75" x14ac:dyDescent="0.2">
      <c r="A705" s="189"/>
      <c r="B705" s="190"/>
      <c r="C705" s="191"/>
      <c r="D705" s="192"/>
      <c r="E705" s="193"/>
      <c r="F705" s="194"/>
    </row>
    <row r="706" spans="1:6" s="2" customFormat="1" ht="15.75" x14ac:dyDescent="0.2">
      <c r="A706" s="189"/>
      <c r="B706" s="190"/>
      <c r="C706" s="191"/>
      <c r="D706" s="192"/>
      <c r="E706" s="193"/>
      <c r="F706" s="194"/>
    </row>
    <row r="707" spans="1:6" s="2" customFormat="1" ht="15.75" x14ac:dyDescent="0.2">
      <c r="A707" s="189"/>
      <c r="B707" s="190"/>
      <c r="C707" s="191"/>
      <c r="D707" s="192"/>
      <c r="E707" s="193"/>
      <c r="F707" s="194"/>
    </row>
    <row r="708" spans="1:6" s="2" customFormat="1" ht="15.75" x14ac:dyDescent="0.2">
      <c r="A708" s="189"/>
      <c r="B708" s="190"/>
      <c r="C708" s="191"/>
      <c r="D708" s="192"/>
      <c r="E708" s="193"/>
      <c r="F708" s="194"/>
    </row>
    <row r="709" spans="1:6" s="2" customFormat="1" ht="15.75" x14ac:dyDescent="0.2">
      <c r="A709" s="189"/>
      <c r="B709" s="190"/>
      <c r="C709" s="191"/>
      <c r="D709" s="192"/>
      <c r="E709" s="193"/>
      <c r="F709" s="194"/>
    </row>
    <row r="710" spans="1:6" s="2" customFormat="1" ht="15.75" x14ac:dyDescent="0.2">
      <c r="A710" s="189"/>
      <c r="B710" s="190"/>
      <c r="C710" s="191"/>
      <c r="D710" s="192"/>
      <c r="E710" s="193"/>
      <c r="F710" s="194"/>
    </row>
    <row r="711" spans="1:6" s="2" customFormat="1" ht="15.75" x14ac:dyDescent="0.2">
      <c r="A711" s="189"/>
      <c r="B711" s="190"/>
      <c r="C711" s="191"/>
      <c r="D711" s="192"/>
      <c r="E711" s="193"/>
      <c r="F711" s="194"/>
    </row>
    <row r="712" spans="1:6" s="2" customFormat="1" ht="15.75" x14ac:dyDescent="0.2">
      <c r="A712" s="189"/>
      <c r="B712" s="190"/>
      <c r="C712" s="191"/>
      <c r="D712" s="192"/>
      <c r="E712" s="193"/>
      <c r="F712" s="194"/>
    </row>
    <row r="713" spans="1:6" s="2" customFormat="1" ht="15.75" x14ac:dyDescent="0.2">
      <c r="A713" s="189"/>
      <c r="B713" s="190"/>
      <c r="C713" s="191"/>
      <c r="D713" s="192"/>
      <c r="E713" s="193"/>
      <c r="F713" s="194"/>
    </row>
    <row r="714" spans="1:6" s="2" customFormat="1" ht="15.75" x14ac:dyDescent="0.2">
      <c r="A714" s="189"/>
      <c r="B714" s="190"/>
      <c r="C714" s="191"/>
      <c r="D714" s="192"/>
      <c r="E714" s="193"/>
      <c r="F714" s="194"/>
    </row>
    <row r="715" spans="1:6" s="2" customFormat="1" ht="15.75" x14ac:dyDescent="0.2">
      <c r="A715" s="189"/>
      <c r="B715" s="190"/>
      <c r="C715" s="191"/>
      <c r="D715" s="192"/>
      <c r="E715" s="193"/>
      <c r="F715" s="194"/>
    </row>
    <row r="716" spans="1:6" s="2" customFormat="1" ht="15.75" x14ac:dyDescent="0.2">
      <c r="A716" s="189"/>
      <c r="B716" s="190"/>
      <c r="C716" s="191"/>
      <c r="D716" s="192"/>
      <c r="E716" s="193"/>
      <c r="F716" s="194"/>
    </row>
    <row r="717" spans="1:6" s="2" customFormat="1" ht="15.75" x14ac:dyDescent="0.2">
      <c r="A717" s="189"/>
      <c r="B717" s="190"/>
      <c r="C717" s="191"/>
      <c r="D717" s="192"/>
      <c r="E717" s="193"/>
      <c r="F717" s="194"/>
    </row>
    <row r="718" spans="1:6" s="2" customFormat="1" ht="15.75" x14ac:dyDescent="0.2">
      <c r="A718" s="189"/>
      <c r="B718" s="190"/>
      <c r="C718" s="191"/>
      <c r="D718" s="192"/>
      <c r="E718" s="193"/>
      <c r="F718" s="194"/>
    </row>
    <row r="719" spans="1:6" s="2" customFormat="1" ht="15.75" x14ac:dyDescent="0.2">
      <c r="A719" s="189"/>
      <c r="B719" s="190"/>
      <c r="C719" s="191"/>
      <c r="D719" s="192"/>
      <c r="E719" s="193"/>
      <c r="F719" s="194"/>
    </row>
    <row r="720" spans="1:6" s="2" customFormat="1" ht="15.75" x14ac:dyDescent="0.2">
      <c r="A720" s="189"/>
      <c r="B720" s="190"/>
      <c r="C720" s="191"/>
      <c r="D720" s="192"/>
      <c r="E720" s="193"/>
      <c r="F720" s="194"/>
    </row>
    <row r="721" spans="1:60" s="2" customFormat="1" ht="15.75" x14ac:dyDescent="0.2">
      <c r="A721" s="189"/>
      <c r="B721" s="190"/>
      <c r="C721" s="191"/>
      <c r="D721" s="192"/>
      <c r="E721" s="193"/>
      <c r="F721" s="194"/>
    </row>
    <row r="722" spans="1:60" s="2" customFormat="1" ht="15.75" x14ac:dyDescent="0.2">
      <c r="A722" s="189"/>
      <c r="B722" s="190"/>
      <c r="C722" s="191"/>
      <c r="D722" s="192"/>
      <c r="E722" s="193"/>
      <c r="F722" s="194"/>
    </row>
    <row r="723" spans="1:60" s="2" customFormat="1" ht="15.75" x14ac:dyDescent="0.2">
      <c r="A723" s="189"/>
      <c r="B723" s="190"/>
      <c r="C723" s="191"/>
      <c r="D723" s="192"/>
      <c r="E723" s="193"/>
      <c r="F723" s="194"/>
    </row>
    <row r="724" spans="1:60" s="2" customFormat="1" ht="15.75" x14ac:dyDescent="0.2">
      <c r="A724" s="189"/>
      <c r="B724" s="190"/>
      <c r="C724" s="191"/>
      <c r="D724" s="192"/>
      <c r="E724" s="193"/>
      <c r="F724" s="194"/>
    </row>
    <row r="725" spans="1:60" s="2" customFormat="1" ht="15.75" x14ac:dyDescent="0.2">
      <c r="A725" s="189"/>
      <c r="B725" s="190"/>
      <c r="C725" s="191"/>
      <c r="D725" s="192"/>
      <c r="E725" s="193"/>
      <c r="F725" s="194"/>
    </row>
    <row r="726" spans="1:60" s="2" customFormat="1" ht="15.75" x14ac:dyDescent="0.2">
      <c r="A726" s="189"/>
      <c r="B726" s="190"/>
      <c r="C726" s="191"/>
      <c r="D726" s="192"/>
      <c r="E726" s="193"/>
      <c r="F726" s="194"/>
    </row>
    <row r="727" spans="1:60" s="2" customFormat="1" ht="15.75" x14ac:dyDescent="0.2">
      <c r="A727" s="189"/>
      <c r="B727" s="190"/>
      <c r="C727" s="191"/>
      <c r="D727" s="192"/>
      <c r="E727" s="193"/>
      <c r="F727" s="194"/>
    </row>
    <row r="728" spans="1:60" s="2" customFormat="1" ht="15.75" x14ac:dyDescent="0.2">
      <c r="A728" s="189"/>
      <c r="B728" s="190"/>
      <c r="C728" s="191"/>
      <c r="D728" s="192"/>
      <c r="E728" s="193"/>
      <c r="F728" s="194"/>
    </row>
    <row r="729" spans="1:60" s="2" customFormat="1" ht="15.75" x14ac:dyDescent="0.2">
      <c r="A729" s="189"/>
      <c r="B729" s="190"/>
      <c r="C729" s="191"/>
      <c r="D729" s="192"/>
      <c r="E729" s="193"/>
      <c r="F729" s="194"/>
    </row>
    <row r="730" spans="1:60" s="2" customFormat="1" ht="15.75" x14ac:dyDescent="0.2">
      <c r="A730" s="189"/>
      <c r="B730" s="190"/>
      <c r="C730" s="191"/>
      <c r="D730" s="192"/>
      <c r="E730" s="193"/>
      <c r="F730" s="194"/>
    </row>
    <row r="731" spans="1:60" s="2" customFormat="1" ht="15.75" x14ac:dyDescent="0.2">
      <c r="A731" s="189"/>
      <c r="B731" s="190"/>
      <c r="C731" s="191"/>
      <c r="D731" s="192"/>
      <c r="E731" s="193"/>
      <c r="F731" s="194"/>
    </row>
    <row r="732" spans="1:60" s="2" customFormat="1" ht="15.75" x14ac:dyDescent="0.2">
      <c r="A732" s="189"/>
      <c r="B732" s="190"/>
      <c r="C732" s="191"/>
      <c r="D732" s="192"/>
      <c r="E732" s="193"/>
      <c r="F732" s="194"/>
    </row>
    <row r="733" spans="1:60" s="2" customFormat="1" ht="15.75" x14ac:dyDescent="0.2">
      <c r="A733" s="189"/>
      <c r="B733" s="190"/>
      <c r="C733" s="191"/>
      <c r="D733" s="192"/>
      <c r="E733" s="193"/>
      <c r="F733" s="194"/>
    </row>
    <row r="734" spans="1:60" s="2" customFormat="1" ht="15.75" x14ac:dyDescent="0.2">
      <c r="A734" s="189"/>
      <c r="B734" s="190"/>
      <c r="C734" s="191"/>
      <c r="D734" s="192"/>
      <c r="E734" s="193"/>
      <c r="F734" s="194"/>
    </row>
    <row r="735" spans="1:60" s="2" customFormat="1" ht="15.75" x14ac:dyDescent="0.2">
      <c r="A735" s="189"/>
      <c r="B735" s="190"/>
      <c r="C735" s="191"/>
      <c r="D735" s="192"/>
      <c r="E735" s="193"/>
      <c r="F735" s="194"/>
    </row>
    <row r="736" spans="1:60" s="7" customFormat="1" ht="15" customHeight="1" x14ac:dyDescent="0.25">
      <c r="A736" s="1" t="s">
        <v>0</v>
      </c>
      <c r="B736" s="1"/>
      <c r="C736" s="1"/>
      <c r="D736" s="1"/>
      <c r="E736" s="1"/>
      <c r="F736" s="1"/>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55"/>
      <c r="AU736" s="155"/>
      <c r="AV736" s="155"/>
      <c r="AW736" s="155"/>
      <c r="AX736" s="155"/>
      <c r="AY736" s="155"/>
      <c r="AZ736" s="155"/>
      <c r="BA736" s="155"/>
      <c r="BB736" s="155"/>
      <c r="BC736" s="155"/>
      <c r="BD736" s="155"/>
      <c r="BE736" s="155"/>
      <c r="BF736" s="155"/>
      <c r="BG736" s="155"/>
      <c r="BH736" s="155"/>
    </row>
    <row r="737" spans="1:60" s="7" customFormat="1" ht="15" customHeight="1" x14ac:dyDescent="0.25">
      <c r="A737" s="1" t="s">
        <v>1</v>
      </c>
      <c r="B737" s="1"/>
      <c r="C737" s="1"/>
      <c r="D737" s="1"/>
      <c r="E737" s="1"/>
      <c r="F737" s="1"/>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55"/>
      <c r="AU737" s="155"/>
      <c r="AV737" s="155"/>
      <c r="AW737" s="155"/>
      <c r="AX737" s="155"/>
      <c r="AY737" s="155"/>
      <c r="AZ737" s="155"/>
      <c r="BA737" s="155"/>
      <c r="BB737" s="155"/>
      <c r="BC737" s="155"/>
      <c r="BD737" s="155"/>
      <c r="BE737" s="155"/>
      <c r="BF737" s="155"/>
      <c r="BG737" s="155"/>
      <c r="BH737" s="155"/>
    </row>
    <row r="738" spans="1:60" s="7" customFormat="1" ht="15" customHeight="1" x14ac:dyDescent="0.25">
      <c r="A738" s="4" t="s">
        <v>2</v>
      </c>
      <c r="B738" s="4"/>
      <c r="C738" s="4"/>
      <c r="D738" s="4"/>
      <c r="E738" s="4"/>
      <c r="F738" s="4"/>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55"/>
      <c r="AU738" s="155"/>
      <c r="AV738" s="155"/>
      <c r="AW738" s="155"/>
      <c r="AX738" s="155"/>
      <c r="AY738" s="155"/>
      <c r="AZ738" s="155"/>
      <c r="BA738" s="155"/>
      <c r="BB738" s="155"/>
      <c r="BC738" s="155"/>
      <c r="BD738" s="155"/>
      <c r="BE738" s="155"/>
      <c r="BF738" s="155"/>
      <c r="BG738" s="155"/>
      <c r="BH738" s="155"/>
    </row>
    <row r="739" spans="1:60" s="7" customFormat="1" ht="15" customHeight="1" x14ac:dyDescent="0.25">
      <c r="A739" s="4" t="s">
        <v>3</v>
      </c>
      <c r="B739" s="4"/>
      <c r="C739" s="4"/>
      <c r="D739" s="4"/>
      <c r="E739" s="4"/>
      <c r="F739" s="4"/>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55"/>
      <c r="AU739" s="155"/>
      <c r="AV739" s="155"/>
      <c r="AW739" s="155"/>
      <c r="AX739" s="155"/>
      <c r="AY739" s="155"/>
      <c r="AZ739" s="155"/>
      <c r="BA739" s="155"/>
      <c r="BB739" s="155"/>
      <c r="BC739" s="155"/>
      <c r="BD739" s="155"/>
      <c r="BE739" s="155"/>
      <c r="BF739" s="155"/>
      <c r="BG739" s="155"/>
      <c r="BH739" s="155"/>
    </row>
    <row r="740" spans="1:60" ht="15" customHeight="1" x14ac:dyDescent="0.2">
      <c r="A740" s="31"/>
      <c r="B740" s="195"/>
      <c r="C740" s="2"/>
      <c r="D740" s="70"/>
      <c r="E740" s="196"/>
      <c r="F740" s="86"/>
    </row>
    <row r="741" spans="1:60" ht="33" customHeight="1" x14ac:dyDescent="0.2">
      <c r="A741" s="143" t="s">
        <v>866</v>
      </c>
      <c r="B741" s="144"/>
      <c r="C741" s="144"/>
      <c r="D741" s="144"/>
      <c r="E741" s="144"/>
      <c r="F741" s="145"/>
    </row>
    <row r="742" spans="1:60" ht="30" customHeight="1" x14ac:dyDescent="0.2">
      <c r="A742" s="143" t="s">
        <v>5</v>
      </c>
      <c r="B742" s="144"/>
      <c r="C742" s="144"/>
      <c r="D742" s="144"/>
      <c r="E742" s="145"/>
      <c r="F742" s="197">
        <v>131658.06</v>
      </c>
      <c r="G742" s="123"/>
    </row>
    <row r="743" spans="1:60" ht="12" customHeight="1" x14ac:dyDescent="0.2">
      <c r="A743" s="16" t="s">
        <v>6</v>
      </c>
      <c r="B743" s="16" t="s">
        <v>842</v>
      </c>
      <c r="C743" s="16" t="s">
        <v>716</v>
      </c>
      <c r="D743" s="16" t="s">
        <v>9</v>
      </c>
      <c r="E743" s="16" t="s">
        <v>10</v>
      </c>
      <c r="F743" s="16"/>
      <c r="G743" s="123"/>
    </row>
    <row r="744" spans="1:60" ht="15" customHeight="1" x14ac:dyDescent="0.2">
      <c r="A744" s="17"/>
      <c r="B744" s="18"/>
      <c r="C744" s="19" t="s">
        <v>867</v>
      </c>
      <c r="D744" s="26"/>
      <c r="E744" s="168"/>
      <c r="F744" s="21">
        <f>F742</f>
        <v>131658.06</v>
      </c>
      <c r="G744" s="123"/>
    </row>
    <row r="745" spans="1:60" ht="15" customHeight="1" x14ac:dyDescent="0.2">
      <c r="A745" s="198"/>
      <c r="B745" s="118"/>
      <c r="C745" s="19" t="s">
        <v>831</v>
      </c>
      <c r="D745" s="199"/>
      <c r="E745" s="168"/>
      <c r="F745" s="21">
        <f>F744</f>
        <v>131658.06</v>
      </c>
      <c r="G745" s="123"/>
    </row>
    <row r="746" spans="1:60" ht="15" customHeight="1" x14ac:dyDescent="0.2">
      <c r="A746" s="17"/>
      <c r="B746" s="118"/>
      <c r="C746" s="19" t="s">
        <v>22</v>
      </c>
      <c r="D746" s="26"/>
      <c r="E746" s="113">
        <v>175</v>
      </c>
      <c r="F746" s="21">
        <f>F745-E746</f>
        <v>131483.06</v>
      </c>
      <c r="G746" s="123"/>
    </row>
    <row r="747" spans="1:60" x14ac:dyDescent="0.2">
      <c r="A747" s="150"/>
      <c r="B747" s="195"/>
      <c r="C747" s="200"/>
      <c r="D747" s="201"/>
      <c r="E747" s="202"/>
      <c r="F747" s="203"/>
      <c r="G747" s="123"/>
    </row>
    <row r="748" spans="1:60" x14ac:dyDescent="0.2">
      <c r="A748" s="150"/>
      <c r="B748" s="195"/>
      <c r="C748" s="200"/>
      <c r="D748" s="201"/>
      <c r="E748" s="202"/>
      <c r="F748" s="203"/>
      <c r="G748" s="123"/>
    </row>
    <row r="749" spans="1:60" x14ac:dyDescent="0.2">
      <c r="A749" s="150"/>
      <c r="B749" s="195"/>
      <c r="C749" s="200"/>
      <c r="D749" s="201"/>
      <c r="E749" s="202"/>
      <c r="F749" s="203"/>
      <c r="G749" s="123"/>
    </row>
    <row r="750" spans="1:60" x14ac:dyDescent="0.2">
      <c r="A750" s="150"/>
      <c r="B750" s="195"/>
      <c r="C750" s="200"/>
      <c r="D750" s="201"/>
      <c r="E750" s="202"/>
      <c r="F750" s="203"/>
      <c r="G750" s="123"/>
    </row>
    <row r="751" spans="1:60" x14ac:dyDescent="0.2">
      <c r="A751" s="150"/>
      <c r="B751" s="195"/>
      <c r="C751" s="200"/>
      <c r="D751" s="201"/>
      <c r="E751" s="202"/>
      <c r="F751" s="203"/>
      <c r="G751" s="123"/>
    </row>
    <row r="752" spans="1:60" x14ac:dyDescent="0.2">
      <c r="A752" s="150"/>
      <c r="B752" s="195"/>
      <c r="C752" s="200"/>
      <c r="D752" s="201"/>
      <c r="E752" s="202"/>
      <c r="F752" s="203"/>
      <c r="G752" s="123"/>
    </row>
    <row r="753" spans="1:7" x14ac:dyDescent="0.2">
      <c r="A753" s="150"/>
      <c r="B753" s="195"/>
      <c r="C753" s="200"/>
      <c r="D753" s="201"/>
      <c r="E753" s="202"/>
      <c r="F753" s="203"/>
      <c r="G753" s="123"/>
    </row>
    <row r="754" spans="1:7" x14ac:dyDescent="0.2">
      <c r="A754" s="150"/>
      <c r="B754" s="195"/>
      <c r="C754" s="200"/>
      <c r="D754" s="201"/>
      <c r="E754" s="202"/>
      <c r="F754" s="203"/>
      <c r="G754" s="123"/>
    </row>
    <row r="755" spans="1:7" x14ac:dyDescent="0.2">
      <c r="A755" s="150"/>
      <c r="B755" s="195"/>
      <c r="C755" s="200"/>
      <c r="D755" s="201"/>
      <c r="E755" s="202"/>
      <c r="F755" s="203"/>
      <c r="G755" s="123"/>
    </row>
    <row r="756" spans="1:7" x14ac:dyDescent="0.2">
      <c r="A756" s="150"/>
      <c r="B756" s="195"/>
      <c r="C756" s="200"/>
      <c r="D756" s="201"/>
      <c r="E756" s="202"/>
      <c r="F756" s="203"/>
      <c r="G756" s="123"/>
    </row>
    <row r="757" spans="1:7" x14ac:dyDescent="0.2">
      <c r="A757" s="150"/>
      <c r="B757" s="195"/>
      <c r="C757" s="200"/>
      <c r="D757" s="201"/>
      <c r="E757" s="202"/>
      <c r="F757" s="203"/>
      <c r="G757" s="123"/>
    </row>
    <row r="758" spans="1:7" x14ac:dyDescent="0.2">
      <c r="A758" s="150"/>
      <c r="B758" s="195"/>
      <c r="C758" s="200"/>
      <c r="D758" s="201"/>
      <c r="E758" s="202"/>
      <c r="F758" s="203"/>
      <c r="G758" s="123"/>
    </row>
    <row r="759" spans="1:7" x14ac:dyDescent="0.2">
      <c r="A759" s="150"/>
      <c r="B759" s="195"/>
      <c r="C759" s="200"/>
      <c r="D759" s="201"/>
      <c r="E759" s="202"/>
      <c r="F759" s="203"/>
      <c r="G759" s="123"/>
    </row>
    <row r="760" spans="1:7" x14ac:dyDescent="0.2">
      <c r="A760" s="150"/>
      <c r="B760" s="195"/>
      <c r="C760" s="200"/>
      <c r="D760" s="201"/>
      <c r="E760" s="202"/>
      <c r="F760" s="203"/>
      <c r="G760" s="123"/>
    </row>
    <row r="761" spans="1:7" x14ac:dyDescent="0.2">
      <c r="A761" s="150"/>
      <c r="B761" s="195"/>
      <c r="C761" s="200"/>
      <c r="D761" s="201"/>
      <c r="E761" s="202"/>
      <c r="F761" s="203"/>
      <c r="G761" s="123"/>
    </row>
    <row r="762" spans="1:7" x14ac:dyDescent="0.2">
      <c r="A762" s="150"/>
      <c r="B762" s="195"/>
      <c r="C762" s="200"/>
      <c r="D762" s="201"/>
      <c r="E762" s="202"/>
      <c r="F762" s="203"/>
      <c r="G762" s="123"/>
    </row>
    <row r="763" spans="1:7" x14ac:dyDescent="0.2">
      <c r="A763" s="150"/>
      <c r="B763" s="195"/>
      <c r="C763" s="200"/>
      <c r="D763" s="201"/>
      <c r="E763" s="202"/>
      <c r="F763" s="203"/>
      <c r="G763" s="123"/>
    </row>
    <row r="764" spans="1:7" x14ac:dyDescent="0.2">
      <c r="A764" s="150"/>
      <c r="B764" s="195"/>
      <c r="C764" s="200"/>
      <c r="D764" s="201"/>
      <c r="E764" s="202"/>
      <c r="F764" s="203"/>
      <c r="G764" s="123"/>
    </row>
    <row r="765" spans="1:7" x14ac:dyDescent="0.2">
      <c r="A765" s="150"/>
      <c r="B765" s="195"/>
      <c r="C765" s="200"/>
      <c r="D765" s="201"/>
      <c r="E765" s="202"/>
      <c r="F765" s="203"/>
      <c r="G765" s="123"/>
    </row>
    <row r="766" spans="1:7" x14ac:dyDescent="0.2">
      <c r="A766" s="150"/>
      <c r="B766" s="195"/>
      <c r="C766" s="200"/>
      <c r="D766" s="201"/>
      <c r="E766" s="202"/>
      <c r="F766" s="203"/>
      <c r="G766" s="123"/>
    </row>
    <row r="767" spans="1:7" x14ac:dyDescent="0.2">
      <c r="A767" s="150"/>
      <c r="B767" s="195"/>
      <c r="C767" s="200"/>
      <c r="D767" s="201"/>
      <c r="E767" s="202"/>
      <c r="F767" s="203"/>
      <c r="G767" s="123"/>
    </row>
    <row r="768" spans="1:7" x14ac:dyDescent="0.2">
      <c r="A768" s="150"/>
      <c r="B768" s="195"/>
      <c r="C768" s="200"/>
      <c r="D768" s="201"/>
      <c r="E768" s="202"/>
      <c r="F768" s="203"/>
      <c r="G768" s="123"/>
    </row>
    <row r="769" spans="1:7" x14ac:dyDescent="0.2">
      <c r="A769" s="150"/>
      <c r="B769" s="195"/>
      <c r="C769" s="200"/>
      <c r="D769" s="201"/>
      <c r="E769" s="202"/>
      <c r="F769" s="203"/>
      <c r="G769" s="123"/>
    </row>
    <row r="770" spans="1:7" x14ac:dyDescent="0.2">
      <c r="A770" s="150"/>
      <c r="B770" s="195"/>
      <c r="C770" s="200"/>
      <c r="D770" s="201"/>
      <c r="E770" s="202"/>
      <c r="F770" s="203"/>
      <c r="G770" s="123"/>
    </row>
    <row r="771" spans="1:7" x14ac:dyDescent="0.2">
      <c r="A771" s="150"/>
      <c r="B771" s="195"/>
      <c r="C771" s="200"/>
      <c r="D771" s="201"/>
      <c r="E771" s="202"/>
      <c r="F771" s="203"/>
      <c r="G771" s="123"/>
    </row>
    <row r="772" spans="1:7" x14ac:dyDescent="0.2">
      <c r="A772" s="150"/>
      <c r="B772" s="195"/>
      <c r="C772" s="200"/>
      <c r="D772" s="201"/>
      <c r="E772" s="202"/>
      <c r="F772" s="203"/>
      <c r="G772" s="123"/>
    </row>
    <row r="773" spans="1:7" x14ac:dyDescent="0.2">
      <c r="A773" s="150"/>
      <c r="B773" s="195"/>
      <c r="C773" s="200"/>
      <c r="D773" s="201"/>
      <c r="E773" s="202"/>
      <c r="F773" s="203"/>
      <c r="G773" s="123"/>
    </row>
    <row r="774" spans="1:7" x14ac:dyDescent="0.2">
      <c r="A774" s="150"/>
      <c r="B774" s="195"/>
      <c r="C774" s="200"/>
      <c r="D774" s="201"/>
      <c r="E774" s="202"/>
      <c r="F774" s="203"/>
      <c r="G774" s="123"/>
    </row>
    <row r="775" spans="1:7" x14ac:dyDescent="0.2">
      <c r="A775" s="150"/>
      <c r="B775" s="195"/>
      <c r="C775" s="200"/>
      <c r="D775" s="201"/>
      <c r="E775" s="202"/>
      <c r="F775" s="203"/>
      <c r="G775" s="123"/>
    </row>
    <row r="776" spans="1:7" x14ac:dyDescent="0.2">
      <c r="A776" s="150"/>
      <c r="B776" s="195"/>
      <c r="C776" s="200"/>
      <c r="D776" s="201"/>
      <c r="E776" s="202"/>
      <c r="F776" s="203"/>
      <c r="G776" s="123"/>
    </row>
    <row r="777" spans="1:7" x14ac:dyDescent="0.2">
      <c r="A777" s="150"/>
      <c r="B777" s="195"/>
      <c r="C777" s="200"/>
      <c r="D777" s="201"/>
      <c r="E777" s="202"/>
      <c r="F777" s="203"/>
      <c r="G777" s="123"/>
    </row>
    <row r="778" spans="1:7" x14ac:dyDescent="0.2">
      <c r="A778" s="150"/>
      <c r="B778" s="195"/>
      <c r="C778" s="200"/>
      <c r="D778" s="201"/>
      <c r="E778" s="202"/>
      <c r="F778" s="203"/>
      <c r="G778" s="123"/>
    </row>
    <row r="779" spans="1:7" x14ac:dyDescent="0.2">
      <c r="A779" s="150"/>
      <c r="B779" s="195"/>
      <c r="C779" s="200"/>
      <c r="D779" s="201"/>
      <c r="E779" s="202"/>
      <c r="F779" s="203"/>
      <c r="G779" s="123"/>
    </row>
    <row r="780" spans="1:7" x14ac:dyDescent="0.2">
      <c r="A780" s="150"/>
      <c r="B780" s="195"/>
      <c r="C780" s="200"/>
      <c r="D780" s="201"/>
      <c r="E780" s="202"/>
      <c r="F780" s="203"/>
      <c r="G780" s="123"/>
    </row>
    <row r="781" spans="1:7" x14ac:dyDescent="0.2">
      <c r="A781" s="150"/>
      <c r="B781" s="195"/>
      <c r="C781" s="200"/>
      <c r="D781" s="201"/>
      <c r="E781" s="202"/>
      <c r="F781" s="203"/>
      <c r="G781" s="123"/>
    </row>
    <row r="782" spans="1:7" x14ac:dyDescent="0.2">
      <c r="A782" s="150"/>
      <c r="B782" s="195"/>
      <c r="C782" s="200"/>
      <c r="D782" s="201"/>
      <c r="E782" s="202"/>
      <c r="F782" s="203"/>
      <c r="G782" s="123"/>
    </row>
    <row r="783" spans="1:7" x14ac:dyDescent="0.2">
      <c r="A783" s="150"/>
      <c r="B783" s="195"/>
      <c r="C783" s="200"/>
      <c r="D783" s="201"/>
      <c r="E783" s="202"/>
      <c r="F783" s="203"/>
      <c r="G783" s="123"/>
    </row>
    <row r="784" spans="1:7" x14ac:dyDescent="0.2">
      <c r="A784" s="150"/>
      <c r="B784" s="195"/>
      <c r="C784" s="200"/>
      <c r="D784" s="201"/>
      <c r="E784" s="202"/>
      <c r="F784" s="203"/>
      <c r="G784" s="123"/>
    </row>
    <row r="785" spans="1:7" x14ac:dyDescent="0.2">
      <c r="A785" s="150"/>
      <c r="B785" s="195"/>
      <c r="C785" s="200"/>
      <c r="D785" s="201"/>
      <c r="E785" s="202"/>
      <c r="F785" s="203"/>
      <c r="G785" s="123"/>
    </row>
    <row r="786" spans="1:7" x14ac:dyDescent="0.2">
      <c r="A786" s="150"/>
      <c r="B786" s="195"/>
      <c r="C786" s="200"/>
      <c r="D786" s="201"/>
      <c r="E786" s="202"/>
      <c r="F786" s="203"/>
      <c r="G786" s="123"/>
    </row>
    <row r="787" spans="1:7" x14ac:dyDescent="0.2">
      <c r="A787" s="150"/>
      <c r="B787" s="195"/>
      <c r="C787" s="200"/>
      <c r="D787" s="201"/>
      <c r="E787" s="202"/>
      <c r="F787" s="203"/>
      <c r="G787" s="123"/>
    </row>
    <row r="788" spans="1:7" x14ac:dyDescent="0.2">
      <c r="A788" s="150"/>
      <c r="B788" s="195"/>
      <c r="C788" s="200"/>
      <c r="D788" s="201"/>
      <c r="E788" s="202"/>
      <c r="F788" s="203"/>
      <c r="G788" s="123"/>
    </row>
    <row r="789" spans="1:7" x14ac:dyDescent="0.2">
      <c r="A789" s="150"/>
      <c r="B789" s="195"/>
      <c r="C789" s="200"/>
      <c r="D789" s="201"/>
      <c r="E789" s="202"/>
      <c r="F789" s="203"/>
      <c r="G789" s="123"/>
    </row>
    <row r="790" spans="1:7" x14ac:dyDescent="0.2">
      <c r="A790" s="150"/>
      <c r="B790" s="195"/>
      <c r="C790" s="200"/>
      <c r="D790" s="201"/>
      <c r="E790" s="202"/>
      <c r="F790" s="203"/>
      <c r="G790" s="123"/>
    </row>
    <row r="791" spans="1:7" x14ac:dyDescent="0.2">
      <c r="A791" s="150"/>
      <c r="B791" s="195"/>
      <c r="C791" s="200"/>
      <c r="D791" s="201"/>
      <c r="E791" s="202"/>
      <c r="F791" s="203"/>
      <c r="G791" s="123"/>
    </row>
    <row r="792" spans="1:7" x14ac:dyDescent="0.2">
      <c r="A792" s="150"/>
      <c r="B792" s="195"/>
      <c r="C792" s="200"/>
      <c r="D792" s="201"/>
      <c r="E792" s="202"/>
      <c r="F792" s="203"/>
      <c r="G792" s="123"/>
    </row>
    <row r="793" spans="1:7" x14ac:dyDescent="0.2">
      <c r="A793" s="150"/>
      <c r="B793" s="195"/>
      <c r="C793" s="200"/>
      <c r="D793" s="201"/>
      <c r="E793" s="202"/>
      <c r="F793" s="203"/>
      <c r="G793" s="123"/>
    </row>
    <row r="794" spans="1:7" x14ac:dyDescent="0.2">
      <c r="A794" s="150"/>
      <c r="B794" s="195"/>
      <c r="C794" s="200"/>
      <c r="D794" s="201"/>
      <c r="E794" s="202"/>
      <c r="F794" s="203"/>
      <c r="G794" s="123"/>
    </row>
    <row r="795" spans="1:7" x14ac:dyDescent="0.2">
      <c r="A795" s="150"/>
      <c r="B795" s="195"/>
      <c r="C795" s="200"/>
      <c r="D795" s="201"/>
      <c r="E795" s="202"/>
      <c r="F795" s="203"/>
      <c r="G795" s="123"/>
    </row>
    <row r="796" spans="1:7" x14ac:dyDescent="0.2">
      <c r="A796" s="150"/>
      <c r="B796" s="195"/>
      <c r="C796" s="200"/>
      <c r="D796" s="201"/>
      <c r="E796" s="202"/>
      <c r="F796" s="203"/>
      <c r="G796" s="123"/>
    </row>
    <row r="797" spans="1:7" x14ac:dyDescent="0.2">
      <c r="A797" s="150"/>
      <c r="B797" s="195"/>
      <c r="C797" s="200"/>
      <c r="D797" s="201"/>
      <c r="E797" s="202"/>
      <c r="F797" s="203"/>
      <c r="G797" s="123"/>
    </row>
    <row r="798" spans="1:7" x14ac:dyDescent="0.2">
      <c r="A798" s="150"/>
      <c r="B798" s="195"/>
      <c r="C798" s="200"/>
      <c r="D798" s="201"/>
      <c r="E798" s="202"/>
      <c r="F798" s="203"/>
      <c r="G798" s="123"/>
    </row>
    <row r="799" spans="1:7" x14ac:dyDescent="0.2">
      <c r="A799" s="150"/>
      <c r="B799" s="195"/>
      <c r="C799" s="200"/>
      <c r="D799" s="201"/>
      <c r="E799" s="202"/>
      <c r="F799" s="203"/>
      <c r="G799" s="123"/>
    </row>
    <row r="800" spans="1:7" x14ac:dyDescent="0.2">
      <c r="A800" s="150"/>
      <c r="B800" s="195"/>
      <c r="C800" s="200"/>
      <c r="D800" s="201"/>
      <c r="E800" s="202"/>
      <c r="F800" s="203"/>
      <c r="G800" s="123"/>
    </row>
    <row r="801" spans="1:7" x14ac:dyDescent="0.2">
      <c r="A801" s="150"/>
      <c r="B801" s="195"/>
      <c r="C801" s="200"/>
      <c r="D801" s="201"/>
      <c r="E801" s="202"/>
      <c r="F801" s="203"/>
      <c r="G801" s="123"/>
    </row>
    <row r="802" spans="1:7" x14ac:dyDescent="0.2">
      <c r="A802" s="150"/>
      <c r="B802" s="195"/>
      <c r="C802" s="200"/>
      <c r="D802" s="201"/>
      <c r="E802" s="202"/>
      <c r="F802" s="203"/>
      <c r="G802" s="123"/>
    </row>
    <row r="803" spans="1:7" x14ac:dyDescent="0.2">
      <c r="A803" s="150"/>
      <c r="B803" s="195"/>
      <c r="C803" s="200"/>
      <c r="D803" s="201"/>
      <c r="E803" s="202"/>
      <c r="F803" s="203"/>
      <c r="G803" s="123"/>
    </row>
    <row r="804" spans="1:7" x14ac:dyDescent="0.2">
      <c r="A804" s="150"/>
      <c r="B804" s="195"/>
      <c r="C804" s="200"/>
      <c r="D804" s="201"/>
      <c r="E804" s="202"/>
      <c r="F804" s="203"/>
      <c r="G804" s="123"/>
    </row>
    <row r="805" spans="1:7" x14ac:dyDescent="0.2">
      <c r="A805" s="150"/>
      <c r="B805" s="195"/>
      <c r="C805" s="200"/>
      <c r="D805" s="201"/>
      <c r="E805" s="202"/>
      <c r="F805" s="203"/>
      <c r="G805" s="123"/>
    </row>
    <row r="806" spans="1:7" x14ac:dyDescent="0.2">
      <c r="A806" s="150"/>
      <c r="B806" s="195"/>
      <c r="C806" s="200"/>
      <c r="D806" s="201"/>
      <c r="E806" s="202"/>
      <c r="F806" s="203"/>
      <c r="G806" s="123"/>
    </row>
    <row r="807" spans="1:7" x14ac:dyDescent="0.2">
      <c r="A807" s="150"/>
      <c r="B807" s="195"/>
      <c r="C807" s="200"/>
      <c r="D807" s="201"/>
      <c r="E807" s="202"/>
      <c r="F807" s="203"/>
      <c r="G807" s="123"/>
    </row>
    <row r="808" spans="1:7" x14ac:dyDescent="0.2">
      <c r="A808" s="150"/>
      <c r="B808" s="195"/>
      <c r="C808" s="200"/>
      <c r="D808" s="201"/>
      <c r="E808" s="202"/>
      <c r="F808" s="203"/>
      <c r="G808" s="123"/>
    </row>
    <row r="809" spans="1:7" x14ac:dyDescent="0.2">
      <c r="A809" s="150"/>
      <c r="B809" s="195"/>
      <c r="C809" s="200"/>
      <c r="D809" s="201"/>
      <c r="E809" s="202"/>
      <c r="F809" s="203"/>
      <c r="G809" s="123"/>
    </row>
    <row r="810" spans="1:7" x14ac:dyDescent="0.2">
      <c r="A810" s="150"/>
      <c r="B810" s="195"/>
      <c r="C810" s="200"/>
      <c r="D810" s="201"/>
      <c r="E810" s="202"/>
      <c r="F810" s="203"/>
      <c r="G810" s="123"/>
    </row>
    <row r="811" spans="1:7" x14ac:dyDescent="0.2">
      <c r="A811" s="150"/>
      <c r="B811" s="195"/>
      <c r="C811" s="200"/>
      <c r="D811" s="201"/>
      <c r="E811" s="202"/>
      <c r="F811" s="203"/>
      <c r="G811" s="123"/>
    </row>
    <row r="812" spans="1:7" x14ac:dyDescent="0.2">
      <c r="A812" s="150"/>
      <c r="B812" s="195"/>
      <c r="C812" s="200"/>
      <c r="D812" s="201"/>
      <c r="E812" s="202"/>
      <c r="F812" s="203"/>
      <c r="G812" s="123"/>
    </row>
    <row r="813" spans="1:7" x14ac:dyDescent="0.2">
      <c r="A813" s="150"/>
      <c r="B813" s="195"/>
      <c r="C813" s="200"/>
      <c r="D813" s="201"/>
      <c r="E813" s="202"/>
      <c r="F813" s="203"/>
      <c r="G813" s="123"/>
    </row>
    <row r="814" spans="1:7" x14ac:dyDescent="0.2">
      <c r="A814" s="150"/>
      <c r="B814" s="195"/>
      <c r="C814" s="200"/>
      <c r="D814" s="201"/>
      <c r="E814" s="202"/>
      <c r="F814" s="203"/>
      <c r="G814" s="123"/>
    </row>
    <row r="815" spans="1:7" x14ac:dyDescent="0.2">
      <c r="A815" s="150"/>
      <c r="B815" s="195"/>
      <c r="C815" s="200"/>
      <c r="D815" s="201"/>
      <c r="E815" s="202"/>
      <c r="F815" s="203"/>
      <c r="G815" s="123"/>
    </row>
    <row r="816" spans="1:7" x14ac:dyDescent="0.2">
      <c r="A816" s="150"/>
      <c r="B816" s="195"/>
      <c r="C816" s="200"/>
      <c r="D816" s="201"/>
      <c r="E816" s="202"/>
      <c r="F816" s="203"/>
      <c r="G816" s="123"/>
    </row>
    <row r="817" spans="1:60" x14ac:dyDescent="0.2">
      <c r="A817" s="150"/>
      <c r="B817" s="195"/>
      <c r="C817" s="200"/>
      <c r="D817" s="201"/>
      <c r="E817" s="202"/>
      <c r="F817" s="203"/>
      <c r="G817" s="123"/>
    </row>
    <row r="818" spans="1:60" x14ac:dyDescent="0.2">
      <c r="A818" s="150"/>
      <c r="B818" s="195"/>
      <c r="C818" s="200"/>
      <c r="D818" s="201"/>
      <c r="E818" s="202"/>
      <c r="F818" s="203"/>
      <c r="G818" s="123"/>
    </row>
    <row r="819" spans="1:60" x14ac:dyDescent="0.2">
      <c r="A819" s="150"/>
      <c r="B819" s="195"/>
      <c r="C819" s="200"/>
      <c r="D819" s="201"/>
      <c r="E819" s="202"/>
      <c r="F819" s="203"/>
      <c r="G819" s="123"/>
    </row>
    <row r="820" spans="1:60" x14ac:dyDescent="0.2">
      <c r="A820" s="150"/>
      <c r="B820" s="195"/>
      <c r="C820" s="200"/>
      <c r="D820" s="201"/>
      <c r="E820" s="202"/>
      <c r="F820" s="203"/>
      <c r="G820" s="123"/>
    </row>
    <row r="821" spans="1:60" x14ac:dyDescent="0.2">
      <c r="A821" s="150"/>
      <c r="B821" s="195"/>
      <c r="C821" s="200"/>
      <c r="D821" s="201"/>
      <c r="E821" s="202"/>
      <c r="F821" s="203"/>
      <c r="G821" s="123"/>
    </row>
    <row r="822" spans="1:60" x14ac:dyDescent="0.2">
      <c r="A822" s="150"/>
      <c r="B822" s="195"/>
      <c r="C822" s="200"/>
      <c r="D822" s="201"/>
      <c r="E822" s="202"/>
      <c r="F822" s="203"/>
      <c r="G822" s="123"/>
    </row>
    <row r="823" spans="1:60" x14ac:dyDescent="0.2">
      <c r="A823" s="150"/>
      <c r="B823" s="195"/>
      <c r="C823" s="200"/>
      <c r="D823" s="201"/>
      <c r="E823" s="202"/>
      <c r="F823" s="203"/>
      <c r="G823" s="123"/>
    </row>
    <row r="824" spans="1:60" x14ac:dyDescent="0.2">
      <c r="A824" s="150"/>
      <c r="B824" s="195"/>
      <c r="C824" s="200"/>
      <c r="D824" s="201"/>
      <c r="E824" s="202"/>
      <c r="F824" s="203"/>
      <c r="G824" s="123"/>
    </row>
    <row r="825" spans="1:60" x14ac:dyDescent="0.2">
      <c r="A825" s="150"/>
      <c r="B825" s="195"/>
      <c r="C825" s="200"/>
      <c r="D825" s="201"/>
      <c r="E825" s="202"/>
      <c r="F825" s="203"/>
      <c r="G825" s="123"/>
    </row>
    <row r="826" spans="1:60" x14ac:dyDescent="0.2">
      <c r="A826" s="150"/>
      <c r="B826" s="195"/>
      <c r="C826" s="200"/>
      <c r="D826" s="201"/>
      <c r="E826" s="202"/>
      <c r="F826" s="203"/>
      <c r="G826" s="123"/>
    </row>
    <row r="827" spans="1:60" x14ac:dyDescent="0.2">
      <c r="A827" s="150"/>
      <c r="B827" s="195"/>
      <c r="C827" s="200"/>
      <c r="D827" s="201"/>
      <c r="E827" s="202"/>
      <c r="F827" s="203"/>
      <c r="G827" s="123"/>
    </row>
    <row r="828" spans="1:60" x14ac:dyDescent="0.2">
      <c r="A828" s="150"/>
      <c r="B828" s="195"/>
      <c r="C828" s="200"/>
      <c r="D828" s="201"/>
      <c r="E828" s="202"/>
      <c r="F828" s="203"/>
      <c r="G828" s="123"/>
    </row>
    <row r="829" spans="1:60" x14ac:dyDescent="0.2">
      <c r="A829" s="150"/>
      <c r="B829" s="195"/>
      <c r="C829" s="200"/>
      <c r="D829" s="201"/>
      <c r="E829" s="202"/>
      <c r="F829" s="203"/>
      <c r="G829" s="123"/>
    </row>
    <row r="830" spans="1:60" s="7" customFormat="1" ht="15" customHeight="1" x14ac:dyDescent="0.25">
      <c r="A830" s="1" t="s">
        <v>0</v>
      </c>
      <c r="B830" s="1"/>
      <c r="C830" s="1"/>
      <c r="D830" s="1"/>
      <c r="E830" s="1"/>
      <c r="F830" s="1"/>
      <c r="G830" s="204"/>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M830" s="155"/>
      <c r="AN830" s="155"/>
      <c r="AO830" s="155"/>
      <c r="AP830" s="155"/>
      <c r="AQ830" s="155"/>
      <c r="AR830" s="155"/>
      <c r="AS830" s="155"/>
      <c r="AT830" s="155"/>
      <c r="AU830" s="155"/>
      <c r="AV830" s="155"/>
      <c r="AW830" s="155"/>
      <c r="AX830" s="155"/>
      <c r="AY830" s="155"/>
      <c r="AZ830" s="155"/>
      <c r="BA830" s="155"/>
      <c r="BB830" s="155"/>
      <c r="BC830" s="155"/>
      <c r="BD830" s="155"/>
      <c r="BE830" s="155"/>
      <c r="BF830" s="155"/>
      <c r="BG830" s="155"/>
      <c r="BH830" s="155"/>
    </row>
    <row r="831" spans="1:60" s="7" customFormat="1" ht="15" customHeight="1" x14ac:dyDescent="0.25">
      <c r="A831" s="1" t="s">
        <v>1</v>
      </c>
      <c r="B831" s="1"/>
      <c r="C831" s="1"/>
      <c r="D831" s="1"/>
      <c r="E831" s="1"/>
      <c r="F831" s="1"/>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55"/>
      <c r="AU831" s="155"/>
      <c r="AV831" s="155"/>
      <c r="AW831" s="155"/>
      <c r="AX831" s="155"/>
      <c r="AY831" s="155"/>
      <c r="AZ831" s="155"/>
      <c r="BA831" s="155"/>
      <c r="BB831" s="155"/>
      <c r="BC831" s="155"/>
      <c r="BD831" s="155"/>
      <c r="BE831" s="155"/>
      <c r="BF831" s="155"/>
      <c r="BG831" s="155"/>
      <c r="BH831" s="155"/>
    </row>
    <row r="832" spans="1:60" s="7" customFormat="1" ht="15" customHeight="1" x14ac:dyDescent="0.25">
      <c r="A832" s="4" t="s">
        <v>2</v>
      </c>
      <c r="B832" s="4"/>
      <c r="C832" s="4"/>
      <c r="D832" s="4"/>
      <c r="E832" s="4"/>
      <c r="F832" s="4"/>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5"/>
      <c r="AY832" s="155"/>
      <c r="AZ832" s="155"/>
      <c r="BA832" s="155"/>
      <c r="BB832" s="155"/>
      <c r="BC832" s="155"/>
      <c r="BD832" s="155"/>
      <c r="BE832" s="155"/>
      <c r="BF832" s="155"/>
      <c r="BG832" s="155"/>
      <c r="BH832" s="155"/>
    </row>
    <row r="833" spans="1:60" s="7" customFormat="1" ht="15" customHeight="1" x14ac:dyDescent="0.25">
      <c r="A833" s="4" t="s">
        <v>3</v>
      </c>
      <c r="B833" s="4"/>
      <c r="C833" s="4"/>
      <c r="D833" s="4"/>
      <c r="E833" s="4"/>
      <c r="F833" s="4"/>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55"/>
      <c r="AU833" s="155"/>
      <c r="AV833" s="155"/>
      <c r="AW833" s="155"/>
      <c r="AX833" s="155"/>
      <c r="AY833" s="155"/>
      <c r="AZ833" s="155"/>
      <c r="BA833" s="155"/>
      <c r="BB833" s="155"/>
      <c r="BC833" s="155"/>
      <c r="BD833" s="155"/>
      <c r="BE833" s="155"/>
      <c r="BF833" s="155"/>
      <c r="BG833" s="155"/>
      <c r="BH833" s="155"/>
    </row>
    <row r="834" spans="1:60" s="7" customFormat="1" ht="15" customHeight="1" x14ac:dyDescent="0.25">
      <c r="A834" s="205"/>
      <c r="B834" s="206"/>
      <c r="C834" s="207"/>
      <c r="D834" s="208"/>
      <c r="E834" s="209"/>
      <c r="F834" s="210"/>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55"/>
      <c r="AU834" s="155"/>
      <c r="AV834" s="155"/>
      <c r="AW834" s="155"/>
      <c r="AX834" s="155"/>
      <c r="AY834" s="155"/>
      <c r="AZ834" s="155"/>
      <c r="BA834" s="155"/>
      <c r="BB834" s="155"/>
      <c r="BC834" s="155"/>
      <c r="BD834" s="155"/>
      <c r="BE834" s="155"/>
      <c r="BF834" s="155"/>
      <c r="BG834" s="155"/>
      <c r="BH834" s="155"/>
    </row>
    <row r="835" spans="1:60" ht="33" customHeight="1" x14ac:dyDescent="0.2">
      <c r="A835" s="104" t="s">
        <v>868</v>
      </c>
      <c r="B835" s="104"/>
      <c r="C835" s="104"/>
      <c r="D835" s="104"/>
      <c r="E835" s="104"/>
      <c r="F835" s="104"/>
    </row>
    <row r="836" spans="1:60" ht="30" customHeight="1" x14ac:dyDescent="0.2">
      <c r="A836" s="104" t="s">
        <v>5</v>
      </c>
      <c r="B836" s="104"/>
      <c r="C836" s="104"/>
      <c r="D836" s="104"/>
      <c r="E836" s="104"/>
      <c r="F836" s="105">
        <v>349667.78</v>
      </c>
    </row>
    <row r="837" spans="1:60" s="211" customFormat="1" ht="12" customHeight="1" x14ac:dyDescent="0.2">
      <c r="A837" s="16" t="s">
        <v>6</v>
      </c>
      <c r="B837" s="16" t="s">
        <v>842</v>
      </c>
      <c r="C837" s="16" t="s">
        <v>716</v>
      </c>
      <c r="D837" s="16" t="s">
        <v>9</v>
      </c>
      <c r="E837" s="16" t="s">
        <v>10</v>
      </c>
      <c r="F837" s="16"/>
      <c r="G837" s="2"/>
      <c r="H837" s="123"/>
      <c r="I837" s="123"/>
      <c r="J837" s="123"/>
      <c r="K837" s="123"/>
      <c r="L837" s="123"/>
      <c r="M837" s="123"/>
      <c r="N837" s="123"/>
      <c r="O837" s="123"/>
      <c r="P837" s="123"/>
      <c r="Q837" s="123"/>
      <c r="R837" s="123"/>
      <c r="S837" s="123"/>
      <c r="T837" s="123"/>
      <c r="U837" s="123"/>
      <c r="V837" s="123"/>
      <c r="W837" s="123"/>
      <c r="X837" s="123"/>
      <c r="Y837" s="123"/>
      <c r="Z837" s="123"/>
      <c r="AA837" s="123"/>
      <c r="AB837" s="123"/>
      <c r="AC837" s="123"/>
      <c r="AD837" s="123"/>
      <c r="AE837" s="123"/>
      <c r="AF837" s="123"/>
      <c r="AG837" s="123"/>
      <c r="AH837" s="123"/>
      <c r="AI837" s="123"/>
      <c r="AJ837" s="123"/>
      <c r="AK837" s="123"/>
      <c r="AL837" s="123"/>
      <c r="AM837" s="123"/>
      <c r="AN837" s="123"/>
      <c r="AO837" s="123"/>
      <c r="AP837" s="123"/>
      <c r="AQ837" s="123"/>
      <c r="AR837" s="123"/>
      <c r="AS837" s="123"/>
      <c r="AT837" s="123"/>
      <c r="AU837" s="123"/>
      <c r="AV837" s="123"/>
      <c r="AW837" s="123"/>
      <c r="AX837" s="123"/>
      <c r="AY837" s="123"/>
      <c r="AZ837" s="123"/>
      <c r="BA837" s="123"/>
      <c r="BB837" s="123"/>
      <c r="BC837" s="123"/>
      <c r="BD837" s="123"/>
      <c r="BE837" s="123"/>
      <c r="BF837" s="123"/>
      <c r="BG837" s="123"/>
      <c r="BH837" s="123"/>
    </row>
    <row r="838" spans="1:60" s="211" customFormat="1" ht="15" customHeight="1" x14ac:dyDescent="0.2">
      <c r="A838" s="117"/>
      <c r="B838" s="118"/>
      <c r="C838" s="18" t="s">
        <v>867</v>
      </c>
      <c r="D838" s="20">
        <v>500000</v>
      </c>
      <c r="E838" s="212"/>
      <c r="F838" s="21">
        <f>F836+D838</f>
        <v>849667.78</v>
      </c>
      <c r="G838" s="123"/>
      <c r="H838" s="123"/>
      <c r="I838" s="123"/>
      <c r="J838" s="123"/>
      <c r="K838" s="123"/>
      <c r="L838" s="123"/>
      <c r="M838" s="123"/>
      <c r="N838" s="123"/>
      <c r="O838" s="123"/>
      <c r="P838" s="123"/>
      <c r="Q838" s="123"/>
      <c r="R838" s="123"/>
      <c r="S838" s="123"/>
      <c r="T838" s="123"/>
      <c r="U838" s="123"/>
      <c r="V838" s="123"/>
      <c r="W838" s="123"/>
      <c r="X838" s="123"/>
      <c r="Y838" s="123"/>
      <c r="Z838" s="123"/>
      <c r="AA838" s="123"/>
      <c r="AB838" s="123"/>
      <c r="AC838" s="123"/>
      <c r="AD838" s="123"/>
      <c r="AE838" s="123"/>
      <c r="AF838" s="123"/>
      <c r="AG838" s="123"/>
      <c r="AH838" s="123"/>
      <c r="AI838" s="123"/>
      <c r="AJ838" s="123"/>
      <c r="AK838" s="123"/>
      <c r="AL838" s="123"/>
      <c r="AM838" s="123"/>
      <c r="AN838" s="123"/>
      <c r="AO838" s="123"/>
      <c r="AP838" s="123"/>
      <c r="AQ838" s="123"/>
      <c r="AR838" s="123"/>
      <c r="AS838" s="123"/>
      <c r="AT838" s="123"/>
      <c r="AU838" s="123"/>
      <c r="AV838" s="123"/>
      <c r="AW838" s="123"/>
      <c r="AX838" s="123"/>
      <c r="AY838" s="123"/>
      <c r="AZ838" s="123"/>
      <c r="BA838" s="123"/>
      <c r="BB838" s="123"/>
      <c r="BC838" s="123"/>
      <c r="BD838" s="123"/>
      <c r="BE838" s="123"/>
      <c r="BF838" s="123"/>
      <c r="BG838" s="123"/>
      <c r="BH838" s="123"/>
    </row>
    <row r="839" spans="1:60" s="211" customFormat="1" ht="15" customHeight="1" x14ac:dyDescent="0.2">
      <c r="A839" s="117"/>
      <c r="B839" s="118"/>
      <c r="C839" s="18" t="s">
        <v>719</v>
      </c>
      <c r="D839" s="20"/>
      <c r="E839" s="168"/>
      <c r="F839" s="21">
        <f>F838</f>
        <v>849667.78</v>
      </c>
      <c r="G839" s="123"/>
      <c r="H839" s="123"/>
      <c r="I839" s="123"/>
      <c r="J839" s="123"/>
      <c r="K839" s="123"/>
      <c r="L839" s="123"/>
      <c r="M839" s="123"/>
      <c r="N839" s="123"/>
      <c r="O839" s="123"/>
      <c r="P839" s="123"/>
      <c r="Q839" s="123"/>
      <c r="R839" s="123"/>
      <c r="S839" s="123"/>
      <c r="T839" s="123"/>
      <c r="U839" s="123"/>
      <c r="V839" s="123"/>
      <c r="W839" s="123"/>
      <c r="X839" s="123"/>
      <c r="Y839" s="123"/>
      <c r="Z839" s="123"/>
      <c r="AA839" s="123"/>
      <c r="AB839" s="123"/>
      <c r="AC839" s="123"/>
      <c r="AD839" s="123"/>
      <c r="AE839" s="123"/>
      <c r="AF839" s="123"/>
      <c r="AG839" s="123"/>
      <c r="AH839" s="123"/>
      <c r="AI839" s="123"/>
      <c r="AJ839" s="123"/>
      <c r="AK839" s="123"/>
      <c r="AL839" s="123"/>
      <c r="AM839" s="123"/>
      <c r="AN839" s="123"/>
      <c r="AO839" s="123"/>
      <c r="AP839" s="123"/>
      <c r="AQ839" s="123"/>
      <c r="AR839" s="123"/>
      <c r="AS839" s="123"/>
      <c r="AT839" s="123"/>
      <c r="AU839" s="123"/>
      <c r="AV839" s="123"/>
      <c r="AW839" s="123"/>
      <c r="AX839" s="123"/>
      <c r="AY839" s="123"/>
      <c r="AZ839" s="123"/>
      <c r="BA839" s="123"/>
      <c r="BB839" s="123"/>
      <c r="BC839" s="123"/>
      <c r="BD839" s="123"/>
      <c r="BE839" s="123"/>
      <c r="BF839" s="123"/>
      <c r="BG839" s="123"/>
      <c r="BH839" s="123"/>
    </row>
    <row r="840" spans="1:60" s="211" customFormat="1" ht="15" customHeight="1" x14ac:dyDescent="0.2">
      <c r="A840" s="117"/>
      <c r="B840" s="118"/>
      <c r="C840" s="28" t="s">
        <v>18</v>
      </c>
      <c r="D840" s="26"/>
      <c r="E840" s="20">
        <v>463.98</v>
      </c>
      <c r="F840" s="21">
        <f>F839-E840</f>
        <v>849203.8</v>
      </c>
      <c r="G840" s="123"/>
      <c r="H840" s="176"/>
      <c r="I840" s="123"/>
      <c r="J840" s="123"/>
      <c r="K840" s="123"/>
      <c r="L840" s="123"/>
      <c r="M840" s="123"/>
      <c r="N840" s="123"/>
      <c r="O840" s="123"/>
      <c r="P840" s="123"/>
      <c r="Q840" s="123"/>
      <c r="R840" s="123"/>
      <c r="S840" s="123"/>
      <c r="T840" s="123"/>
      <c r="U840" s="123"/>
      <c r="V840" s="123"/>
      <c r="W840" s="123"/>
      <c r="X840" s="123"/>
      <c r="Y840" s="123"/>
      <c r="Z840" s="123"/>
      <c r="AA840" s="123"/>
      <c r="AB840" s="123"/>
      <c r="AC840" s="123"/>
      <c r="AD840" s="123"/>
      <c r="AE840" s="123"/>
      <c r="AF840" s="123"/>
      <c r="AG840" s="123"/>
      <c r="AH840" s="123"/>
      <c r="AI840" s="123"/>
      <c r="AJ840" s="123"/>
      <c r="AK840" s="123"/>
      <c r="AL840" s="123"/>
      <c r="AM840" s="123"/>
      <c r="AN840" s="123"/>
      <c r="AO840" s="123"/>
      <c r="AP840" s="123"/>
      <c r="AQ840" s="123"/>
      <c r="AR840" s="123"/>
      <c r="AS840" s="123"/>
      <c r="AT840" s="123"/>
      <c r="AU840" s="123"/>
      <c r="AV840" s="123"/>
      <c r="AW840" s="123"/>
      <c r="AX840" s="123"/>
      <c r="AY840" s="123"/>
      <c r="AZ840" s="123"/>
      <c r="BA840" s="123"/>
      <c r="BB840" s="123"/>
      <c r="BC840" s="123"/>
      <c r="BD840" s="123"/>
      <c r="BE840" s="123"/>
      <c r="BF840" s="123"/>
      <c r="BG840" s="123"/>
      <c r="BH840" s="123"/>
    </row>
    <row r="841" spans="1:60" s="211" customFormat="1" ht="15" customHeight="1" x14ac:dyDescent="0.2">
      <c r="A841" s="117"/>
      <c r="B841" s="118"/>
      <c r="C841" s="19" t="s">
        <v>20</v>
      </c>
      <c r="D841" s="26"/>
      <c r="E841" s="168">
        <v>500</v>
      </c>
      <c r="F841" s="21">
        <f t="shared" ref="F841:F842" si="12">F840-E841</f>
        <v>848703.8</v>
      </c>
      <c r="G841" s="123"/>
      <c r="H841" s="123"/>
      <c r="I841" s="123"/>
      <c r="J841" s="123"/>
      <c r="K841" s="123"/>
      <c r="L841" s="123"/>
      <c r="M841" s="123"/>
      <c r="N841" s="123"/>
      <c r="O841" s="123"/>
      <c r="P841" s="123"/>
      <c r="Q841" s="123"/>
      <c r="R841" s="123"/>
      <c r="S841" s="123"/>
      <c r="T841" s="123"/>
      <c r="U841" s="123"/>
      <c r="V841" s="123"/>
      <c r="W841" s="123"/>
      <c r="X841" s="123"/>
      <c r="Y841" s="123"/>
      <c r="Z841" s="123"/>
      <c r="AA841" s="123"/>
      <c r="AB841" s="123"/>
      <c r="AC841" s="123"/>
      <c r="AD841" s="123"/>
      <c r="AE841" s="123"/>
      <c r="AF841" s="123"/>
      <c r="AG841" s="123"/>
      <c r="AH841" s="123"/>
      <c r="AI841" s="123"/>
      <c r="AJ841" s="123"/>
      <c r="AK841" s="123"/>
      <c r="AL841" s="123"/>
      <c r="AM841" s="123"/>
      <c r="AN841" s="123"/>
      <c r="AO841" s="123"/>
      <c r="AP841" s="123"/>
      <c r="AQ841" s="123"/>
      <c r="AR841" s="123"/>
      <c r="AS841" s="123"/>
      <c r="AT841" s="123"/>
      <c r="AU841" s="123"/>
      <c r="AV841" s="123"/>
      <c r="AW841" s="123"/>
      <c r="AX841" s="123"/>
      <c r="AY841" s="123"/>
      <c r="AZ841" s="123"/>
      <c r="BA841" s="123"/>
      <c r="BB841" s="123"/>
      <c r="BC841" s="123"/>
      <c r="BD841" s="123"/>
      <c r="BE841" s="123"/>
      <c r="BF841" s="123"/>
      <c r="BG841" s="123"/>
      <c r="BH841" s="123"/>
    </row>
    <row r="842" spans="1:60" s="211" customFormat="1" ht="15" customHeight="1" x14ac:dyDescent="0.2">
      <c r="A842" s="213"/>
      <c r="B842" s="214"/>
      <c r="C842" s="215" t="s">
        <v>22</v>
      </c>
      <c r="D842" s="216"/>
      <c r="E842" s="217">
        <v>175</v>
      </c>
      <c r="F842" s="218">
        <f t="shared" si="12"/>
        <v>848528.8</v>
      </c>
      <c r="G842" s="123"/>
      <c r="H842" s="123"/>
      <c r="I842" s="123"/>
      <c r="J842" s="176"/>
      <c r="K842" s="123"/>
      <c r="L842" s="123"/>
      <c r="M842" s="123"/>
      <c r="N842" s="123"/>
      <c r="O842" s="123"/>
      <c r="P842" s="123"/>
      <c r="Q842" s="123"/>
      <c r="R842" s="123"/>
      <c r="S842" s="123"/>
      <c r="T842" s="123"/>
      <c r="U842" s="123"/>
      <c r="V842" s="123"/>
      <c r="W842" s="123"/>
      <c r="X842" s="123"/>
      <c r="Y842" s="123"/>
      <c r="Z842" s="123"/>
      <c r="AA842" s="123"/>
      <c r="AB842" s="123"/>
      <c r="AC842" s="123"/>
      <c r="AD842" s="123"/>
      <c r="AE842" s="123"/>
      <c r="AF842" s="123"/>
      <c r="AG842" s="123"/>
      <c r="AH842" s="123"/>
      <c r="AI842" s="123"/>
      <c r="AJ842" s="123"/>
      <c r="AK842" s="123"/>
      <c r="AL842" s="123"/>
      <c r="AM842" s="123"/>
      <c r="AN842" s="123"/>
      <c r="AO842" s="123"/>
      <c r="AP842" s="123"/>
      <c r="AQ842" s="123"/>
      <c r="AR842" s="123"/>
      <c r="AS842" s="123"/>
      <c r="AT842" s="123"/>
      <c r="AU842" s="123"/>
      <c r="AV842" s="123"/>
      <c r="AW842" s="123"/>
      <c r="AX842" s="123"/>
      <c r="AY842" s="123"/>
      <c r="AZ842" s="123"/>
      <c r="BA842" s="123"/>
      <c r="BB842" s="123"/>
      <c r="BC842" s="123"/>
      <c r="BD842" s="123"/>
      <c r="BE842" s="123"/>
      <c r="BF842" s="123"/>
      <c r="BG842" s="123"/>
      <c r="BH842" s="123"/>
    </row>
    <row r="843" spans="1:60" s="211" customFormat="1" ht="18" customHeight="1" x14ac:dyDescent="0.2">
      <c r="A843" s="219">
        <v>44503</v>
      </c>
      <c r="B843" s="220">
        <v>2495</v>
      </c>
      <c r="C843" s="221" t="s">
        <v>84</v>
      </c>
      <c r="D843" s="222"/>
      <c r="E843" s="223">
        <v>0</v>
      </c>
      <c r="F843" s="224">
        <f>F842-E843</f>
        <v>848528.8</v>
      </c>
      <c r="G843" s="123"/>
      <c r="H843" s="123"/>
      <c r="I843" s="123"/>
      <c r="J843" s="123"/>
      <c r="K843" s="123"/>
      <c r="L843" s="123"/>
      <c r="M843" s="123"/>
      <c r="N843" s="123"/>
      <c r="O843" s="123"/>
      <c r="P843" s="123"/>
      <c r="Q843" s="123"/>
      <c r="R843" s="123"/>
      <c r="S843" s="123"/>
      <c r="T843" s="123"/>
      <c r="U843" s="123"/>
      <c r="V843" s="123"/>
      <c r="W843" s="123"/>
      <c r="X843" s="123"/>
      <c r="Y843" s="123"/>
      <c r="Z843" s="123"/>
      <c r="AA843" s="123"/>
      <c r="AB843" s="123"/>
      <c r="AC843" s="123"/>
      <c r="AD843" s="123"/>
      <c r="AE843" s="123"/>
      <c r="AF843" s="123"/>
      <c r="AG843" s="123"/>
      <c r="AH843" s="123"/>
      <c r="AI843" s="123"/>
      <c r="AJ843" s="123"/>
      <c r="AK843" s="123"/>
      <c r="AL843" s="123"/>
      <c r="AM843" s="123"/>
      <c r="AN843" s="123"/>
      <c r="AO843" s="123"/>
      <c r="AP843" s="123"/>
      <c r="AQ843" s="123"/>
      <c r="AR843" s="123"/>
      <c r="AS843" s="123"/>
      <c r="AT843" s="123"/>
      <c r="AU843" s="123"/>
      <c r="AV843" s="123"/>
      <c r="AW843" s="123"/>
      <c r="AX843" s="123"/>
      <c r="AY843" s="123"/>
      <c r="AZ843" s="123"/>
      <c r="BA843" s="123"/>
      <c r="BB843" s="123"/>
      <c r="BC843" s="123"/>
      <c r="BD843" s="123"/>
      <c r="BE843" s="123"/>
      <c r="BF843" s="123"/>
      <c r="BG843" s="123"/>
      <c r="BH843" s="123"/>
    </row>
    <row r="844" spans="1:60" s="211" customFormat="1" ht="20.25" customHeight="1" x14ac:dyDescent="0.2">
      <c r="A844" s="219">
        <v>44503</v>
      </c>
      <c r="B844" s="220">
        <v>2496</v>
      </c>
      <c r="C844" s="221" t="s">
        <v>84</v>
      </c>
      <c r="D844" s="222"/>
      <c r="E844" s="223">
        <v>0</v>
      </c>
      <c r="F844" s="224">
        <f t="shared" ref="F844:F881" si="13">F843-E844</f>
        <v>848528.8</v>
      </c>
      <c r="G844" s="123"/>
      <c r="H844" s="123"/>
      <c r="I844" s="123"/>
      <c r="J844" s="123"/>
      <c r="K844" s="123"/>
      <c r="L844" s="123"/>
      <c r="M844" s="123"/>
      <c r="N844" s="123"/>
      <c r="O844" s="123"/>
      <c r="P844" s="123"/>
      <c r="Q844" s="123"/>
      <c r="R844" s="123"/>
      <c r="S844" s="123"/>
      <c r="T844" s="123"/>
      <c r="U844" s="123"/>
      <c r="V844" s="123"/>
      <c r="W844" s="123"/>
      <c r="X844" s="123"/>
      <c r="Y844" s="123"/>
      <c r="Z844" s="123"/>
      <c r="AA844" s="123"/>
      <c r="AB844" s="123"/>
      <c r="AC844" s="123"/>
      <c r="AD844" s="123"/>
      <c r="AE844" s="123"/>
      <c r="AF844" s="123"/>
      <c r="AG844" s="123"/>
      <c r="AH844" s="123"/>
      <c r="AI844" s="123"/>
      <c r="AJ844" s="123"/>
      <c r="AK844" s="123"/>
      <c r="AL844" s="123"/>
      <c r="AM844" s="123"/>
      <c r="AN844" s="123"/>
      <c r="AO844" s="123"/>
      <c r="AP844" s="123"/>
      <c r="AQ844" s="123"/>
      <c r="AR844" s="123"/>
      <c r="AS844" s="123"/>
      <c r="AT844" s="123"/>
      <c r="AU844" s="123"/>
      <c r="AV844" s="123"/>
      <c r="AW844" s="123"/>
      <c r="AX844" s="123"/>
      <c r="AY844" s="123"/>
      <c r="AZ844" s="123"/>
      <c r="BA844" s="123"/>
      <c r="BB844" s="123"/>
      <c r="BC844" s="123"/>
      <c r="BD844" s="123"/>
      <c r="BE844" s="123"/>
      <c r="BF844" s="123"/>
      <c r="BG844" s="123"/>
      <c r="BH844" s="123"/>
    </row>
    <row r="845" spans="1:60" s="211" customFormat="1" ht="33.75" customHeight="1" x14ac:dyDescent="0.2">
      <c r="A845" s="219">
        <v>44503</v>
      </c>
      <c r="B845" s="220">
        <v>2497</v>
      </c>
      <c r="C845" s="221" t="s">
        <v>869</v>
      </c>
      <c r="D845" s="222"/>
      <c r="E845" s="225">
        <v>69750</v>
      </c>
      <c r="F845" s="224">
        <f t="shared" si="13"/>
        <v>778778.8</v>
      </c>
      <c r="G845" s="123"/>
      <c r="H845" s="123"/>
      <c r="I845" s="123"/>
      <c r="J845" s="123"/>
      <c r="K845" s="123"/>
      <c r="L845" s="123"/>
      <c r="M845" s="123"/>
      <c r="N845" s="123"/>
      <c r="O845" s="123"/>
      <c r="P845" s="123"/>
      <c r="Q845" s="123"/>
      <c r="R845" s="123"/>
      <c r="S845" s="123"/>
      <c r="T845" s="123"/>
      <c r="U845" s="123"/>
      <c r="V845" s="123"/>
      <c r="W845" s="123"/>
      <c r="X845" s="123"/>
      <c r="Y845" s="123"/>
      <c r="Z845" s="123"/>
      <c r="AA845" s="123"/>
      <c r="AB845" s="123"/>
      <c r="AC845" s="123"/>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c r="AY845" s="123"/>
      <c r="AZ845" s="123"/>
      <c r="BA845" s="123"/>
      <c r="BB845" s="123"/>
      <c r="BC845" s="123"/>
      <c r="BD845" s="123"/>
      <c r="BE845" s="123"/>
      <c r="BF845" s="123"/>
      <c r="BG845" s="123"/>
      <c r="BH845" s="123"/>
    </row>
    <row r="846" spans="1:60" s="211" customFormat="1" ht="33" customHeight="1" x14ac:dyDescent="0.2">
      <c r="A846" s="219">
        <v>44503</v>
      </c>
      <c r="B846" s="220">
        <v>2498</v>
      </c>
      <c r="C846" s="221" t="s">
        <v>870</v>
      </c>
      <c r="D846" s="222"/>
      <c r="E846" s="225">
        <v>15300</v>
      </c>
      <c r="F846" s="224">
        <f t="shared" si="13"/>
        <v>763478.8</v>
      </c>
      <c r="G846" s="123"/>
      <c r="H846" s="123"/>
      <c r="I846" s="123"/>
      <c r="J846" s="123"/>
      <c r="K846" s="123"/>
      <c r="L846" s="123"/>
      <c r="M846" s="123"/>
      <c r="N846" s="123"/>
      <c r="O846" s="123"/>
      <c r="P846" s="123"/>
      <c r="Q846" s="123"/>
      <c r="R846" s="123"/>
      <c r="S846" s="123"/>
      <c r="T846" s="123"/>
      <c r="U846" s="123"/>
      <c r="V846" s="123"/>
      <c r="W846" s="123"/>
      <c r="X846" s="123"/>
      <c r="Y846" s="123"/>
      <c r="Z846" s="123"/>
      <c r="AA846" s="123"/>
      <c r="AB846" s="123"/>
      <c r="AC846" s="123"/>
      <c r="AD846" s="123"/>
      <c r="AE846" s="123"/>
      <c r="AF846" s="123"/>
      <c r="AG846" s="123"/>
      <c r="AH846" s="123"/>
      <c r="AI846" s="123"/>
      <c r="AJ846" s="123"/>
      <c r="AK846" s="123"/>
      <c r="AL846" s="123"/>
      <c r="AM846" s="123"/>
      <c r="AN846" s="123"/>
      <c r="AO846" s="123"/>
      <c r="AP846" s="123"/>
      <c r="AQ846" s="123"/>
      <c r="AR846" s="123"/>
      <c r="AS846" s="123"/>
      <c r="AT846" s="123"/>
      <c r="AU846" s="123"/>
      <c r="AV846" s="123"/>
      <c r="AW846" s="123"/>
      <c r="AX846" s="123"/>
      <c r="AY846" s="123"/>
      <c r="AZ846" s="123"/>
      <c r="BA846" s="123"/>
      <c r="BB846" s="123"/>
      <c r="BC846" s="123"/>
      <c r="BD846" s="123"/>
      <c r="BE846" s="123"/>
      <c r="BF846" s="123"/>
      <c r="BG846" s="123"/>
      <c r="BH846" s="123"/>
    </row>
    <row r="847" spans="1:60" s="211" customFormat="1" ht="34.5" customHeight="1" x14ac:dyDescent="0.2">
      <c r="A847" s="219">
        <v>44503</v>
      </c>
      <c r="B847" s="220">
        <v>2499</v>
      </c>
      <c r="C847" s="221" t="s">
        <v>871</v>
      </c>
      <c r="D847" s="222"/>
      <c r="E847" s="225">
        <v>8910</v>
      </c>
      <c r="F847" s="224">
        <f t="shared" si="13"/>
        <v>754568.8</v>
      </c>
      <c r="G847" s="123"/>
      <c r="H847" s="123"/>
      <c r="I847" s="123"/>
      <c r="J847" s="123"/>
      <c r="K847" s="123"/>
      <c r="L847" s="123"/>
      <c r="M847" s="123"/>
      <c r="N847" s="123"/>
      <c r="O847" s="123"/>
      <c r="P847" s="123"/>
      <c r="Q847" s="123"/>
      <c r="R847" s="123"/>
      <c r="S847" s="123"/>
      <c r="T847" s="123"/>
      <c r="U847" s="123"/>
      <c r="V847" s="123"/>
      <c r="W847" s="123"/>
      <c r="X847" s="123"/>
      <c r="Y847" s="123"/>
      <c r="Z847" s="123"/>
      <c r="AA847" s="123"/>
      <c r="AB847" s="123"/>
      <c r="AC847" s="123"/>
      <c r="AD847" s="123"/>
      <c r="AE847" s="123"/>
      <c r="AF847" s="123"/>
      <c r="AG847" s="123"/>
      <c r="AH847" s="123"/>
      <c r="AI847" s="123"/>
      <c r="AJ847" s="123"/>
      <c r="AK847" s="123"/>
      <c r="AL847" s="123"/>
      <c r="AM847" s="123"/>
      <c r="AN847" s="123"/>
      <c r="AO847" s="123"/>
      <c r="AP847" s="123"/>
      <c r="AQ847" s="123"/>
      <c r="AR847" s="123"/>
      <c r="AS847" s="123"/>
      <c r="AT847" s="123"/>
      <c r="AU847" s="123"/>
      <c r="AV847" s="123"/>
      <c r="AW847" s="123"/>
      <c r="AX847" s="123"/>
      <c r="AY847" s="123"/>
      <c r="AZ847" s="123"/>
      <c r="BA847" s="123"/>
      <c r="BB847" s="123"/>
      <c r="BC847" s="123"/>
      <c r="BD847" s="123"/>
      <c r="BE847" s="123"/>
      <c r="BF847" s="123"/>
      <c r="BG847" s="123"/>
      <c r="BH847" s="123"/>
    </row>
    <row r="848" spans="1:60" s="211" customFormat="1" ht="28.5" customHeight="1" x14ac:dyDescent="0.2">
      <c r="A848" s="219">
        <v>44503</v>
      </c>
      <c r="B848" s="220">
        <v>2500</v>
      </c>
      <c r="C848" s="221" t="s">
        <v>872</v>
      </c>
      <c r="D848" s="222"/>
      <c r="E848" s="225">
        <v>20070</v>
      </c>
      <c r="F848" s="224">
        <f t="shared" si="13"/>
        <v>734498.8</v>
      </c>
      <c r="G848" s="123"/>
      <c r="H848" s="123"/>
      <c r="I848" s="123"/>
      <c r="J848" s="123"/>
      <c r="K848" s="123"/>
      <c r="L848" s="123"/>
      <c r="M848" s="123"/>
      <c r="N848" s="123"/>
      <c r="O848" s="123"/>
      <c r="P848" s="123"/>
      <c r="Q848" s="123"/>
      <c r="R848" s="123"/>
      <c r="S848" s="123"/>
      <c r="T848" s="123"/>
      <c r="U848" s="123"/>
      <c r="V848" s="123"/>
      <c r="W848" s="123"/>
      <c r="X848" s="123"/>
      <c r="Y848" s="123"/>
      <c r="Z848" s="123"/>
      <c r="AA848" s="123"/>
      <c r="AB848" s="123"/>
      <c r="AC848" s="123"/>
      <c r="AD848" s="123"/>
      <c r="AE848" s="123"/>
      <c r="AF848" s="123"/>
      <c r="AG848" s="123"/>
      <c r="AH848" s="123"/>
      <c r="AI848" s="123"/>
      <c r="AJ848" s="123"/>
      <c r="AK848" s="123"/>
      <c r="AL848" s="123"/>
      <c r="AM848" s="123"/>
      <c r="AN848" s="123"/>
      <c r="AO848" s="123"/>
      <c r="AP848" s="123"/>
      <c r="AQ848" s="123"/>
      <c r="AR848" s="123"/>
      <c r="AS848" s="123"/>
      <c r="AT848" s="123"/>
      <c r="AU848" s="123"/>
      <c r="AV848" s="123"/>
      <c r="AW848" s="123"/>
      <c r="AX848" s="123"/>
      <c r="AY848" s="123"/>
      <c r="AZ848" s="123"/>
      <c r="BA848" s="123"/>
      <c r="BB848" s="123"/>
      <c r="BC848" s="123"/>
      <c r="BD848" s="123"/>
      <c r="BE848" s="123"/>
      <c r="BF848" s="123"/>
      <c r="BG848" s="123"/>
      <c r="BH848" s="123"/>
    </row>
    <row r="849" spans="1:60" s="211" customFormat="1" ht="33" customHeight="1" x14ac:dyDescent="0.2">
      <c r="A849" s="219">
        <v>44503</v>
      </c>
      <c r="B849" s="220">
        <v>2501</v>
      </c>
      <c r="C849" s="221" t="s">
        <v>873</v>
      </c>
      <c r="D849" s="222"/>
      <c r="E849" s="225">
        <v>10800</v>
      </c>
      <c r="F849" s="224">
        <f t="shared" si="13"/>
        <v>723698.8</v>
      </c>
      <c r="G849" s="123"/>
      <c r="H849" s="123"/>
      <c r="I849" s="123"/>
      <c r="J849" s="123"/>
      <c r="K849" s="123"/>
      <c r="L849" s="123"/>
      <c r="M849" s="123"/>
      <c r="N849" s="123"/>
      <c r="O849" s="123"/>
      <c r="P849" s="123"/>
      <c r="Q849" s="123"/>
      <c r="R849" s="123"/>
      <c r="S849" s="123"/>
      <c r="T849" s="123"/>
      <c r="U849" s="123"/>
      <c r="V849" s="123"/>
      <c r="W849" s="123"/>
      <c r="X849" s="123"/>
      <c r="Y849" s="123"/>
      <c r="Z849" s="123"/>
      <c r="AA849" s="123"/>
      <c r="AB849" s="123"/>
      <c r="AC849" s="123"/>
      <c r="AD849" s="123"/>
      <c r="AE849" s="123"/>
      <c r="AF849" s="123"/>
      <c r="AG849" s="123"/>
      <c r="AH849" s="123"/>
      <c r="AI849" s="123"/>
      <c r="AJ849" s="123"/>
      <c r="AK849" s="123"/>
      <c r="AL849" s="123"/>
      <c r="AM849" s="123"/>
      <c r="AN849" s="123"/>
      <c r="AO849" s="123"/>
      <c r="AP849" s="123"/>
      <c r="AQ849" s="123"/>
      <c r="AR849" s="123"/>
      <c r="AS849" s="123"/>
      <c r="AT849" s="123"/>
      <c r="AU849" s="123"/>
      <c r="AV849" s="123"/>
      <c r="AW849" s="123"/>
      <c r="AX849" s="123"/>
      <c r="AY849" s="123"/>
      <c r="AZ849" s="123"/>
      <c r="BA849" s="123"/>
      <c r="BB849" s="123"/>
      <c r="BC849" s="123"/>
      <c r="BD849" s="123"/>
      <c r="BE849" s="123"/>
      <c r="BF849" s="123"/>
      <c r="BG849" s="123"/>
      <c r="BH849" s="123"/>
    </row>
    <row r="850" spans="1:60" s="211" customFormat="1" ht="30" customHeight="1" x14ac:dyDescent="0.2">
      <c r="A850" s="219">
        <v>44503</v>
      </c>
      <c r="B850" s="220">
        <v>2502</v>
      </c>
      <c r="C850" s="221" t="s">
        <v>874</v>
      </c>
      <c r="D850" s="222"/>
      <c r="E850" s="225">
        <v>7110</v>
      </c>
      <c r="F850" s="224">
        <f t="shared" si="13"/>
        <v>716588.8</v>
      </c>
      <c r="G850" s="123"/>
      <c r="H850" s="123"/>
      <c r="I850" s="123"/>
      <c r="J850" s="123"/>
      <c r="K850" s="123"/>
      <c r="L850" s="123"/>
      <c r="M850" s="123"/>
      <c r="N850" s="123"/>
      <c r="O850" s="123"/>
      <c r="P850" s="123"/>
      <c r="Q850" s="123"/>
      <c r="R850" s="123"/>
      <c r="S850" s="123"/>
      <c r="T850" s="123"/>
      <c r="U850" s="123"/>
      <c r="V850" s="123"/>
      <c r="W850" s="123"/>
      <c r="X850" s="123"/>
      <c r="Y850" s="123"/>
      <c r="Z850" s="123"/>
      <c r="AA850" s="123"/>
      <c r="AB850" s="123"/>
      <c r="AC850" s="123"/>
      <c r="AD850" s="123"/>
      <c r="AE850" s="123"/>
      <c r="AF850" s="123"/>
      <c r="AG850" s="123"/>
      <c r="AH850" s="123"/>
      <c r="AI850" s="123"/>
      <c r="AJ850" s="123"/>
      <c r="AK850" s="123"/>
      <c r="AL850" s="123"/>
      <c r="AM850" s="123"/>
      <c r="AN850" s="123"/>
      <c r="AO850" s="123"/>
      <c r="AP850" s="123"/>
      <c r="AQ850" s="123"/>
      <c r="AR850" s="123"/>
      <c r="AS850" s="123"/>
      <c r="AT850" s="123"/>
      <c r="AU850" s="123"/>
      <c r="AV850" s="123"/>
      <c r="AW850" s="123"/>
      <c r="AX850" s="123"/>
      <c r="AY850" s="123"/>
      <c r="AZ850" s="123"/>
      <c r="BA850" s="123"/>
      <c r="BB850" s="123"/>
      <c r="BC850" s="123"/>
      <c r="BD850" s="123"/>
      <c r="BE850" s="123"/>
      <c r="BF850" s="123"/>
      <c r="BG850" s="123"/>
      <c r="BH850" s="123"/>
    </row>
    <row r="851" spans="1:60" s="211" customFormat="1" ht="23.25" customHeight="1" x14ac:dyDescent="0.2">
      <c r="A851" s="219">
        <v>44503</v>
      </c>
      <c r="B851" s="220">
        <v>2503</v>
      </c>
      <c r="C851" s="221" t="s">
        <v>875</v>
      </c>
      <c r="D851" s="222"/>
      <c r="E851" s="225">
        <v>8910</v>
      </c>
      <c r="F851" s="224">
        <f t="shared" si="13"/>
        <v>707678.8</v>
      </c>
      <c r="G851" s="123"/>
      <c r="H851" s="123"/>
      <c r="I851" s="123"/>
      <c r="J851" s="123"/>
      <c r="K851" s="123"/>
      <c r="L851" s="123"/>
      <c r="M851" s="123"/>
      <c r="N851" s="123"/>
      <c r="O851" s="123"/>
      <c r="P851" s="123"/>
      <c r="Q851" s="123"/>
      <c r="R851" s="123"/>
      <c r="S851" s="123"/>
      <c r="T851" s="123"/>
      <c r="U851" s="123"/>
      <c r="V851" s="123"/>
      <c r="W851" s="123"/>
      <c r="X851" s="123"/>
      <c r="Y851" s="123"/>
      <c r="Z851" s="123"/>
      <c r="AA851" s="123"/>
      <c r="AB851" s="123"/>
      <c r="AC851" s="123"/>
      <c r="AD851" s="123"/>
      <c r="AE851" s="123"/>
      <c r="AF851" s="123"/>
      <c r="AG851" s="123"/>
      <c r="AH851" s="123"/>
      <c r="AI851" s="123"/>
      <c r="AJ851" s="123"/>
      <c r="AK851" s="123"/>
      <c r="AL851" s="123"/>
      <c r="AM851" s="123"/>
      <c r="AN851" s="123"/>
      <c r="AO851" s="123"/>
      <c r="AP851" s="123"/>
      <c r="AQ851" s="123"/>
      <c r="AR851" s="123"/>
      <c r="AS851" s="123"/>
      <c r="AT851" s="123"/>
      <c r="AU851" s="123"/>
      <c r="AV851" s="123"/>
      <c r="AW851" s="123"/>
      <c r="AX851" s="123"/>
      <c r="AY851" s="123"/>
      <c r="AZ851" s="123"/>
      <c r="BA851" s="123"/>
      <c r="BB851" s="123"/>
      <c r="BC851" s="123"/>
      <c r="BD851" s="123"/>
      <c r="BE851" s="123"/>
      <c r="BF851" s="123"/>
      <c r="BG851" s="123"/>
      <c r="BH851" s="123"/>
    </row>
    <row r="852" spans="1:60" s="211" customFormat="1" ht="28.5" customHeight="1" x14ac:dyDescent="0.2">
      <c r="A852" s="219">
        <v>44503</v>
      </c>
      <c r="B852" s="220">
        <v>2504</v>
      </c>
      <c r="C852" s="221" t="s">
        <v>876</v>
      </c>
      <c r="D852" s="226"/>
      <c r="E852" s="225">
        <v>4500</v>
      </c>
      <c r="F852" s="224">
        <f t="shared" si="13"/>
        <v>703178.8</v>
      </c>
      <c r="G852" s="123"/>
      <c r="H852" s="123"/>
      <c r="I852" s="123"/>
      <c r="J852" s="123"/>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3"/>
      <c r="AL852" s="123"/>
      <c r="AM852" s="123"/>
      <c r="AN852" s="123"/>
      <c r="AO852" s="123"/>
      <c r="AP852" s="123"/>
      <c r="AQ852" s="123"/>
      <c r="AR852" s="123"/>
      <c r="AS852" s="123"/>
      <c r="AT852" s="123"/>
      <c r="AU852" s="123"/>
      <c r="AV852" s="123"/>
      <c r="AW852" s="123"/>
      <c r="AX852" s="123"/>
      <c r="AY852" s="123"/>
      <c r="AZ852" s="123"/>
      <c r="BA852" s="123"/>
      <c r="BB852" s="123"/>
      <c r="BC852" s="123"/>
      <c r="BD852" s="123"/>
      <c r="BE852" s="123"/>
      <c r="BF852" s="123"/>
      <c r="BG852" s="123"/>
      <c r="BH852" s="123"/>
    </row>
    <row r="853" spans="1:60" s="142" customFormat="1" ht="28.5" customHeight="1" x14ac:dyDescent="0.2">
      <c r="A853" s="219">
        <v>44503</v>
      </c>
      <c r="B853" s="220">
        <v>2505</v>
      </c>
      <c r="C853" s="221" t="s">
        <v>877</v>
      </c>
      <c r="D853" s="226"/>
      <c r="E853" s="225">
        <v>3600</v>
      </c>
      <c r="F853" s="224">
        <f t="shared" si="13"/>
        <v>699578.8</v>
      </c>
      <c r="G853" s="86"/>
      <c r="H853" s="86"/>
      <c r="I853" s="86"/>
      <c r="J853" s="86"/>
      <c r="K853" s="86"/>
      <c r="L853" s="86"/>
      <c r="M853" s="86"/>
      <c r="N853" s="86"/>
      <c r="O853" s="86"/>
      <c r="P853" s="86"/>
      <c r="Q853" s="86"/>
      <c r="R853" s="86"/>
      <c r="S853" s="86"/>
      <c r="T853" s="86"/>
      <c r="U853" s="86"/>
      <c r="V853" s="86"/>
      <c r="W853" s="86"/>
      <c r="X853" s="86"/>
      <c r="Y853" s="86"/>
      <c r="Z853" s="86"/>
      <c r="AA853" s="86"/>
      <c r="AB853" s="86"/>
      <c r="AC853" s="86"/>
      <c r="AD853" s="86"/>
      <c r="AE853" s="86"/>
      <c r="AF853" s="86"/>
      <c r="AG853" s="86"/>
      <c r="AH853" s="86"/>
      <c r="AI853" s="86"/>
      <c r="AJ853" s="86"/>
      <c r="AK853" s="86"/>
      <c r="AL853" s="86"/>
      <c r="AM853" s="86"/>
      <c r="AN853" s="86"/>
      <c r="AO853" s="86"/>
      <c r="AP853" s="86"/>
      <c r="AQ853" s="86"/>
      <c r="AR853" s="86"/>
      <c r="AS853" s="86"/>
      <c r="AT853" s="86"/>
      <c r="AU853" s="86"/>
      <c r="AV853" s="86"/>
      <c r="AW853" s="86"/>
      <c r="AX853" s="86"/>
      <c r="AY853" s="86"/>
      <c r="AZ853" s="86"/>
      <c r="BA853" s="86"/>
      <c r="BB853" s="86"/>
      <c r="BC853" s="86"/>
      <c r="BD853" s="86"/>
      <c r="BE853" s="86"/>
      <c r="BF853" s="86"/>
      <c r="BG853" s="86"/>
      <c r="BH853" s="86"/>
    </row>
    <row r="854" spans="1:60" s="142" customFormat="1" ht="30.75" customHeight="1" x14ac:dyDescent="0.2">
      <c r="A854" s="219">
        <v>44503</v>
      </c>
      <c r="B854" s="220">
        <v>2506</v>
      </c>
      <c r="C854" s="221" t="s">
        <v>878</v>
      </c>
      <c r="D854" s="226"/>
      <c r="E854" s="225">
        <v>9000</v>
      </c>
      <c r="F854" s="224">
        <f t="shared" si="13"/>
        <v>690578.8</v>
      </c>
      <c r="G854" s="86"/>
      <c r="H854" s="86"/>
      <c r="I854" s="86"/>
      <c r="J854" s="86"/>
      <c r="K854" s="86"/>
      <c r="L854" s="86"/>
      <c r="M854" s="86"/>
      <c r="N854" s="86"/>
      <c r="O854" s="86"/>
      <c r="P854" s="86"/>
      <c r="Q854" s="86"/>
      <c r="R854" s="86"/>
      <c r="S854" s="86"/>
      <c r="T854" s="86"/>
      <c r="U854" s="86"/>
      <c r="V854" s="86"/>
      <c r="W854" s="86"/>
      <c r="X854" s="86"/>
      <c r="Y854" s="86"/>
      <c r="Z854" s="86"/>
      <c r="AA854" s="86"/>
      <c r="AB854" s="86"/>
      <c r="AC854" s="86"/>
      <c r="AD854" s="86"/>
      <c r="AE854" s="86"/>
      <c r="AF854" s="86"/>
      <c r="AG854" s="86"/>
      <c r="AH854" s="86"/>
      <c r="AI854" s="86"/>
      <c r="AJ854" s="86"/>
      <c r="AK854" s="86"/>
      <c r="AL854" s="86"/>
      <c r="AM854" s="86"/>
      <c r="AN854" s="86"/>
      <c r="AO854" s="86"/>
      <c r="AP854" s="86"/>
      <c r="AQ854" s="86"/>
      <c r="AR854" s="86"/>
      <c r="AS854" s="86"/>
      <c r="AT854" s="86"/>
      <c r="AU854" s="86"/>
      <c r="AV854" s="86"/>
      <c r="AW854" s="86"/>
      <c r="AX854" s="86"/>
      <c r="AY854" s="86"/>
      <c r="AZ854" s="86"/>
      <c r="BA854" s="86"/>
      <c r="BB854" s="86"/>
      <c r="BC854" s="86"/>
      <c r="BD854" s="86"/>
      <c r="BE854" s="86"/>
      <c r="BF854" s="86"/>
      <c r="BG854" s="86"/>
      <c r="BH854" s="86"/>
    </row>
    <row r="855" spans="1:60" s="142" customFormat="1" ht="19.5" customHeight="1" x14ac:dyDescent="0.2">
      <c r="A855" s="219">
        <v>44503</v>
      </c>
      <c r="B855" s="220">
        <v>2507</v>
      </c>
      <c r="C855" s="221" t="s">
        <v>879</v>
      </c>
      <c r="D855" s="226"/>
      <c r="E855" s="225">
        <v>41835.75</v>
      </c>
      <c r="F855" s="224">
        <f t="shared" si="13"/>
        <v>648743.05000000005</v>
      </c>
      <c r="G855" s="86"/>
      <c r="H855" s="86"/>
      <c r="I855" s="86"/>
      <c r="J855" s="86"/>
      <c r="K855" s="86"/>
      <c r="L855" s="86"/>
      <c r="M855" s="86"/>
      <c r="N855" s="86"/>
      <c r="O855" s="86"/>
      <c r="P855" s="86"/>
      <c r="Q855" s="86"/>
      <c r="R855" s="86"/>
      <c r="S855" s="86"/>
      <c r="T855" s="86"/>
      <c r="U855" s="86"/>
      <c r="V855" s="86"/>
      <c r="W855" s="86"/>
      <c r="X855" s="86"/>
      <c r="Y855" s="86"/>
      <c r="Z855" s="86"/>
      <c r="AA855" s="86"/>
      <c r="AB855" s="86"/>
      <c r="AC855" s="86"/>
      <c r="AD855" s="86"/>
      <c r="AE855" s="86"/>
      <c r="AF855" s="86"/>
      <c r="AG855" s="86"/>
      <c r="AH855" s="86"/>
      <c r="AI855" s="86"/>
      <c r="AJ855" s="86"/>
      <c r="AK855" s="86"/>
      <c r="AL855" s="86"/>
      <c r="AM855" s="86"/>
      <c r="AN855" s="86"/>
      <c r="AO855" s="86"/>
      <c r="AP855" s="86"/>
      <c r="AQ855" s="86"/>
      <c r="AR855" s="86"/>
      <c r="AS855" s="86"/>
      <c r="AT855" s="86"/>
      <c r="AU855" s="86"/>
      <c r="AV855" s="86"/>
      <c r="AW855" s="86"/>
      <c r="AX855" s="86"/>
      <c r="AY855" s="86"/>
      <c r="AZ855" s="86"/>
      <c r="BA855" s="86"/>
      <c r="BB855" s="86"/>
      <c r="BC855" s="86"/>
      <c r="BD855" s="86"/>
      <c r="BE855" s="86"/>
      <c r="BF855" s="86"/>
      <c r="BG855" s="86"/>
      <c r="BH855" s="86"/>
    </row>
    <row r="856" spans="1:60" s="142" customFormat="1" ht="21" customHeight="1" x14ac:dyDescent="0.2">
      <c r="A856" s="219">
        <v>44503</v>
      </c>
      <c r="B856" s="220">
        <v>2508</v>
      </c>
      <c r="C856" s="221" t="s">
        <v>84</v>
      </c>
      <c r="D856" s="226"/>
      <c r="E856" s="223">
        <v>0</v>
      </c>
      <c r="F856" s="224">
        <f t="shared" si="13"/>
        <v>648743.05000000005</v>
      </c>
      <c r="G856" s="86"/>
      <c r="H856" s="86"/>
      <c r="I856" s="86"/>
      <c r="J856" s="86"/>
      <c r="K856" s="86"/>
      <c r="L856" s="86"/>
      <c r="M856" s="86"/>
      <c r="N856" s="86"/>
      <c r="O856" s="86"/>
      <c r="P856" s="86"/>
      <c r="Q856" s="86"/>
      <c r="R856" s="86"/>
      <c r="S856" s="86"/>
      <c r="T856" s="86"/>
      <c r="U856" s="86"/>
      <c r="V856" s="86"/>
      <c r="W856" s="86"/>
      <c r="X856" s="86"/>
      <c r="Y856" s="86"/>
      <c r="Z856" s="86"/>
      <c r="AA856" s="86"/>
      <c r="AB856" s="86"/>
      <c r="AC856" s="86"/>
      <c r="AD856" s="86"/>
      <c r="AE856" s="86"/>
      <c r="AF856" s="86"/>
      <c r="AG856" s="86"/>
      <c r="AH856" s="86"/>
      <c r="AI856" s="86"/>
      <c r="AJ856" s="86"/>
      <c r="AK856" s="86"/>
      <c r="AL856" s="86"/>
      <c r="AM856" s="86"/>
      <c r="AN856" s="86"/>
      <c r="AO856" s="86"/>
      <c r="AP856" s="86"/>
      <c r="AQ856" s="86"/>
      <c r="AR856" s="86"/>
      <c r="AS856" s="86"/>
      <c r="AT856" s="86"/>
      <c r="AU856" s="86"/>
      <c r="AV856" s="86"/>
      <c r="AW856" s="86"/>
      <c r="AX856" s="86"/>
      <c r="AY856" s="86"/>
      <c r="AZ856" s="86"/>
      <c r="BA856" s="86"/>
      <c r="BB856" s="86"/>
      <c r="BC856" s="86"/>
      <c r="BD856" s="86"/>
      <c r="BE856" s="86"/>
      <c r="BF856" s="86"/>
      <c r="BG856" s="86"/>
      <c r="BH856" s="86"/>
    </row>
    <row r="857" spans="1:60" s="142" customFormat="1" ht="35.25" customHeight="1" x14ac:dyDescent="0.2">
      <c r="A857" s="219">
        <v>44503</v>
      </c>
      <c r="B857" s="220">
        <v>2509</v>
      </c>
      <c r="C857" s="221" t="s">
        <v>880</v>
      </c>
      <c r="D857" s="226"/>
      <c r="E857" s="225">
        <v>5600</v>
      </c>
      <c r="F857" s="224">
        <f t="shared" si="13"/>
        <v>643143.05000000005</v>
      </c>
      <c r="G857" s="86"/>
      <c r="H857" s="86"/>
      <c r="I857" s="86"/>
      <c r="J857" s="86"/>
      <c r="K857" s="86"/>
      <c r="L857" s="86"/>
      <c r="M857" s="86"/>
      <c r="N857" s="86"/>
      <c r="O857" s="86"/>
      <c r="P857" s="86"/>
      <c r="Q857" s="86"/>
      <c r="R857" s="86"/>
      <c r="S857" s="86"/>
      <c r="T857" s="86"/>
      <c r="U857" s="86"/>
      <c r="V857" s="86"/>
      <c r="W857" s="86"/>
      <c r="X857" s="86"/>
      <c r="Y857" s="86"/>
      <c r="Z857" s="86"/>
      <c r="AA857" s="86"/>
      <c r="AB857" s="86"/>
      <c r="AC857" s="86"/>
      <c r="AD857" s="86"/>
      <c r="AE857" s="86"/>
      <c r="AF857" s="86"/>
      <c r="AG857" s="86"/>
      <c r="AH857" s="86"/>
      <c r="AI857" s="86"/>
      <c r="AJ857" s="86"/>
      <c r="AK857" s="86"/>
      <c r="AL857" s="86"/>
      <c r="AM857" s="86"/>
      <c r="AN857" s="86"/>
      <c r="AO857" s="86"/>
      <c r="AP857" s="86"/>
      <c r="AQ857" s="86"/>
      <c r="AR857" s="86"/>
      <c r="AS857" s="86"/>
      <c r="AT857" s="86"/>
      <c r="AU857" s="86"/>
      <c r="AV857" s="86"/>
      <c r="AW857" s="86"/>
      <c r="AX857" s="86"/>
      <c r="AY857" s="86"/>
      <c r="AZ857" s="86"/>
      <c r="BA857" s="86"/>
      <c r="BB857" s="86"/>
      <c r="BC857" s="86"/>
      <c r="BD857" s="86"/>
      <c r="BE857" s="86"/>
      <c r="BF857" s="86"/>
      <c r="BG857" s="86"/>
      <c r="BH857" s="86"/>
    </row>
    <row r="858" spans="1:60" s="142" customFormat="1" ht="30" customHeight="1" x14ac:dyDescent="0.2">
      <c r="A858" s="219">
        <v>44503</v>
      </c>
      <c r="B858" s="220">
        <v>2510</v>
      </c>
      <c r="C858" s="221" t="s">
        <v>881</v>
      </c>
      <c r="D858" s="226"/>
      <c r="E858" s="225">
        <v>7822.47</v>
      </c>
      <c r="F858" s="224">
        <f t="shared" si="13"/>
        <v>635320.58000000007</v>
      </c>
      <c r="G858" s="227"/>
      <c r="H858" s="86"/>
      <c r="I858" s="86"/>
      <c r="J858" s="86"/>
      <c r="K858" s="86"/>
      <c r="L858" s="86"/>
      <c r="M858" s="86"/>
      <c r="N858" s="86"/>
      <c r="O858" s="86"/>
      <c r="P858" s="86"/>
      <c r="Q858" s="86"/>
      <c r="R858" s="86"/>
      <c r="S858" s="86"/>
      <c r="T858" s="86"/>
      <c r="U858" s="86"/>
      <c r="V858" s="86"/>
      <c r="W858" s="86"/>
      <c r="X858" s="86"/>
      <c r="Y858" s="86"/>
      <c r="Z858" s="86"/>
      <c r="AA858" s="86"/>
      <c r="AB858" s="86"/>
      <c r="AC858" s="86"/>
      <c r="AD858" s="86"/>
      <c r="AE858" s="86"/>
      <c r="AF858" s="86"/>
      <c r="AG858" s="86"/>
      <c r="AH858" s="86"/>
      <c r="AI858" s="86"/>
      <c r="AJ858" s="86"/>
      <c r="AK858" s="86"/>
      <c r="AL858" s="86"/>
      <c r="AM858" s="86"/>
      <c r="AN858" s="86"/>
      <c r="AO858" s="86"/>
      <c r="AP858" s="86"/>
      <c r="AQ858" s="86"/>
      <c r="AR858" s="86"/>
      <c r="AS858" s="86"/>
      <c r="AT858" s="86"/>
      <c r="AU858" s="86"/>
      <c r="AV858" s="86"/>
      <c r="AW858" s="86"/>
      <c r="AX858" s="86"/>
      <c r="AY858" s="86"/>
      <c r="AZ858" s="86"/>
      <c r="BA858" s="86"/>
      <c r="BB858" s="86"/>
      <c r="BC858" s="86"/>
      <c r="BD858" s="86"/>
      <c r="BE858" s="86"/>
      <c r="BF858" s="86"/>
      <c r="BG858" s="86"/>
      <c r="BH858" s="86"/>
    </row>
    <row r="859" spans="1:60" s="142" customFormat="1" ht="39" customHeight="1" x14ac:dyDescent="0.2">
      <c r="A859" s="219">
        <v>44503</v>
      </c>
      <c r="B859" s="220">
        <v>2511</v>
      </c>
      <c r="C859" s="221" t="s">
        <v>882</v>
      </c>
      <c r="D859" s="226"/>
      <c r="E859" s="225">
        <v>3161.47</v>
      </c>
      <c r="F859" s="224">
        <f t="shared" si="13"/>
        <v>632159.1100000001</v>
      </c>
      <c r="G859" s="86"/>
      <c r="H859" s="86"/>
      <c r="I859" s="86"/>
      <c r="J859" s="86"/>
      <c r="K859" s="86"/>
      <c r="L859" s="86"/>
      <c r="M859" s="86"/>
      <c r="N859" s="86"/>
      <c r="O859" s="86"/>
      <c r="P859" s="86"/>
      <c r="Q859" s="86"/>
      <c r="R859" s="86"/>
      <c r="S859" s="86"/>
      <c r="T859" s="86"/>
      <c r="U859" s="86"/>
      <c r="V859" s="86"/>
      <c r="W859" s="86"/>
      <c r="X859" s="86"/>
      <c r="Y859" s="86"/>
      <c r="Z859" s="86"/>
      <c r="AA859" s="86"/>
      <c r="AB859" s="86"/>
      <c r="AC859" s="86"/>
      <c r="AD859" s="86"/>
      <c r="AE859" s="86"/>
      <c r="AF859" s="86"/>
      <c r="AG859" s="86"/>
      <c r="AH859" s="86"/>
      <c r="AI859" s="86"/>
      <c r="AJ859" s="86"/>
      <c r="AK859" s="86"/>
      <c r="AL859" s="86"/>
      <c r="AM859" s="86"/>
      <c r="AN859" s="86"/>
      <c r="AO859" s="86"/>
      <c r="AP859" s="86"/>
      <c r="AQ859" s="86"/>
      <c r="AR859" s="86"/>
      <c r="AS859" s="86"/>
      <c r="AT859" s="86"/>
      <c r="AU859" s="86"/>
      <c r="AV859" s="86"/>
      <c r="AW859" s="86"/>
      <c r="AX859" s="86"/>
      <c r="AY859" s="86"/>
      <c r="AZ859" s="86"/>
      <c r="BA859" s="86"/>
      <c r="BB859" s="86"/>
      <c r="BC859" s="86"/>
      <c r="BD859" s="86"/>
      <c r="BE859" s="86"/>
      <c r="BF859" s="86"/>
      <c r="BG859" s="86"/>
      <c r="BH859" s="86"/>
    </row>
    <row r="860" spans="1:60" s="142" customFormat="1" ht="39.75" customHeight="1" x14ac:dyDescent="0.2">
      <c r="A860" s="219">
        <v>44503</v>
      </c>
      <c r="B860" s="220">
        <v>2512</v>
      </c>
      <c r="C860" s="221" t="s">
        <v>883</v>
      </c>
      <c r="D860" s="226"/>
      <c r="E860" s="225">
        <v>1700</v>
      </c>
      <c r="F860" s="224">
        <f t="shared" si="13"/>
        <v>630459.1100000001</v>
      </c>
      <c r="G860" s="86"/>
      <c r="H860" s="86"/>
      <c r="I860" s="86"/>
      <c r="J860" s="86"/>
      <c r="K860" s="86"/>
      <c r="L860" s="86"/>
      <c r="M860" s="86"/>
      <c r="N860" s="86"/>
      <c r="O860" s="86"/>
      <c r="P860" s="86"/>
      <c r="Q860" s="86"/>
      <c r="R860" s="86"/>
      <c r="S860" s="86"/>
      <c r="T860" s="86"/>
      <c r="U860" s="86"/>
      <c r="V860" s="86"/>
      <c r="W860" s="86"/>
      <c r="X860" s="86"/>
      <c r="Y860" s="86"/>
      <c r="Z860" s="86"/>
      <c r="AA860" s="86"/>
      <c r="AB860" s="86"/>
      <c r="AC860" s="86"/>
      <c r="AD860" s="86"/>
      <c r="AE860" s="86"/>
      <c r="AF860" s="86"/>
      <c r="AG860" s="86"/>
      <c r="AH860" s="86"/>
      <c r="AI860" s="86"/>
      <c r="AJ860" s="86"/>
      <c r="AK860" s="86"/>
      <c r="AL860" s="86"/>
      <c r="AM860" s="86"/>
      <c r="AN860" s="86"/>
      <c r="AO860" s="86"/>
      <c r="AP860" s="86"/>
      <c r="AQ860" s="86"/>
      <c r="AR860" s="86"/>
      <c r="AS860" s="86"/>
      <c r="AT860" s="86"/>
      <c r="AU860" s="86"/>
      <c r="AV860" s="86"/>
      <c r="AW860" s="86"/>
      <c r="AX860" s="86"/>
      <c r="AY860" s="86"/>
      <c r="AZ860" s="86"/>
      <c r="BA860" s="86"/>
      <c r="BB860" s="86"/>
      <c r="BC860" s="86"/>
      <c r="BD860" s="86"/>
      <c r="BE860" s="86"/>
      <c r="BF860" s="86"/>
      <c r="BG860" s="86"/>
      <c r="BH860" s="86"/>
    </row>
    <row r="861" spans="1:60" s="142" customFormat="1" ht="33" customHeight="1" x14ac:dyDescent="0.2">
      <c r="A861" s="219">
        <v>44503</v>
      </c>
      <c r="B861" s="220">
        <v>2313</v>
      </c>
      <c r="C861" s="221" t="s">
        <v>884</v>
      </c>
      <c r="D861" s="226"/>
      <c r="E861" s="225">
        <v>4400</v>
      </c>
      <c r="F861" s="224">
        <f t="shared" si="13"/>
        <v>626059.1100000001</v>
      </c>
      <c r="G861" s="86"/>
      <c r="H861" s="86"/>
      <c r="I861" s="86"/>
      <c r="J861" s="86"/>
      <c r="K861" s="86"/>
      <c r="L861" s="86"/>
      <c r="M861" s="86"/>
      <c r="N861" s="86"/>
      <c r="O861" s="86"/>
      <c r="P861" s="86"/>
      <c r="Q861" s="86"/>
      <c r="R861" s="86"/>
      <c r="S861" s="86"/>
      <c r="T861" s="86"/>
      <c r="U861" s="86"/>
      <c r="V861" s="86"/>
      <c r="W861" s="86"/>
      <c r="X861" s="86"/>
      <c r="Y861" s="86"/>
      <c r="Z861" s="86"/>
      <c r="AA861" s="86"/>
      <c r="AB861" s="86"/>
      <c r="AC861" s="86"/>
      <c r="AD861" s="86"/>
      <c r="AE861" s="86"/>
      <c r="AF861" s="86"/>
      <c r="AG861" s="86"/>
      <c r="AH861" s="86"/>
      <c r="AI861" s="86"/>
      <c r="AJ861" s="86"/>
      <c r="AK861" s="86"/>
      <c r="AL861" s="86"/>
      <c r="AM861" s="86"/>
      <c r="AN861" s="86"/>
      <c r="AO861" s="86"/>
      <c r="AP861" s="86"/>
      <c r="AQ861" s="86"/>
      <c r="AR861" s="86"/>
      <c r="AS861" s="86"/>
      <c r="AT861" s="86"/>
      <c r="AU861" s="86"/>
      <c r="AV861" s="86"/>
      <c r="AW861" s="86"/>
      <c r="AX861" s="86"/>
      <c r="AY861" s="86"/>
      <c r="AZ861" s="86"/>
      <c r="BA861" s="86"/>
      <c r="BB861" s="86"/>
      <c r="BC861" s="86"/>
      <c r="BD861" s="86"/>
      <c r="BE861" s="86"/>
      <c r="BF861" s="86"/>
      <c r="BG861" s="86"/>
      <c r="BH861" s="86"/>
    </row>
    <row r="862" spans="1:60" s="142" customFormat="1" ht="28.5" customHeight="1" x14ac:dyDescent="0.2">
      <c r="A862" s="219">
        <v>44503</v>
      </c>
      <c r="B862" s="220">
        <v>2514</v>
      </c>
      <c r="C862" s="221" t="s">
        <v>885</v>
      </c>
      <c r="D862" s="226"/>
      <c r="E862" s="225">
        <v>54497.120000000003</v>
      </c>
      <c r="F862" s="224">
        <f t="shared" si="13"/>
        <v>571561.99000000011</v>
      </c>
      <c r="G862" s="86"/>
      <c r="H862" s="86"/>
      <c r="I862" s="86"/>
      <c r="J862" s="86"/>
      <c r="K862" s="86"/>
      <c r="L862" s="86"/>
      <c r="M862" s="86"/>
      <c r="N862" s="86"/>
      <c r="O862" s="86"/>
      <c r="P862" s="86"/>
      <c r="Q862" s="86"/>
      <c r="R862" s="86"/>
      <c r="S862" s="86"/>
      <c r="T862" s="86"/>
      <c r="U862" s="86"/>
      <c r="V862" s="86"/>
      <c r="W862" s="86"/>
      <c r="X862" s="86"/>
      <c r="Y862" s="86"/>
      <c r="Z862" s="86"/>
      <c r="AA862" s="86"/>
      <c r="AB862" s="86"/>
      <c r="AC862" s="86"/>
      <c r="AD862" s="86"/>
      <c r="AE862" s="86"/>
      <c r="AF862" s="86"/>
      <c r="AG862" s="86"/>
      <c r="AH862" s="86"/>
      <c r="AI862" s="86"/>
      <c r="AJ862" s="86"/>
      <c r="AK862" s="86"/>
      <c r="AL862" s="86"/>
      <c r="AM862" s="86"/>
      <c r="AN862" s="86"/>
      <c r="AO862" s="86"/>
      <c r="AP862" s="86"/>
      <c r="AQ862" s="86"/>
      <c r="AR862" s="86"/>
      <c r="AS862" s="86"/>
      <c r="AT862" s="86"/>
      <c r="AU862" s="86"/>
      <c r="AV862" s="86"/>
      <c r="AW862" s="86"/>
      <c r="AX862" s="86"/>
      <c r="AY862" s="86"/>
      <c r="AZ862" s="86"/>
      <c r="BA862" s="86"/>
      <c r="BB862" s="86"/>
      <c r="BC862" s="86"/>
      <c r="BD862" s="86"/>
      <c r="BE862" s="86"/>
      <c r="BF862" s="86"/>
      <c r="BG862" s="86"/>
      <c r="BH862" s="86"/>
    </row>
    <row r="863" spans="1:60" s="142" customFormat="1" ht="30" customHeight="1" x14ac:dyDescent="0.2">
      <c r="A863" s="228">
        <v>44504</v>
      </c>
      <c r="B863" s="229">
        <v>2515</v>
      </c>
      <c r="C863" s="221" t="s">
        <v>886</v>
      </c>
      <c r="D863" s="226"/>
      <c r="E863" s="230">
        <v>3050</v>
      </c>
      <c r="F863" s="224">
        <f t="shared" si="13"/>
        <v>568511.99000000011</v>
      </c>
      <c r="G863" s="86"/>
      <c r="H863" s="86"/>
      <c r="I863" s="86"/>
      <c r="J863" s="86"/>
      <c r="K863" s="86"/>
      <c r="L863" s="86"/>
      <c r="M863" s="86"/>
      <c r="N863" s="86"/>
      <c r="O863" s="86"/>
      <c r="P863" s="86"/>
      <c r="Q863" s="86"/>
      <c r="R863" s="86"/>
      <c r="S863" s="86"/>
      <c r="T863" s="86"/>
      <c r="U863" s="86"/>
      <c r="V863" s="86"/>
      <c r="W863" s="86"/>
      <c r="X863" s="86"/>
      <c r="Y863" s="86"/>
      <c r="Z863" s="86"/>
      <c r="AA863" s="86"/>
      <c r="AB863" s="86"/>
      <c r="AC863" s="86"/>
      <c r="AD863" s="86"/>
      <c r="AE863" s="86"/>
      <c r="AF863" s="86"/>
      <c r="AG863" s="86"/>
      <c r="AH863" s="86"/>
      <c r="AI863" s="86"/>
      <c r="AJ863" s="86"/>
      <c r="AK863" s="86"/>
      <c r="AL863" s="86"/>
      <c r="AM863" s="86"/>
      <c r="AN863" s="86"/>
      <c r="AO863" s="86"/>
      <c r="AP863" s="86"/>
      <c r="AQ863" s="86"/>
      <c r="AR863" s="86"/>
      <c r="AS863" s="86"/>
      <c r="AT863" s="86"/>
      <c r="AU863" s="86"/>
      <c r="AV863" s="86"/>
      <c r="AW863" s="86"/>
      <c r="AX863" s="86"/>
      <c r="AY863" s="86"/>
      <c r="AZ863" s="86"/>
      <c r="BA863" s="86"/>
      <c r="BB863" s="86"/>
      <c r="BC863" s="86"/>
      <c r="BD863" s="86"/>
      <c r="BE863" s="86"/>
      <c r="BF863" s="86"/>
      <c r="BG863" s="86"/>
      <c r="BH863" s="86"/>
    </row>
    <row r="864" spans="1:60" s="142" customFormat="1" ht="38.25" customHeight="1" x14ac:dyDescent="0.2">
      <c r="A864" s="228">
        <v>44504</v>
      </c>
      <c r="B864" s="229">
        <v>2516</v>
      </c>
      <c r="C864" s="221" t="s">
        <v>887</v>
      </c>
      <c r="D864" s="226"/>
      <c r="E864" s="230">
        <v>1700</v>
      </c>
      <c r="F864" s="224">
        <f t="shared" si="13"/>
        <v>566811.99000000011</v>
      </c>
      <c r="G864" s="86"/>
      <c r="H864" s="86"/>
      <c r="I864" s="86"/>
      <c r="J864" s="86"/>
      <c r="K864" s="86"/>
      <c r="L864" s="86"/>
      <c r="M864" s="86"/>
      <c r="N864" s="86"/>
      <c r="O864" s="86"/>
      <c r="P864" s="86"/>
      <c r="Q864" s="86"/>
      <c r="R864" s="86"/>
      <c r="S864" s="86"/>
      <c r="T864" s="86"/>
      <c r="U864" s="86"/>
      <c r="V864" s="86"/>
      <c r="W864" s="86"/>
      <c r="X864" s="86"/>
      <c r="Y864" s="86"/>
      <c r="Z864" s="86"/>
      <c r="AA864" s="86"/>
      <c r="AB864" s="86"/>
      <c r="AC864" s="86"/>
      <c r="AD864" s="86"/>
      <c r="AE864" s="86"/>
      <c r="AF864" s="86"/>
      <c r="AG864" s="86"/>
      <c r="AH864" s="86"/>
      <c r="AI864" s="86"/>
      <c r="AJ864" s="86"/>
      <c r="AK864" s="86"/>
      <c r="AL864" s="86"/>
      <c r="AM864" s="86"/>
      <c r="AN864" s="86"/>
      <c r="AO864" s="86"/>
      <c r="AP864" s="86"/>
      <c r="AQ864" s="86"/>
      <c r="AR864" s="86"/>
      <c r="AS864" s="86"/>
      <c r="AT864" s="86"/>
      <c r="AU864" s="86"/>
      <c r="AV864" s="86"/>
      <c r="AW864" s="86"/>
      <c r="AX864" s="86"/>
      <c r="AY864" s="86"/>
      <c r="AZ864" s="86"/>
      <c r="BA864" s="86"/>
      <c r="BB864" s="86"/>
      <c r="BC864" s="86"/>
      <c r="BD864" s="86"/>
      <c r="BE864" s="86"/>
      <c r="BF864" s="86"/>
      <c r="BG864" s="86"/>
      <c r="BH864" s="86"/>
    </row>
    <row r="865" spans="1:60" s="142" customFormat="1" ht="30" customHeight="1" x14ac:dyDescent="0.2">
      <c r="A865" s="228">
        <v>44504</v>
      </c>
      <c r="B865" s="229">
        <v>2517</v>
      </c>
      <c r="C865" s="221" t="s">
        <v>888</v>
      </c>
      <c r="D865" s="226"/>
      <c r="E865" s="230">
        <v>2750</v>
      </c>
      <c r="F865" s="224">
        <f t="shared" si="13"/>
        <v>564061.99000000011</v>
      </c>
      <c r="G865" s="86"/>
      <c r="H865" s="86"/>
      <c r="I865" s="86"/>
      <c r="J865" s="86"/>
      <c r="K865" s="86"/>
      <c r="L865" s="86"/>
      <c r="M865" s="86"/>
      <c r="N865" s="86"/>
      <c r="O865" s="86"/>
      <c r="P865" s="86"/>
      <c r="Q865" s="86"/>
      <c r="R865" s="86"/>
      <c r="S865" s="86"/>
      <c r="T865" s="86"/>
      <c r="U865" s="86"/>
      <c r="V865" s="86"/>
      <c r="W865" s="86"/>
      <c r="X865" s="86"/>
      <c r="Y865" s="86"/>
      <c r="Z865" s="86"/>
      <c r="AA865" s="86"/>
      <c r="AB865" s="86"/>
      <c r="AC865" s="86"/>
      <c r="AD865" s="86"/>
      <c r="AE865" s="86"/>
      <c r="AF865" s="86"/>
      <c r="AG865" s="86"/>
      <c r="AH865" s="86"/>
      <c r="AI865" s="86"/>
      <c r="AJ865" s="86"/>
      <c r="AK865" s="86"/>
      <c r="AL865" s="86"/>
      <c r="AM865" s="86"/>
      <c r="AN865" s="86"/>
      <c r="AO865" s="86"/>
      <c r="AP865" s="86"/>
      <c r="AQ865" s="86"/>
      <c r="AR865" s="86"/>
      <c r="AS865" s="86"/>
      <c r="AT865" s="86"/>
      <c r="AU865" s="86"/>
      <c r="AV865" s="86"/>
      <c r="AW865" s="86"/>
      <c r="AX865" s="86"/>
      <c r="AY865" s="86"/>
      <c r="AZ865" s="86"/>
      <c r="BA865" s="86"/>
      <c r="BB865" s="86"/>
      <c r="BC865" s="86"/>
      <c r="BD865" s="86"/>
      <c r="BE865" s="86"/>
      <c r="BF865" s="86"/>
      <c r="BG865" s="86"/>
      <c r="BH865" s="86"/>
    </row>
    <row r="866" spans="1:60" s="142" customFormat="1" ht="21.75" customHeight="1" x14ac:dyDescent="0.2">
      <c r="A866" s="228">
        <v>44511</v>
      </c>
      <c r="B866" s="229">
        <v>2518</v>
      </c>
      <c r="C866" s="231" t="s">
        <v>889</v>
      </c>
      <c r="D866" s="226"/>
      <c r="E866" s="230">
        <v>16200</v>
      </c>
      <c r="F866" s="224">
        <f t="shared" si="13"/>
        <v>547861.99000000011</v>
      </c>
      <c r="G866" s="86"/>
      <c r="H866" s="86"/>
      <c r="I866" s="86"/>
      <c r="J866" s="86"/>
      <c r="K866" s="86"/>
      <c r="L866" s="86"/>
      <c r="M866" s="86"/>
      <c r="N866" s="86"/>
      <c r="O866" s="86"/>
      <c r="P866" s="86"/>
      <c r="Q866" s="86"/>
      <c r="R866" s="86"/>
      <c r="S866" s="86"/>
      <c r="T866" s="86"/>
      <c r="U866" s="86"/>
      <c r="V866" s="86"/>
      <c r="W866" s="86"/>
      <c r="X866" s="86"/>
      <c r="Y866" s="86"/>
      <c r="Z866" s="86"/>
      <c r="AA866" s="86"/>
      <c r="AB866" s="86"/>
      <c r="AC866" s="86"/>
      <c r="AD866" s="86"/>
      <c r="AE866" s="86"/>
      <c r="AF866" s="86"/>
      <c r="AG866" s="86"/>
      <c r="AH866" s="86"/>
      <c r="AI866" s="86"/>
      <c r="AJ866" s="86"/>
      <c r="AK866" s="86"/>
      <c r="AL866" s="86"/>
      <c r="AM866" s="86"/>
      <c r="AN866" s="86"/>
      <c r="AO866" s="86"/>
      <c r="AP866" s="86"/>
      <c r="AQ866" s="86"/>
      <c r="AR866" s="86"/>
      <c r="AS866" s="86"/>
      <c r="AT866" s="86"/>
      <c r="AU866" s="86"/>
      <c r="AV866" s="86"/>
      <c r="AW866" s="86"/>
      <c r="AX866" s="86"/>
      <c r="AY866" s="86"/>
      <c r="AZ866" s="86"/>
      <c r="BA866" s="86"/>
      <c r="BB866" s="86"/>
      <c r="BC866" s="86"/>
      <c r="BD866" s="86"/>
      <c r="BE866" s="86"/>
      <c r="BF866" s="86"/>
      <c r="BG866" s="86"/>
      <c r="BH866" s="86"/>
    </row>
    <row r="867" spans="1:60" s="142" customFormat="1" ht="15" customHeight="1" x14ac:dyDescent="0.2">
      <c r="A867" s="228">
        <v>44511</v>
      </c>
      <c r="B867" s="229">
        <v>2519</v>
      </c>
      <c r="C867" s="232" t="s">
        <v>84</v>
      </c>
      <c r="D867" s="226"/>
      <c r="E867" s="230">
        <v>0</v>
      </c>
      <c r="F867" s="224">
        <f t="shared" si="13"/>
        <v>547861.99000000011</v>
      </c>
      <c r="G867" s="86"/>
      <c r="H867" s="86"/>
      <c r="I867" s="86"/>
      <c r="J867" s="86"/>
      <c r="K867" s="86"/>
      <c r="L867" s="86"/>
      <c r="M867" s="86"/>
      <c r="N867" s="86"/>
      <c r="O867" s="86"/>
      <c r="P867" s="86"/>
      <c r="Q867" s="86"/>
      <c r="R867" s="86"/>
      <c r="S867" s="86"/>
      <c r="T867" s="86"/>
      <c r="U867" s="86"/>
      <c r="V867" s="86"/>
      <c r="W867" s="86"/>
      <c r="X867" s="86"/>
      <c r="Y867" s="86"/>
      <c r="Z867" s="86"/>
      <c r="AA867" s="86"/>
      <c r="AB867" s="86"/>
      <c r="AC867" s="86"/>
      <c r="AD867" s="86"/>
      <c r="AE867" s="86"/>
      <c r="AF867" s="86"/>
      <c r="AG867" s="86"/>
      <c r="AH867" s="86"/>
      <c r="AI867" s="86"/>
      <c r="AJ867" s="86"/>
      <c r="AK867" s="86"/>
      <c r="AL867" s="86"/>
      <c r="AM867" s="86"/>
      <c r="AN867" s="86"/>
      <c r="AO867" s="86"/>
      <c r="AP867" s="86"/>
      <c r="AQ867" s="86"/>
      <c r="AR867" s="86"/>
      <c r="AS867" s="86"/>
      <c r="AT867" s="86"/>
      <c r="AU867" s="86"/>
      <c r="AV867" s="86"/>
      <c r="AW867" s="86"/>
      <c r="AX867" s="86"/>
      <c r="AY867" s="86"/>
      <c r="AZ867" s="86"/>
      <c r="BA867" s="86"/>
      <c r="BB867" s="86"/>
      <c r="BC867" s="86"/>
      <c r="BD867" s="86"/>
      <c r="BE867" s="86"/>
      <c r="BF867" s="86"/>
      <c r="BG867" s="86"/>
      <c r="BH867" s="86"/>
    </row>
    <row r="868" spans="1:60" s="142" customFormat="1" ht="17.25" customHeight="1" x14ac:dyDescent="0.2">
      <c r="A868" s="228">
        <v>44511</v>
      </c>
      <c r="B868" s="229">
        <v>2520</v>
      </c>
      <c r="C868" s="232" t="s">
        <v>890</v>
      </c>
      <c r="D868" s="233"/>
      <c r="E868" s="230">
        <v>28340.97</v>
      </c>
      <c r="F868" s="224">
        <f t="shared" si="13"/>
        <v>519521.02000000014</v>
      </c>
      <c r="G868" s="234"/>
      <c r="H868" s="86"/>
      <c r="I868" s="86"/>
      <c r="J868" s="86"/>
      <c r="K868" s="86"/>
      <c r="L868" s="86"/>
      <c r="M868" s="86"/>
      <c r="N868" s="86"/>
      <c r="O868" s="86"/>
      <c r="P868" s="86"/>
      <c r="Q868" s="86"/>
      <c r="R868" s="86"/>
      <c r="S868" s="86"/>
      <c r="T868" s="86"/>
      <c r="U868" s="86"/>
      <c r="V868" s="86"/>
      <c r="W868" s="86"/>
      <c r="X868" s="86"/>
      <c r="Y868" s="86"/>
      <c r="Z868" s="86"/>
      <c r="AA868" s="86"/>
      <c r="AB868" s="86"/>
      <c r="AC868" s="86"/>
      <c r="AD868" s="86"/>
      <c r="AE868" s="86"/>
      <c r="AF868" s="86"/>
      <c r="AG868" s="86"/>
      <c r="AH868" s="86"/>
      <c r="AI868" s="86"/>
      <c r="AJ868" s="86"/>
      <c r="AK868" s="86"/>
      <c r="AL868" s="86"/>
      <c r="AM868" s="86"/>
      <c r="AN868" s="86"/>
      <c r="AO868" s="86"/>
      <c r="AP868" s="86"/>
      <c r="AQ868" s="86"/>
      <c r="AR868" s="86"/>
      <c r="AS868" s="86"/>
      <c r="AT868" s="86"/>
      <c r="AU868" s="86"/>
      <c r="AV868" s="86"/>
      <c r="AW868" s="86"/>
      <c r="AX868" s="86"/>
      <c r="AY868" s="86"/>
      <c r="AZ868" s="86"/>
      <c r="BA868" s="86"/>
      <c r="BB868" s="86"/>
      <c r="BC868" s="86"/>
      <c r="BD868" s="86"/>
      <c r="BE868" s="86"/>
      <c r="BF868" s="86"/>
      <c r="BG868" s="86"/>
      <c r="BH868" s="86"/>
    </row>
    <row r="869" spans="1:60" s="142" customFormat="1" ht="21" customHeight="1" x14ac:dyDescent="0.2">
      <c r="A869" s="228">
        <v>44511</v>
      </c>
      <c r="B869" s="229">
        <v>2521</v>
      </c>
      <c r="C869" s="232" t="str">
        <f>UPPER("compra aluzinc acanalado 39x16")</f>
        <v>COMPRA ALUZINC ACANALADO 39X16</v>
      </c>
      <c r="D869" s="233"/>
      <c r="E869" s="230">
        <v>10055.07</v>
      </c>
      <c r="F869" s="224">
        <f t="shared" si="13"/>
        <v>509465.95000000013</v>
      </c>
      <c r="G869" s="234"/>
      <c r="H869" s="86"/>
      <c r="I869" s="86"/>
      <c r="J869" s="86"/>
      <c r="K869" s="86"/>
      <c r="L869" s="86"/>
      <c r="M869" s="86"/>
      <c r="N869" s="86"/>
      <c r="O869" s="86"/>
      <c r="P869" s="86"/>
      <c r="Q869" s="86"/>
      <c r="R869" s="86"/>
      <c r="S869" s="86"/>
      <c r="T869" s="86"/>
      <c r="U869" s="86"/>
      <c r="V869" s="86"/>
      <c r="W869" s="86"/>
      <c r="X869" s="86"/>
      <c r="Y869" s="86"/>
      <c r="Z869" s="86"/>
      <c r="AA869" s="86"/>
      <c r="AB869" s="86"/>
      <c r="AC869" s="86"/>
      <c r="AD869" s="86"/>
      <c r="AE869" s="86"/>
      <c r="AF869" s="86"/>
      <c r="AG869" s="86"/>
      <c r="AH869" s="86"/>
      <c r="AI869" s="86"/>
      <c r="AJ869" s="86"/>
      <c r="AK869" s="86"/>
      <c r="AL869" s="86"/>
      <c r="AM869" s="86"/>
      <c r="AN869" s="86"/>
      <c r="AO869" s="86"/>
      <c r="AP869" s="86"/>
      <c r="AQ869" s="86"/>
      <c r="AR869" s="86"/>
      <c r="AS869" s="86"/>
      <c r="AT869" s="86"/>
      <c r="AU869" s="86"/>
      <c r="AV869" s="86"/>
      <c r="AW869" s="86"/>
      <c r="AX869" s="86"/>
      <c r="AY869" s="86"/>
      <c r="AZ869" s="86"/>
      <c r="BA869" s="86"/>
      <c r="BB869" s="86"/>
      <c r="BC869" s="86"/>
      <c r="BD869" s="86"/>
      <c r="BE869" s="86"/>
      <c r="BF869" s="86"/>
      <c r="BG869" s="86"/>
      <c r="BH869" s="86"/>
    </row>
    <row r="870" spans="1:60" ht="15.75" customHeight="1" x14ac:dyDescent="0.2">
      <c r="A870" s="228">
        <v>44525</v>
      </c>
      <c r="B870" s="229">
        <v>2522</v>
      </c>
      <c r="C870" s="235" t="s">
        <v>891</v>
      </c>
      <c r="D870" s="226"/>
      <c r="E870" s="230">
        <v>10350</v>
      </c>
      <c r="F870" s="224">
        <f t="shared" si="13"/>
        <v>499115.95000000013</v>
      </c>
    </row>
    <row r="871" spans="1:60" ht="18.75" customHeight="1" x14ac:dyDescent="0.2">
      <c r="A871" s="228">
        <v>44525</v>
      </c>
      <c r="B871" s="229">
        <v>2523</v>
      </c>
      <c r="C871" s="235" t="s">
        <v>892</v>
      </c>
      <c r="D871" s="226"/>
      <c r="E871" s="230">
        <v>29523</v>
      </c>
      <c r="F871" s="224">
        <f t="shared" si="13"/>
        <v>469592.95000000013</v>
      </c>
    </row>
    <row r="872" spans="1:60" ht="19.5" customHeight="1" x14ac:dyDescent="0.2">
      <c r="A872" s="228">
        <v>44525</v>
      </c>
      <c r="B872" s="229">
        <v>2524</v>
      </c>
      <c r="C872" s="235" t="s">
        <v>893</v>
      </c>
      <c r="D872" s="226"/>
      <c r="E872" s="230">
        <v>41285.21</v>
      </c>
      <c r="F872" s="224">
        <f t="shared" si="13"/>
        <v>428307.74000000011</v>
      </c>
    </row>
    <row r="873" spans="1:60" ht="19.5" customHeight="1" x14ac:dyDescent="0.2">
      <c r="A873" s="228">
        <v>44525</v>
      </c>
      <c r="B873" s="229">
        <v>2525</v>
      </c>
      <c r="C873" s="235" t="s">
        <v>84</v>
      </c>
      <c r="D873" s="226"/>
      <c r="E873" s="236">
        <v>0</v>
      </c>
      <c r="F873" s="224">
        <f t="shared" si="13"/>
        <v>428307.74000000011</v>
      </c>
    </row>
    <row r="874" spans="1:60" ht="30" customHeight="1" x14ac:dyDescent="0.2">
      <c r="A874" s="228">
        <v>44525</v>
      </c>
      <c r="B874" s="229">
        <v>2526</v>
      </c>
      <c r="C874" s="221" t="s">
        <v>894</v>
      </c>
      <c r="D874" s="226"/>
      <c r="E874" s="230">
        <v>2750</v>
      </c>
      <c r="F874" s="224">
        <f t="shared" si="13"/>
        <v>425557.74000000011</v>
      </c>
    </row>
    <row r="875" spans="1:60" ht="34.5" customHeight="1" x14ac:dyDescent="0.2">
      <c r="A875" s="228">
        <v>44525</v>
      </c>
      <c r="B875" s="229">
        <v>2527</v>
      </c>
      <c r="C875" s="221" t="s">
        <v>895</v>
      </c>
      <c r="D875" s="226"/>
      <c r="E875" s="230">
        <v>4553.66</v>
      </c>
      <c r="F875" s="224">
        <f t="shared" si="13"/>
        <v>421004.08000000013</v>
      </c>
    </row>
    <row r="876" spans="1:60" ht="35.25" customHeight="1" x14ac:dyDescent="0.2">
      <c r="A876" s="228">
        <v>44525</v>
      </c>
      <c r="B876" s="229">
        <v>2528</v>
      </c>
      <c r="C876" s="221" t="s">
        <v>895</v>
      </c>
      <c r="D876" s="226"/>
      <c r="E876" s="230">
        <v>5465.13</v>
      </c>
      <c r="F876" s="224">
        <f t="shared" si="13"/>
        <v>415538.95000000013</v>
      </c>
    </row>
    <row r="877" spans="1:60" ht="32.25" customHeight="1" x14ac:dyDescent="0.2">
      <c r="A877" s="228">
        <v>44525</v>
      </c>
      <c r="B877" s="229">
        <v>2529</v>
      </c>
      <c r="C877" s="221" t="s">
        <v>896</v>
      </c>
      <c r="D877" s="226"/>
      <c r="E877" s="230">
        <v>1700</v>
      </c>
      <c r="F877" s="224">
        <f t="shared" si="13"/>
        <v>413838.95000000013</v>
      </c>
    </row>
    <row r="878" spans="1:60" ht="32.25" customHeight="1" x14ac:dyDescent="0.2">
      <c r="A878" s="228">
        <v>44525</v>
      </c>
      <c r="B878" s="229">
        <v>2530</v>
      </c>
      <c r="C878" s="221" t="s">
        <v>897</v>
      </c>
      <c r="D878" s="226"/>
      <c r="E878" s="230">
        <v>7700</v>
      </c>
      <c r="F878" s="224">
        <f t="shared" si="13"/>
        <v>406138.95000000013</v>
      </c>
    </row>
    <row r="879" spans="1:60" ht="41.25" customHeight="1" x14ac:dyDescent="0.2">
      <c r="A879" s="228">
        <v>44525</v>
      </c>
      <c r="B879" s="229">
        <v>2531</v>
      </c>
      <c r="C879" s="221" t="s">
        <v>898</v>
      </c>
      <c r="D879" s="226"/>
      <c r="E879" s="230">
        <v>4900</v>
      </c>
      <c r="F879" s="224">
        <f t="shared" si="13"/>
        <v>401238.95000000013</v>
      </c>
    </row>
    <row r="880" spans="1:60" ht="41.25" customHeight="1" x14ac:dyDescent="0.2">
      <c r="A880" s="228">
        <v>44525</v>
      </c>
      <c r="B880" s="229">
        <v>2532</v>
      </c>
      <c r="C880" s="221" t="s">
        <v>899</v>
      </c>
      <c r="D880" s="226"/>
      <c r="E880" s="230">
        <v>3400</v>
      </c>
      <c r="F880" s="224">
        <f t="shared" si="13"/>
        <v>397838.95000000013</v>
      </c>
    </row>
    <row r="881" spans="1:6" ht="29.25" customHeight="1" x14ac:dyDescent="0.2">
      <c r="A881" s="228">
        <v>44525</v>
      </c>
      <c r="B881" s="229">
        <v>2533</v>
      </c>
      <c r="C881" s="221" t="s">
        <v>900</v>
      </c>
      <c r="D881" s="226"/>
      <c r="E881" s="230">
        <v>3922.47</v>
      </c>
      <c r="F881" s="224">
        <f t="shared" si="13"/>
        <v>393916.48000000016</v>
      </c>
    </row>
    <row r="882" spans="1:6" x14ac:dyDescent="0.2">
      <c r="A882" s="237"/>
      <c r="B882" s="238"/>
      <c r="C882" s="239"/>
      <c r="D882" s="240"/>
      <c r="E882" s="241"/>
      <c r="F882" s="242"/>
    </row>
    <row r="883" spans="1:6" x14ac:dyDescent="0.2">
      <c r="A883" s="237"/>
      <c r="B883" s="238"/>
      <c r="C883" s="239"/>
      <c r="D883" s="240"/>
      <c r="E883" s="241"/>
      <c r="F883" s="242"/>
    </row>
    <row r="884" spans="1:6" x14ac:dyDescent="0.2">
      <c r="A884" s="237"/>
      <c r="B884" s="238"/>
      <c r="C884" s="239"/>
      <c r="D884" s="240"/>
      <c r="E884" s="241"/>
      <c r="F884" s="242"/>
    </row>
    <row r="885" spans="1:6" x14ac:dyDescent="0.2">
      <c r="A885" s="237"/>
      <c r="B885" s="238"/>
      <c r="C885" s="239"/>
      <c r="D885" s="240"/>
      <c r="E885" s="241"/>
      <c r="F885" s="242"/>
    </row>
    <row r="886" spans="1:6" x14ac:dyDescent="0.2">
      <c r="A886" s="237"/>
      <c r="B886" s="238"/>
      <c r="C886" s="239"/>
      <c r="D886" s="240"/>
      <c r="E886" s="241"/>
      <c r="F886" s="242"/>
    </row>
    <row r="887" spans="1:6" x14ac:dyDescent="0.2">
      <c r="A887" s="237"/>
      <c r="B887" s="238"/>
      <c r="C887" s="239"/>
      <c r="D887" s="240"/>
      <c r="E887" s="241"/>
      <c r="F887" s="242"/>
    </row>
    <row r="888" spans="1:6" x14ac:dyDescent="0.2">
      <c r="A888" s="237"/>
      <c r="B888" s="238"/>
      <c r="C888" s="239"/>
      <c r="D888" s="240"/>
      <c r="E888" s="241"/>
      <c r="F888" s="242"/>
    </row>
    <row r="889" spans="1:6" x14ac:dyDescent="0.2">
      <c r="A889" s="237"/>
      <c r="B889" s="238"/>
      <c r="C889" s="239"/>
      <c r="D889" s="240"/>
      <c r="E889" s="241"/>
      <c r="F889" s="242"/>
    </row>
    <row r="890" spans="1:6" x14ac:dyDescent="0.2">
      <c r="A890" s="237"/>
      <c r="B890" s="238"/>
      <c r="C890" s="239"/>
      <c r="D890" s="240"/>
      <c r="E890" s="241"/>
      <c r="F890" s="242"/>
    </row>
    <row r="891" spans="1:6" x14ac:dyDescent="0.2">
      <c r="A891" s="237"/>
      <c r="B891" s="238"/>
      <c r="C891" s="239"/>
      <c r="D891" s="240"/>
      <c r="E891" s="241"/>
      <c r="F891" s="242"/>
    </row>
    <row r="892" spans="1:6" x14ac:dyDescent="0.2">
      <c r="A892" s="237"/>
      <c r="B892" s="238"/>
      <c r="C892" s="239"/>
      <c r="D892" s="240"/>
      <c r="E892" s="241"/>
      <c r="F892" s="242"/>
    </row>
    <row r="893" spans="1:6" x14ac:dyDescent="0.2">
      <c r="A893" s="237"/>
      <c r="B893" s="238"/>
      <c r="C893" s="239"/>
      <c r="D893" s="240"/>
      <c r="E893" s="241"/>
      <c r="F893" s="242"/>
    </row>
    <row r="894" spans="1:6" x14ac:dyDescent="0.2">
      <c r="A894" s="237"/>
      <c r="B894" s="238"/>
      <c r="C894" s="239"/>
      <c r="D894" s="240"/>
      <c r="E894" s="241"/>
      <c r="F894" s="242"/>
    </row>
    <row r="895" spans="1:6" x14ac:dyDescent="0.2">
      <c r="A895" s="237"/>
      <c r="B895" s="238"/>
      <c r="C895" s="239"/>
      <c r="D895" s="240"/>
      <c r="E895" s="241"/>
      <c r="F895" s="242"/>
    </row>
    <row r="896" spans="1:6" x14ac:dyDescent="0.2">
      <c r="A896" s="237"/>
      <c r="B896" s="238"/>
      <c r="C896" s="239"/>
      <c r="D896" s="240"/>
      <c r="E896" s="241"/>
      <c r="F896" s="242"/>
    </row>
    <row r="897" spans="1:6" x14ac:dyDescent="0.2">
      <c r="A897" s="237"/>
      <c r="B897" s="238"/>
      <c r="C897" s="239"/>
      <c r="D897" s="240"/>
      <c r="E897" s="241"/>
      <c r="F897" s="242"/>
    </row>
    <row r="898" spans="1:6" x14ac:dyDescent="0.2">
      <c r="A898" s="237"/>
      <c r="B898" s="238"/>
      <c r="C898" s="239"/>
      <c r="D898" s="240"/>
      <c r="E898" s="241"/>
      <c r="F898" s="242"/>
    </row>
    <row r="899" spans="1:6" x14ac:dyDescent="0.2">
      <c r="A899" s="237"/>
      <c r="B899" s="238"/>
      <c r="C899" s="239"/>
      <c r="D899" s="240"/>
      <c r="E899" s="241"/>
      <c r="F899" s="242"/>
    </row>
    <row r="900" spans="1:6" x14ac:dyDescent="0.2">
      <c r="A900" s="237"/>
      <c r="B900" s="238"/>
      <c r="C900" s="239"/>
      <c r="D900" s="240"/>
      <c r="E900" s="241"/>
      <c r="F900" s="242"/>
    </row>
    <row r="901" spans="1:6" x14ac:dyDescent="0.2">
      <c r="A901" s="237"/>
      <c r="B901" s="238"/>
      <c r="C901" s="239"/>
      <c r="D901" s="240"/>
      <c r="E901" s="241"/>
      <c r="F901" s="242"/>
    </row>
    <row r="902" spans="1:6" x14ac:dyDescent="0.2">
      <c r="A902" s="237"/>
      <c r="B902" s="238"/>
      <c r="C902" s="239"/>
      <c r="D902" s="240"/>
      <c r="E902" s="241"/>
      <c r="F902" s="242"/>
    </row>
    <row r="903" spans="1:6" x14ac:dyDescent="0.2">
      <c r="A903" s="237"/>
      <c r="B903" s="238"/>
      <c r="C903" s="239"/>
      <c r="D903" s="240"/>
      <c r="E903" s="241"/>
      <c r="F903" s="242"/>
    </row>
    <row r="904" spans="1:6" x14ac:dyDescent="0.2">
      <c r="A904" s="237"/>
      <c r="B904" s="238"/>
      <c r="C904" s="239"/>
      <c r="D904" s="240"/>
      <c r="E904" s="241"/>
      <c r="F904" s="242"/>
    </row>
    <row r="905" spans="1:6" x14ac:dyDescent="0.2">
      <c r="A905" s="237"/>
      <c r="B905" s="238"/>
      <c r="C905" s="239"/>
      <c r="D905" s="240"/>
      <c r="E905" s="241"/>
      <c r="F905" s="242"/>
    </row>
    <row r="906" spans="1:6" x14ac:dyDescent="0.2">
      <c r="A906" s="237"/>
      <c r="B906" s="238"/>
      <c r="C906" s="239"/>
      <c r="D906" s="240"/>
      <c r="E906" s="241"/>
      <c r="F906" s="242"/>
    </row>
    <row r="907" spans="1:6" x14ac:dyDescent="0.2">
      <c r="A907" s="237"/>
      <c r="B907" s="238"/>
      <c r="C907" s="239"/>
      <c r="D907" s="240"/>
      <c r="E907" s="241"/>
      <c r="F907" s="242"/>
    </row>
    <row r="908" spans="1:6" x14ac:dyDescent="0.2">
      <c r="A908" s="237"/>
      <c r="B908" s="238"/>
      <c r="C908" s="239"/>
      <c r="D908" s="240"/>
      <c r="E908" s="241"/>
      <c r="F908" s="242"/>
    </row>
    <row r="909" spans="1:6" x14ac:dyDescent="0.2">
      <c r="A909" s="237"/>
      <c r="B909" s="238"/>
      <c r="C909" s="239"/>
      <c r="D909" s="240"/>
      <c r="E909" s="241"/>
      <c r="F909" s="242"/>
    </row>
    <row r="910" spans="1:6" x14ac:dyDescent="0.2">
      <c r="A910" s="237"/>
      <c r="B910" s="238"/>
      <c r="C910" s="239"/>
      <c r="D910" s="240"/>
      <c r="E910" s="241"/>
      <c r="F910" s="242"/>
    </row>
    <row r="911" spans="1:6" x14ac:dyDescent="0.2">
      <c r="A911" s="237"/>
      <c r="B911" s="238"/>
      <c r="C911" s="239"/>
      <c r="D911" s="240"/>
      <c r="E911" s="241"/>
      <c r="F911" s="242"/>
    </row>
    <row r="912" spans="1:6" x14ac:dyDescent="0.2">
      <c r="A912" s="237"/>
      <c r="B912" s="238"/>
      <c r="C912" s="239"/>
      <c r="D912" s="240"/>
      <c r="E912" s="241"/>
      <c r="F912" s="242"/>
    </row>
    <row r="913" spans="1:6" x14ac:dyDescent="0.2">
      <c r="A913" s="237"/>
      <c r="B913" s="238"/>
      <c r="C913" s="239"/>
      <c r="D913" s="240"/>
      <c r="E913" s="241"/>
      <c r="F913" s="242"/>
    </row>
    <row r="914" spans="1:6" x14ac:dyDescent="0.2">
      <c r="A914" s="237"/>
      <c r="B914" s="238"/>
      <c r="C914" s="239"/>
      <c r="D914" s="240"/>
      <c r="E914" s="241"/>
      <c r="F914" s="242"/>
    </row>
    <row r="915" spans="1:6" x14ac:dyDescent="0.2">
      <c r="A915" s="237"/>
      <c r="B915" s="238"/>
      <c r="C915" s="239"/>
      <c r="D915" s="240"/>
      <c r="E915" s="241"/>
      <c r="F915" s="242"/>
    </row>
    <row r="916" spans="1:6" x14ac:dyDescent="0.2">
      <c r="A916" s="237"/>
      <c r="B916" s="238"/>
      <c r="C916" s="239"/>
      <c r="D916" s="240"/>
      <c r="E916" s="241"/>
      <c r="F916" s="242"/>
    </row>
    <row r="917" spans="1:6" x14ac:dyDescent="0.2">
      <c r="A917" s="237"/>
      <c r="B917" s="238"/>
      <c r="C917" s="239"/>
      <c r="D917" s="240"/>
      <c r="E917" s="241"/>
      <c r="F917" s="242"/>
    </row>
    <row r="918" spans="1:6" x14ac:dyDescent="0.2">
      <c r="A918" s="237"/>
      <c r="B918" s="238"/>
      <c r="C918" s="239"/>
      <c r="D918" s="240"/>
      <c r="E918" s="241"/>
      <c r="F918" s="242"/>
    </row>
    <row r="919" spans="1:6" x14ac:dyDescent="0.2">
      <c r="A919" s="237"/>
      <c r="B919" s="238"/>
      <c r="C919" s="239"/>
      <c r="D919" s="240"/>
      <c r="E919" s="241"/>
      <c r="F919" s="242"/>
    </row>
    <row r="920" spans="1:6" x14ac:dyDescent="0.2">
      <c r="A920" s="237"/>
      <c r="B920" s="238"/>
      <c r="C920" s="239"/>
      <c r="D920" s="240"/>
      <c r="E920" s="241"/>
      <c r="F920" s="242"/>
    </row>
    <row r="921" spans="1:6" x14ac:dyDescent="0.2">
      <c r="A921" s="237"/>
      <c r="B921" s="238"/>
      <c r="C921" s="239"/>
      <c r="D921" s="240"/>
      <c r="E921" s="241"/>
      <c r="F921" s="242"/>
    </row>
    <row r="922" spans="1:6" x14ac:dyDescent="0.2">
      <c r="A922" s="237"/>
      <c r="B922" s="238"/>
      <c r="C922" s="239"/>
      <c r="D922" s="240"/>
      <c r="E922" s="241"/>
      <c r="F922" s="242"/>
    </row>
    <row r="923" spans="1:6" x14ac:dyDescent="0.2">
      <c r="A923" s="237"/>
      <c r="B923" s="238"/>
      <c r="C923" s="239"/>
      <c r="D923" s="240"/>
      <c r="E923" s="241"/>
      <c r="F923" s="242"/>
    </row>
    <row r="924" spans="1:6" x14ac:dyDescent="0.2">
      <c r="A924" s="237"/>
      <c r="B924" s="238"/>
      <c r="C924" s="239"/>
      <c r="D924" s="240"/>
      <c r="E924" s="241"/>
      <c r="F924" s="242"/>
    </row>
    <row r="925" spans="1:6" x14ac:dyDescent="0.2">
      <c r="A925" s="237"/>
      <c r="B925" s="238"/>
      <c r="C925" s="239"/>
      <c r="D925" s="240"/>
      <c r="E925" s="241"/>
      <c r="F925" s="242"/>
    </row>
    <row r="926" spans="1:6" x14ac:dyDescent="0.2">
      <c r="A926" s="237"/>
      <c r="B926" s="238"/>
      <c r="C926" s="239"/>
      <c r="D926" s="240"/>
      <c r="E926" s="241"/>
      <c r="F926" s="242"/>
    </row>
    <row r="927" spans="1:6" x14ac:dyDescent="0.2">
      <c r="A927" s="237"/>
      <c r="B927" s="238"/>
      <c r="C927" s="239"/>
      <c r="D927" s="240"/>
      <c r="E927" s="241"/>
      <c r="F927" s="242"/>
    </row>
    <row r="928" spans="1:6" x14ac:dyDescent="0.2">
      <c r="A928" s="237"/>
      <c r="B928" s="238"/>
      <c r="C928" s="239"/>
      <c r="D928" s="240"/>
      <c r="E928" s="241"/>
      <c r="F928" s="242"/>
    </row>
    <row r="929" spans="1:6" x14ac:dyDescent="0.2">
      <c r="A929" s="237"/>
      <c r="B929" s="238"/>
      <c r="C929" s="239"/>
      <c r="D929" s="240"/>
      <c r="E929" s="241"/>
      <c r="F929" s="242"/>
    </row>
    <row r="930" spans="1:6" x14ac:dyDescent="0.2">
      <c r="A930" s="237"/>
      <c r="B930" s="238"/>
      <c r="C930" s="239"/>
      <c r="D930" s="240"/>
      <c r="E930" s="241"/>
      <c r="F930" s="242"/>
    </row>
    <row r="931" spans="1:6" x14ac:dyDescent="0.2">
      <c r="A931" s="237"/>
      <c r="B931" s="238"/>
      <c r="C931" s="239"/>
      <c r="D931" s="240"/>
      <c r="E931" s="241"/>
      <c r="F931" s="242"/>
    </row>
    <row r="932" spans="1:6" x14ac:dyDescent="0.2">
      <c r="A932" s="237"/>
      <c r="B932" s="238"/>
      <c r="C932" s="239"/>
      <c r="D932" s="240"/>
      <c r="E932" s="241"/>
      <c r="F932" s="242"/>
    </row>
    <row r="933" spans="1:6" x14ac:dyDescent="0.2">
      <c r="A933" s="237"/>
      <c r="B933" s="238"/>
      <c r="C933" s="239"/>
      <c r="D933" s="240"/>
      <c r="E933" s="241"/>
      <c r="F933" s="242"/>
    </row>
    <row r="934" spans="1:6" x14ac:dyDescent="0.2">
      <c r="A934" s="237"/>
      <c r="B934" s="238"/>
      <c r="C934" s="239"/>
      <c r="D934" s="240"/>
      <c r="E934" s="241"/>
      <c r="F934" s="242"/>
    </row>
    <row r="935" spans="1:6" x14ac:dyDescent="0.2">
      <c r="A935" s="237"/>
      <c r="B935" s="238"/>
      <c r="C935" s="239"/>
      <c r="D935" s="240"/>
      <c r="E935" s="241"/>
      <c r="F935" s="242"/>
    </row>
    <row r="936" spans="1:6" x14ac:dyDescent="0.2">
      <c r="A936" s="237"/>
      <c r="B936" s="238"/>
      <c r="C936" s="239"/>
      <c r="D936" s="240"/>
      <c r="E936" s="241"/>
      <c r="F936" s="242"/>
    </row>
    <row r="937" spans="1:6" x14ac:dyDescent="0.2">
      <c r="A937" s="237"/>
      <c r="B937" s="238"/>
      <c r="C937" s="239"/>
      <c r="D937" s="240"/>
      <c r="E937" s="241"/>
      <c r="F937" s="242"/>
    </row>
    <row r="938" spans="1:6" x14ac:dyDescent="0.2">
      <c r="A938" s="237"/>
      <c r="B938" s="238"/>
      <c r="C938" s="239"/>
      <c r="D938" s="240"/>
      <c r="E938" s="241"/>
      <c r="F938" s="242"/>
    </row>
    <row r="939" spans="1:6" x14ac:dyDescent="0.2">
      <c r="A939" s="237"/>
      <c r="B939" s="238"/>
      <c r="C939" s="239"/>
      <c r="D939" s="240"/>
      <c r="E939" s="241"/>
      <c r="F939" s="242"/>
    </row>
    <row r="940" spans="1:6" x14ac:dyDescent="0.2">
      <c r="A940" s="237"/>
      <c r="B940" s="238"/>
      <c r="C940" s="239"/>
      <c r="D940" s="240"/>
      <c r="E940" s="241"/>
      <c r="F940" s="242"/>
    </row>
    <row r="941" spans="1:6" x14ac:dyDescent="0.2">
      <c r="A941" s="237"/>
      <c r="B941" s="238"/>
      <c r="C941" s="239"/>
      <c r="D941" s="240"/>
      <c r="E941" s="241"/>
      <c r="F941" s="242"/>
    </row>
    <row r="942" spans="1:6" x14ac:dyDescent="0.2">
      <c r="A942" s="237"/>
      <c r="B942" s="238"/>
      <c r="C942" s="239"/>
      <c r="D942" s="240"/>
      <c r="E942" s="241"/>
      <c r="F942" s="242"/>
    </row>
    <row r="943" spans="1:6" x14ac:dyDescent="0.2">
      <c r="A943" s="237"/>
      <c r="B943" s="238"/>
      <c r="C943" s="239"/>
      <c r="D943" s="240"/>
      <c r="E943" s="241"/>
      <c r="F943" s="242"/>
    </row>
    <row r="944" spans="1:6" x14ac:dyDescent="0.2">
      <c r="A944" s="237"/>
      <c r="B944" s="238"/>
      <c r="C944" s="239"/>
      <c r="D944" s="240"/>
      <c r="E944" s="241"/>
      <c r="F944" s="242"/>
    </row>
    <row r="945" spans="1:60" x14ac:dyDescent="0.2">
      <c r="A945" s="237"/>
      <c r="B945" s="238"/>
      <c r="C945" s="239"/>
      <c r="D945" s="240"/>
      <c r="E945" s="241"/>
      <c r="F945" s="242"/>
    </row>
    <row r="946" spans="1:60" x14ac:dyDescent="0.2">
      <c r="A946" s="237"/>
      <c r="B946" s="238"/>
      <c r="C946" s="239"/>
      <c r="D946" s="240"/>
      <c r="E946" s="241"/>
      <c r="F946" s="242"/>
    </row>
    <row r="947" spans="1:60" x14ac:dyDescent="0.2">
      <c r="A947" s="237"/>
      <c r="B947" s="238"/>
      <c r="C947" s="239"/>
      <c r="D947" s="240"/>
      <c r="E947" s="241"/>
      <c r="F947" s="242"/>
    </row>
    <row r="948" spans="1:60" x14ac:dyDescent="0.2">
      <c r="A948" s="237"/>
      <c r="B948" s="238"/>
      <c r="C948" s="239"/>
      <c r="D948" s="240"/>
      <c r="E948" s="241"/>
      <c r="F948" s="242"/>
    </row>
    <row r="949" spans="1:60" x14ac:dyDescent="0.2">
      <c r="A949" s="237"/>
      <c r="B949" s="238"/>
      <c r="C949" s="239"/>
      <c r="D949" s="240"/>
      <c r="E949" s="241"/>
      <c r="F949" s="242"/>
    </row>
    <row r="950" spans="1:60" x14ac:dyDescent="0.2">
      <c r="A950" s="237"/>
      <c r="B950" s="238"/>
      <c r="C950" s="239"/>
      <c r="D950" s="240"/>
      <c r="E950" s="241"/>
      <c r="F950" s="242"/>
    </row>
    <row r="951" spans="1:60" x14ac:dyDescent="0.2">
      <c r="A951" s="237"/>
      <c r="B951" s="238"/>
      <c r="C951" s="239"/>
      <c r="D951" s="240"/>
      <c r="E951" s="241"/>
      <c r="F951" s="242"/>
    </row>
    <row r="952" spans="1:60" x14ac:dyDescent="0.2">
      <c r="A952" s="237"/>
      <c r="B952" s="238"/>
      <c r="C952" s="239"/>
      <c r="D952" s="240"/>
      <c r="E952" s="241"/>
      <c r="F952" s="242"/>
    </row>
    <row r="953" spans="1:60" x14ac:dyDescent="0.2">
      <c r="A953" s="237"/>
      <c r="B953" s="238"/>
      <c r="C953" s="239"/>
      <c r="D953" s="240"/>
      <c r="E953" s="241"/>
      <c r="F953" s="242"/>
    </row>
    <row r="954" spans="1:60" x14ac:dyDescent="0.2">
      <c r="A954" s="237"/>
      <c r="B954" s="238"/>
      <c r="C954" s="239"/>
      <c r="D954" s="240"/>
      <c r="E954" s="241"/>
      <c r="F954" s="242"/>
    </row>
    <row r="955" spans="1:60" x14ac:dyDescent="0.2">
      <c r="A955" s="237"/>
      <c r="B955" s="238"/>
      <c r="C955" s="239"/>
      <c r="D955" s="240"/>
      <c r="E955" s="241"/>
      <c r="F955" s="242"/>
    </row>
    <row r="956" spans="1:60" x14ac:dyDescent="0.2">
      <c r="A956" s="237"/>
      <c r="B956" s="238"/>
      <c r="C956" s="239"/>
      <c r="D956" s="240"/>
      <c r="E956" s="241"/>
      <c r="F956" s="242"/>
    </row>
    <row r="957" spans="1:60" x14ac:dyDescent="0.2">
      <c r="A957" s="237"/>
      <c r="B957" s="238"/>
      <c r="C957" s="239"/>
      <c r="D957" s="240"/>
      <c r="E957" s="241"/>
      <c r="F957" s="242"/>
    </row>
    <row r="958" spans="1:60" x14ac:dyDescent="0.2">
      <c r="A958" s="237"/>
      <c r="B958" s="238"/>
      <c r="C958" s="239"/>
      <c r="D958" s="240"/>
      <c r="E958" s="241"/>
      <c r="F958" s="242"/>
    </row>
    <row r="959" spans="1:60" x14ac:dyDescent="0.2">
      <c r="A959" s="237"/>
      <c r="B959" s="238"/>
      <c r="C959" s="239"/>
      <c r="D959" s="240"/>
      <c r="E959" s="241"/>
      <c r="F959" s="242"/>
    </row>
    <row r="960" spans="1:60" s="7" customFormat="1" ht="15" customHeight="1" x14ac:dyDescent="0.25">
      <c r="A960" s="1" t="s">
        <v>0</v>
      </c>
      <c r="B960" s="1"/>
      <c r="C960" s="1"/>
      <c r="D960" s="1"/>
      <c r="E960" s="1"/>
      <c r="F960" s="1"/>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55"/>
      <c r="AU960" s="155"/>
      <c r="AV960" s="155"/>
      <c r="AW960" s="155"/>
      <c r="AX960" s="155"/>
      <c r="AY960" s="155"/>
      <c r="AZ960" s="155"/>
      <c r="BA960" s="155"/>
      <c r="BB960" s="155"/>
      <c r="BC960" s="155"/>
      <c r="BD960" s="155"/>
      <c r="BE960" s="155"/>
      <c r="BF960" s="155"/>
      <c r="BG960" s="155"/>
      <c r="BH960" s="155"/>
    </row>
    <row r="961" spans="1:60" s="243" customFormat="1" ht="15" customHeight="1" x14ac:dyDescent="0.25">
      <c r="A961" s="1" t="s">
        <v>1</v>
      </c>
      <c r="B961" s="1"/>
      <c r="C961" s="1"/>
      <c r="D961" s="1"/>
      <c r="E961" s="1"/>
      <c r="F961" s="1"/>
      <c r="G961" s="155"/>
      <c r="H961" s="204"/>
      <c r="I961" s="204"/>
      <c r="J961" s="204"/>
      <c r="K961" s="204"/>
      <c r="L961" s="204"/>
      <c r="M961" s="204"/>
      <c r="N961" s="204"/>
      <c r="O961" s="204"/>
      <c r="P961" s="204"/>
      <c r="Q961" s="204"/>
      <c r="R961" s="204"/>
      <c r="S961" s="204"/>
      <c r="T961" s="204"/>
      <c r="U961" s="204"/>
      <c r="V961" s="204"/>
      <c r="W961" s="204"/>
      <c r="X961" s="204"/>
      <c r="Y961" s="204"/>
      <c r="Z961" s="204"/>
      <c r="AA961" s="204"/>
      <c r="AB961" s="204"/>
      <c r="AC961" s="204"/>
      <c r="AD961" s="204"/>
      <c r="AE961" s="204"/>
      <c r="AF961" s="204"/>
      <c r="AG961" s="204"/>
      <c r="AH961" s="204"/>
      <c r="AI961" s="204"/>
      <c r="AJ961" s="204"/>
      <c r="AK961" s="204"/>
      <c r="AL961" s="204"/>
      <c r="AM961" s="204"/>
      <c r="AN961" s="204"/>
      <c r="AO961" s="204"/>
      <c r="AP961" s="204"/>
      <c r="AQ961" s="204"/>
      <c r="AR961" s="204"/>
      <c r="AS961" s="204"/>
      <c r="AT961" s="204"/>
      <c r="AU961" s="204"/>
      <c r="AV961" s="204"/>
      <c r="AW961" s="204"/>
      <c r="AX961" s="204"/>
      <c r="AY961" s="204"/>
      <c r="AZ961" s="204"/>
      <c r="BA961" s="204"/>
      <c r="BB961" s="204"/>
      <c r="BC961" s="204"/>
      <c r="BD961" s="204"/>
      <c r="BE961" s="204"/>
      <c r="BF961" s="204"/>
      <c r="BG961" s="204"/>
      <c r="BH961" s="204"/>
    </row>
    <row r="962" spans="1:60" s="243" customFormat="1" ht="15" customHeight="1" x14ac:dyDescent="0.25">
      <c r="A962" s="4" t="s">
        <v>2</v>
      </c>
      <c r="B962" s="4"/>
      <c r="C962" s="4"/>
      <c r="D962" s="4"/>
      <c r="E962" s="4"/>
      <c r="F962" s="4"/>
      <c r="G962" s="155"/>
      <c r="H962" s="204"/>
      <c r="I962" s="204"/>
      <c r="J962" s="204"/>
      <c r="K962" s="204"/>
      <c r="L962" s="204"/>
      <c r="M962" s="204"/>
      <c r="N962" s="204"/>
      <c r="O962" s="204"/>
      <c r="P962" s="204"/>
      <c r="Q962" s="204"/>
      <c r="R962" s="204"/>
      <c r="S962" s="204"/>
      <c r="T962" s="204"/>
      <c r="U962" s="204"/>
      <c r="V962" s="204"/>
      <c r="W962" s="204"/>
      <c r="X962" s="204"/>
      <c r="Y962" s="204"/>
      <c r="Z962" s="204"/>
      <c r="AA962" s="204"/>
      <c r="AB962" s="204"/>
      <c r="AC962" s="204"/>
      <c r="AD962" s="204"/>
      <c r="AE962" s="204"/>
      <c r="AF962" s="204"/>
      <c r="AG962" s="204"/>
      <c r="AH962" s="204"/>
      <c r="AI962" s="204"/>
      <c r="AJ962" s="204"/>
      <c r="AK962" s="204"/>
      <c r="AL962" s="204"/>
      <c r="AM962" s="204"/>
      <c r="AN962" s="204"/>
      <c r="AO962" s="204"/>
      <c r="AP962" s="204"/>
      <c r="AQ962" s="204"/>
      <c r="AR962" s="204"/>
      <c r="AS962" s="204"/>
      <c r="AT962" s="204"/>
      <c r="AU962" s="204"/>
      <c r="AV962" s="204"/>
      <c r="AW962" s="204"/>
      <c r="AX962" s="204"/>
      <c r="AY962" s="204"/>
      <c r="AZ962" s="204"/>
      <c r="BA962" s="204"/>
      <c r="BB962" s="204"/>
      <c r="BC962" s="204"/>
      <c r="BD962" s="204"/>
      <c r="BE962" s="204"/>
      <c r="BF962" s="204"/>
      <c r="BG962" s="204"/>
      <c r="BH962" s="204"/>
    </row>
    <row r="963" spans="1:60" s="243" customFormat="1" ht="15" customHeight="1" x14ac:dyDescent="0.25">
      <c r="A963" s="4" t="s">
        <v>3</v>
      </c>
      <c r="B963" s="4"/>
      <c r="C963" s="4"/>
      <c r="D963" s="4"/>
      <c r="E963" s="4"/>
      <c r="F963" s="4"/>
      <c r="G963" s="155"/>
      <c r="H963" s="204"/>
      <c r="I963" s="204"/>
      <c r="J963" s="204"/>
      <c r="K963" s="204"/>
      <c r="L963" s="204"/>
      <c r="M963" s="204"/>
      <c r="N963" s="204"/>
      <c r="O963" s="204"/>
      <c r="P963" s="204"/>
      <c r="Q963" s="204"/>
      <c r="R963" s="204"/>
      <c r="S963" s="204"/>
      <c r="T963" s="204"/>
      <c r="U963" s="204"/>
      <c r="V963" s="204"/>
      <c r="W963" s="204"/>
      <c r="X963" s="204"/>
      <c r="Y963" s="204"/>
      <c r="Z963" s="204"/>
      <c r="AA963" s="204"/>
      <c r="AB963" s="204"/>
      <c r="AC963" s="204"/>
      <c r="AD963" s="204"/>
      <c r="AE963" s="204"/>
      <c r="AF963" s="204"/>
      <c r="AG963" s="204"/>
      <c r="AH963" s="204"/>
      <c r="AI963" s="204"/>
      <c r="AJ963" s="204"/>
      <c r="AK963" s="204"/>
      <c r="AL963" s="204"/>
      <c r="AM963" s="204"/>
      <c r="AN963" s="204"/>
      <c r="AO963" s="204"/>
      <c r="AP963" s="204"/>
      <c r="AQ963" s="204"/>
      <c r="AR963" s="204"/>
      <c r="AS963" s="204"/>
      <c r="AT963" s="204"/>
      <c r="AU963" s="204"/>
      <c r="AV963" s="204"/>
      <c r="AW963" s="204"/>
      <c r="AX963" s="204"/>
      <c r="AY963" s="204"/>
      <c r="AZ963" s="204"/>
      <c r="BA963" s="204"/>
      <c r="BB963" s="204"/>
      <c r="BC963" s="204"/>
      <c r="BD963" s="204"/>
      <c r="BE963" s="204"/>
      <c r="BF963" s="204"/>
      <c r="BG963" s="204"/>
      <c r="BH963" s="204"/>
    </row>
    <row r="964" spans="1:60" s="243" customFormat="1" ht="15" customHeight="1" x14ac:dyDescent="0.25">
      <c r="A964" s="205"/>
      <c r="B964" s="206"/>
      <c r="C964" s="207"/>
      <c r="D964" s="208"/>
      <c r="E964" s="209"/>
      <c r="F964" s="210"/>
      <c r="G964" s="155"/>
      <c r="H964" s="204"/>
      <c r="I964" s="204"/>
      <c r="J964" s="204"/>
      <c r="K964" s="204"/>
      <c r="L964" s="204"/>
      <c r="M964" s="204"/>
      <c r="N964" s="204"/>
      <c r="O964" s="204"/>
      <c r="P964" s="204"/>
      <c r="Q964" s="204"/>
      <c r="R964" s="204"/>
      <c r="S964" s="204"/>
      <c r="T964" s="204"/>
      <c r="U964" s="204"/>
      <c r="V964" s="204"/>
      <c r="W964" s="204"/>
      <c r="X964" s="204"/>
      <c r="Y964" s="204"/>
      <c r="Z964" s="204"/>
      <c r="AA964" s="204"/>
      <c r="AB964" s="204"/>
      <c r="AC964" s="204"/>
      <c r="AD964" s="204"/>
      <c r="AE964" s="204"/>
      <c r="AF964" s="204"/>
      <c r="AG964" s="204"/>
      <c r="AH964" s="204"/>
      <c r="AI964" s="204"/>
      <c r="AJ964" s="204"/>
      <c r="AK964" s="204"/>
      <c r="AL964" s="204"/>
      <c r="AM964" s="204"/>
      <c r="AN964" s="204"/>
      <c r="AO964" s="204"/>
      <c r="AP964" s="204"/>
      <c r="AQ964" s="204"/>
      <c r="AR964" s="204"/>
      <c r="AS964" s="204"/>
      <c r="AT964" s="204"/>
      <c r="AU964" s="204"/>
      <c r="AV964" s="204"/>
      <c r="AW964" s="204"/>
      <c r="AX964" s="204"/>
      <c r="AY964" s="204"/>
      <c r="AZ964" s="204"/>
      <c r="BA964" s="204"/>
      <c r="BB964" s="204"/>
      <c r="BC964" s="204"/>
      <c r="BD964" s="204"/>
      <c r="BE964" s="204"/>
      <c r="BF964" s="204"/>
      <c r="BG964" s="204"/>
      <c r="BH964" s="204"/>
    </row>
    <row r="965" spans="1:60" s="211" customFormat="1" ht="33" customHeight="1" x14ac:dyDescent="0.2">
      <c r="A965" s="104" t="s">
        <v>901</v>
      </c>
      <c r="B965" s="104"/>
      <c r="C965" s="104"/>
      <c r="D965" s="104"/>
      <c r="E965" s="104"/>
      <c r="F965" s="104"/>
      <c r="G965" s="2"/>
      <c r="H965" s="123"/>
      <c r="I965" s="123"/>
      <c r="J965" s="123"/>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c r="AG965" s="123"/>
      <c r="AH965" s="123"/>
      <c r="AI965" s="123"/>
      <c r="AJ965" s="123"/>
      <c r="AK965" s="123"/>
      <c r="AL965" s="123"/>
      <c r="AM965" s="123"/>
      <c r="AN965" s="123"/>
      <c r="AO965" s="123"/>
      <c r="AP965" s="123"/>
      <c r="AQ965" s="123"/>
      <c r="AR965" s="123"/>
      <c r="AS965" s="123"/>
      <c r="AT965" s="123"/>
      <c r="AU965" s="123"/>
      <c r="AV965" s="123"/>
      <c r="AW965" s="123"/>
      <c r="AX965" s="123"/>
      <c r="AY965" s="123"/>
      <c r="AZ965" s="123"/>
      <c r="BA965" s="123"/>
      <c r="BB965" s="123"/>
      <c r="BC965" s="123"/>
      <c r="BD965" s="123"/>
      <c r="BE965" s="123"/>
      <c r="BF965" s="123"/>
      <c r="BG965" s="123"/>
      <c r="BH965" s="123"/>
    </row>
    <row r="966" spans="1:60" s="211" customFormat="1" ht="30" customHeight="1" x14ac:dyDescent="0.2">
      <c r="A966" s="104" t="s">
        <v>5</v>
      </c>
      <c r="B966" s="104"/>
      <c r="C966" s="104"/>
      <c r="D966" s="104"/>
      <c r="E966" s="104"/>
      <c r="F966" s="105">
        <v>155014.23000000001</v>
      </c>
      <c r="G966" s="2"/>
      <c r="H966" s="123"/>
      <c r="I966" s="123"/>
      <c r="J966" s="123"/>
      <c r="K966" s="123"/>
      <c r="L966" s="123"/>
      <c r="M966" s="123"/>
      <c r="N966" s="123"/>
      <c r="O966" s="123"/>
      <c r="P966" s="123"/>
      <c r="Q966" s="123"/>
      <c r="R966" s="123"/>
      <c r="S966" s="123"/>
      <c r="T966" s="123"/>
      <c r="U966" s="123"/>
      <c r="V966" s="123"/>
      <c r="W966" s="123"/>
      <c r="X966" s="123"/>
      <c r="Y966" s="123"/>
      <c r="Z966" s="123"/>
      <c r="AA966" s="123"/>
      <c r="AB966" s="123"/>
      <c r="AC966" s="123"/>
      <c r="AD966" s="123"/>
      <c r="AE966" s="123"/>
      <c r="AF966" s="123"/>
      <c r="AG966" s="123"/>
      <c r="AH966" s="123"/>
      <c r="AI966" s="123"/>
      <c r="AJ966" s="123"/>
      <c r="AK966" s="123"/>
      <c r="AL966" s="123"/>
      <c r="AM966" s="123"/>
      <c r="AN966" s="123"/>
      <c r="AO966" s="123"/>
      <c r="AP966" s="123"/>
      <c r="AQ966" s="123"/>
      <c r="AR966" s="123"/>
      <c r="AS966" s="123"/>
      <c r="AT966" s="123"/>
      <c r="AU966" s="123"/>
      <c r="AV966" s="123"/>
      <c r="AW966" s="123"/>
      <c r="AX966" s="123"/>
      <c r="AY966" s="123"/>
      <c r="AZ966" s="123"/>
      <c r="BA966" s="123"/>
      <c r="BB966" s="123"/>
      <c r="BC966" s="123"/>
      <c r="BD966" s="123"/>
      <c r="BE966" s="123"/>
      <c r="BF966" s="123"/>
      <c r="BG966" s="123"/>
      <c r="BH966" s="123"/>
    </row>
    <row r="967" spans="1:60" s="211" customFormat="1" ht="12" customHeight="1" x14ac:dyDescent="0.2">
      <c r="A967" s="16" t="s">
        <v>6</v>
      </c>
      <c r="B967" s="16" t="s">
        <v>842</v>
      </c>
      <c r="C967" s="16" t="s">
        <v>716</v>
      </c>
      <c r="D967" s="16" t="s">
        <v>9</v>
      </c>
      <c r="E967" s="16" t="s">
        <v>10</v>
      </c>
      <c r="F967" s="16" t="s">
        <v>717</v>
      </c>
      <c r="G967" s="2"/>
      <c r="H967" s="123"/>
      <c r="I967" s="123"/>
      <c r="J967" s="123"/>
      <c r="K967" s="123"/>
      <c r="L967" s="123"/>
      <c r="M967" s="123"/>
      <c r="N967" s="123"/>
      <c r="O967" s="123"/>
      <c r="P967" s="123"/>
      <c r="Q967" s="123"/>
      <c r="R967" s="123"/>
      <c r="S967" s="123"/>
      <c r="T967" s="123"/>
      <c r="U967" s="123"/>
      <c r="V967" s="123"/>
      <c r="W967" s="123"/>
      <c r="X967" s="123"/>
      <c r="Y967" s="123"/>
      <c r="Z967" s="123"/>
      <c r="AA967" s="123"/>
      <c r="AB967" s="123"/>
      <c r="AC967" s="123"/>
      <c r="AD967" s="123"/>
      <c r="AE967" s="123"/>
      <c r="AF967" s="123"/>
      <c r="AG967" s="123"/>
      <c r="AH967" s="123"/>
      <c r="AI967" s="123"/>
      <c r="AJ967" s="123"/>
      <c r="AK967" s="123"/>
      <c r="AL967" s="123"/>
      <c r="AM967" s="123"/>
      <c r="AN967" s="123"/>
      <c r="AO967" s="123"/>
      <c r="AP967" s="123"/>
      <c r="AQ967" s="123"/>
      <c r="AR967" s="123"/>
      <c r="AS967" s="123"/>
      <c r="AT967" s="123"/>
      <c r="AU967" s="123"/>
      <c r="AV967" s="123"/>
      <c r="AW967" s="123"/>
      <c r="AX967" s="123"/>
      <c r="AY967" s="123"/>
      <c r="AZ967" s="123"/>
      <c r="BA967" s="123"/>
      <c r="BB967" s="123"/>
      <c r="BC967" s="123"/>
      <c r="BD967" s="123"/>
      <c r="BE967" s="123"/>
      <c r="BF967" s="123"/>
      <c r="BG967" s="123"/>
      <c r="BH967" s="123"/>
    </row>
    <row r="968" spans="1:60" s="211" customFormat="1" ht="15" customHeight="1" x14ac:dyDescent="0.2">
      <c r="A968" s="149"/>
      <c r="B968" s="18"/>
      <c r="C968" s="19" t="s">
        <v>867</v>
      </c>
      <c r="D968" s="244">
        <v>3062746.96</v>
      </c>
      <c r="E968" s="20"/>
      <c r="F968" s="21">
        <f>F966+D968</f>
        <v>3217761.19</v>
      </c>
      <c r="G968" s="2"/>
      <c r="H968" s="123"/>
      <c r="I968" s="123"/>
      <c r="J968" s="123"/>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c r="AG968" s="123"/>
      <c r="AH968" s="123"/>
      <c r="AI968" s="123"/>
      <c r="AJ968" s="123"/>
      <c r="AK968" s="123"/>
      <c r="AL968" s="123"/>
      <c r="AM968" s="123"/>
      <c r="AN968" s="123"/>
      <c r="AO968" s="123"/>
      <c r="AP968" s="123"/>
      <c r="AQ968" s="123"/>
      <c r="AR968" s="123"/>
      <c r="AS968" s="123"/>
      <c r="AT968" s="123"/>
      <c r="AU968" s="123"/>
      <c r="AV968" s="123"/>
      <c r="AW968" s="123"/>
      <c r="AX968" s="123"/>
      <c r="AY968" s="123"/>
      <c r="AZ968" s="123"/>
      <c r="BA968" s="123"/>
      <c r="BB968" s="123"/>
      <c r="BC968" s="123"/>
      <c r="BD968" s="123"/>
      <c r="BE968" s="123"/>
      <c r="BF968" s="123"/>
      <c r="BG968" s="123"/>
      <c r="BH968" s="123"/>
    </row>
    <row r="969" spans="1:60" s="211" customFormat="1" ht="15" customHeight="1" x14ac:dyDescent="0.2">
      <c r="A969" s="149"/>
      <c r="B969" s="18"/>
      <c r="C969" s="19" t="s">
        <v>902</v>
      </c>
      <c r="D969" s="20"/>
      <c r="E969" s="20"/>
      <c r="F969" s="21">
        <f>F968+D969</f>
        <v>3217761.19</v>
      </c>
      <c r="G969" s="2"/>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c r="AG969" s="123"/>
      <c r="AH969" s="123"/>
      <c r="AI969" s="123"/>
      <c r="AJ969" s="123"/>
      <c r="AK969" s="123"/>
      <c r="AL969" s="123"/>
      <c r="AM969" s="123"/>
      <c r="AN969" s="123"/>
      <c r="AO969" s="123"/>
      <c r="AP969" s="123"/>
      <c r="AQ969" s="123"/>
      <c r="AR969" s="123"/>
      <c r="AS969" s="123"/>
      <c r="AT969" s="123"/>
      <c r="AU969" s="123"/>
      <c r="AV969" s="123"/>
      <c r="AW969" s="123"/>
      <c r="AX969" s="123"/>
      <c r="AY969" s="123"/>
      <c r="AZ969" s="123"/>
      <c r="BA969" s="123"/>
      <c r="BB969" s="123"/>
      <c r="BC969" s="123"/>
      <c r="BD969" s="123"/>
      <c r="BE969" s="123"/>
      <c r="BF969" s="123"/>
      <c r="BG969" s="123"/>
      <c r="BH969" s="123"/>
    </row>
    <row r="970" spans="1:60" s="211" customFormat="1" ht="15" customHeight="1" x14ac:dyDescent="0.2">
      <c r="A970" s="149"/>
      <c r="B970" s="18"/>
      <c r="C970" s="19" t="s">
        <v>903</v>
      </c>
      <c r="D970" s="26"/>
      <c r="E970" s="168"/>
      <c r="F970" s="21">
        <f>F969</f>
        <v>3217761.19</v>
      </c>
      <c r="G970" s="2"/>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3"/>
      <c r="AL970" s="123"/>
      <c r="AM970" s="123"/>
      <c r="AN970" s="123"/>
      <c r="AO970" s="123"/>
      <c r="AP970" s="123"/>
      <c r="AQ970" s="123"/>
      <c r="AR970" s="123"/>
      <c r="AS970" s="123"/>
      <c r="AT970" s="123"/>
      <c r="AU970" s="123"/>
      <c r="AV970" s="123"/>
      <c r="AW970" s="123"/>
      <c r="AX970" s="123"/>
      <c r="AY970" s="123"/>
      <c r="AZ970" s="123"/>
      <c r="BA970" s="123"/>
      <c r="BB970" s="123"/>
      <c r="BC970" s="123"/>
      <c r="BD970" s="123"/>
      <c r="BE970" s="123"/>
      <c r="BF970" s="123"/>
      <c r="BG970" s="123"/>
      <c r="BH970" s="123"/>
    </row>
    <row r="971" spans="1:60" s="211" customFormat="1" ht="15" customHeight="1" x14ac:dyDescent="0.2">
      <c r="A971" s="149"/>
      <c r="B971" s="18"/>
      <c r="C971" s="19" t="s">
        <v>904</v>
      </c>
      <c r="D971" s="26"/>
      <c r="E971" s="168">
        <v>457.92</v>
      </c>
      <c r="F971" s="21">
        <f>F970-E971</f>
        <v>3217303.27</v>
      </c>
      <c r="G971" s="2"/>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c r="AG971" s="123"/>
      <c r="AH971" s="123"/>
      <c r="AI971" s="123"/>
      <c r="AJ971" s="123"/>
      <c r="AK971" s="123"/>
      <c r="AL971" s="123"/>
      <c r="AM971" s="123"/>
      <c r="AN971" s="123"/>
      <c r="AO971" s="123"/>
      <c r="AP971" s="123"/>
      <c r="AQ971" s="123"/>
      <c r="AR971" s="123"/>
      <c r="AS971" s="123"/>
      <c r="AT971" s="123"/>
      <c r="AU971" s="123"/>
      <c r="AV971" s="123"/>
      <c r="AW971" s="123"/>
      <c r="AX971" s="123"/>
      <c r="AY971" s="123"/>
      <c r="AZ971" s="123"/>
      <c r="BA971" s="123"/>
      <c r="BB971" s="123"/>
      <c r="BC971" s="123"/>
      <c r="BD971" s="123"/>
      <c r="BE971" s="123"/>
      <c r="BF971" s="123"/>
      <c r="BG971" s="123"/>
      <c r="BH971" s="123"/>
    </row>
    <row r="972" spans="1:60" s="211" customFormat="1" ht="15" customHeight="1" x14ac:dyDescent="0.2">
      <c r="A972" s="149"/>
      <c r="B972" s="18"/>
      <c r="C972" s="28" t="s">
        <v>18</v>
      </c>
      <c r="D972" s="26"/>
      <c r="E972" s="168">
        <v>4630.33</v>
      </c>
      <c r="F972" s="21">
        <f t="shared" ref="F972:F1024" si="14">F971-E972</f>
        <v>3212672.94</v>
      </c>
      <c r="G972" s="2"/>
      <c r="H972" s="123"/>
      <c r="I972" s="123"/>
      <c r="J972" s="123"/>
      <c r="K972" s="123"/>
      <c r="L972" s="123"/>
      <c r="M972" s="123"/>
      <c r="N972" s="123"/>
      <c r="O972" s="123"/>
      <c r="P972" s="123"/>
      <c r="Q972" s="123"/>
      <c r="R972" s="123"/>
      <c r="S972" s="123"/>
      <c r="T972" s="123"/>
      <c r="U972" s="123"/>
      <c r="V972" s="123"/>
      <c r="W972" s="123"/>
      <c r="X972" s="123"/>
      <c r="Y972" s="123"/>
      <c r="Z972" s="123"/>
      <c r="AA972" s="123"/>
      <c r="AB972" s="123"/>
      <c r="AC972" s="123"/>
      <c r="AD972" s="123"/>
      <c r="AE972" s="123"/>
      <c r="AF972" s="123"/>
      <c r="AG972" s="123"/>
      <c r="AH972" s="123"/>
      <c r="AI972" s="123"/>
      <c r="AJ972" s="123"/>
      <c r="AK972" s="123"/>
      <c r="AL972" s="123"/>
      <c r="AM972" s="123"/>
      <c r="AN972" s="123"/>
      <c r="AO972" s="123"/>
      <c r="AP972" s="123"/>
      <c r="AQ972" s="123"/>
      <c r="AR972" s="123"/>
      <c r="AS972" s="123"/>
      <c r="AT972" s="123"/>
      <c r="AU972" s="123"/>
      <c r="AV972" s="123"/>
      <c r="AW972" s="123"/>
      <c r="AX972" s="123"/>
      <c r="AY972" s="123"/>
      <c r="AZ972" s="123"/>
      <c r="BA972" s="123"/>
      <c r="BB972" s="123"/>
      <c r="BC972" s="123"/>
      <c r="BD972" s="123"/>
      <c r="BE972" s="123"/>
      <c r="BF972" s="123"/>
      <c r="BG972" s="123"/>
      <c r="BH972" s="123"/>
    </row>
    <row r="973" spans="1:60" s="211" customFormat="1" ht="15" customHeight="1" x14ac:dyDescent="0.2">
      <c r="A973" s="149"/>
      <c r="B973" s="18"/>
      <c r="C973" s="19" t="s">
        <v>20</v>
      </c>
      <c r="D973" s="26"/>
      <c r="E973" s="168">
        <v>1000</v>
      </c>
      <c r="F973" s="21">
        <f t="shared" si="14"/>
        <v>3211672.94</v>
      </c>
      <c r="G973" s="2"/>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3"/>
      <c r="AL973" s="123"/>
      <c r="AM973" s="123"/>
      <c r="AN973" s="123"/>
      <c r="AO973" s="123"/>
      <c r="AP973" s="123"/>
      <c r="AQ973" s="123"/>
      <c r="AR973" s="123"/>
      <c r="AS973" s="123"/>
      <c r="AT973" s="123"/>
      <c r="AU973" s="123"/>
      <c r="AV973" s="123"/>
      <c r="AW973" s="123"/>
      <c r="AX973" s="123"/>
      <c r="AY973" s="123"/>
      <c r="AZ973" s="123"/>
      <c r="BA973" s="123"/>
      <c r="BB973" s="123"/>
      <c r="BC973" s="123"/>
      <c r="BD973" s="123"/>
      <c r="BE973" s="123"/>
      <c r="BF973" s="123"/>
      <c r="BG973" s="123"/>
      <c r="BH973" s="123"/>
    </row>
    <row r="974" spans="1:60" ht="15" customHeight="1" x14ac:dyDescent="0.2">
      <c r="A974" s="17"/>
      <c r="B974" s="118"/>
      <c r="C974" s="19" t="s">
        <v>22</v>
      </c>
      <c r="D974" s="26"/>
      <c r="E974" s="113">
        <v>175</v>
      </c>
      <c r="F974" s="21">
        <f t="shared" si="14"/>
        <v>3211497.94</v>
      </c>
    </row>
    <row r="975" spans="1:60" ht="33" customHeight="1" x14ac:dyDescent="0.2">
      <c r="A975" s="245">
        <v>44501</v>
      </c>
      <c r="B975" s="246" t="s">
        <v>905</v>
      </c>
      <c r="C975" s="247" t="s">
        <v>906</v>
      </c>
      <c r="D975" s="248"/>
      <c r="E975" s="249">
        <v>6994</v>
      </c>
      <c r="F975" s="21">
        <f t="shared" si="14"/>
        <v>3204503.94</v>
      </c>
    </row>
    <row r="976" spans="1:60" ht="32.25" customHeight="1" x14ac:dyDescent="0.2">
      <c r="A976" s="245">
        <v>44501</v>
      </c>
      <c r="B976" s="246" t="s">
        <v>907</v>
      </c>
      <c r="C976" s="247" t="s">
        <v>908</v>
      </c>
      <c r="D976" s="248"/>
      <c r="E976" s="249">
        <v>6994</v>
      </c>
      <c r="F976" s="21">
        <f t="shared" si="14"/>
        <v>3197509.94</v>
      </c>
    </row>
    <row r="977" spans="1:60" ht="38.25" customHeight="1" x14ac:dyDescent="0.2">
      <c r="A977" s="245">
        <v>44501</v>
      </c>
      <c r="B977" s="246" t="s">
        <v>909</v>
      </c>
      <c r="C977" s="247" t="s">
        <v>910</v>
      </c>
      <c r="D977" s="250"/>
      <c r="E977" s="249">
        <v>6294.6</v>
      </c>
      <c r="F977" s="21">
        <f t="shared" si="14"/>
        <v>3191215.34</v>
      </c>
    </row>
    <row r="978" spans="1:60" ht="33" customHeight="1" x14ac:dyDescent="0.2">
      <c r="A978" s="245">
        <v>44501</v>
      </c>
      <c r="B978" s="246" t="s">
        <v>911</v>
      </c>
      <c r="C978" s="247" t="s">
        <v>912</v>
      </c>
      <c r="D978" s="251"/>
      <c r="E978" s="249">
        <v>68400</v>
      </c>
      <c r="F978" s="21">
        <f t="shared" si="14"/>
        <v>3122815.34</v>
      </c>
    </row>
    <row r="979" spans="1:60" ht="28.5" customHeight="1" x14ac:dyDescent="0.2">
      <c r="A979" s="245">
        <v>44501</v>
      </c>
      <c r="B979" s="246" t="s">
        <v>913</v>
      </c>
      <c r="C979" s="247" t="s">
        <v>914</v>
      </c>
      <c r="D979" s="251"/>
      <c r="E979" s="252">
        <v>73800</v>
      </c>
      <c r="F979" s="21">
        <f t="shared" si="14"/>
        <v>3049015.34</v>
      </c>
    </row>
    <row r="980" spans="1:60" ht="33" customHeight="1" x14ac:dyDescent="0.2">
      <c r="A980" s="245">
        <v>44501</v>
      </c>
      <c r="B980" s="246" t="s">
        <v>915</v>
      </c>
      <c r="C980" s="247" t="s">
        <v>916</v>
      </c>
      <c r="D980" s="251"/>
      <c r="E980" s="252">
        <v>31204</v>
      </c>
      <c r="F980" s="21">
        <f t="shared" si="14"/>
        <v>3017811.34</v>
      </c>
    </row>
    <row r="981" spans="1:60" s="254" customFormat="1" ht="44.25" customHeight="1" x14ac:dyDescent="0.2">
      <c r="A981" s="245">
        <v>44501</v>
      </c>
      <c r="B981" s="246" t="s">
        <v>917</v>
      </c>
      <c r="C981" s="247" t="s">
        <v>918</v>
      </c>
      <c r="D981" s="251"/>
      <c r="E981" s="252">
        <v>91460</v>
      </c>
      <c r="F981" s="21">
        <f t="shared" si="14"/>
        <v>2926351.34</v>
      </c>
      <c r="G981" s="253"/>
      <c r="H981" s="138"/>
      <c r="I981" s="138"/>
      <c r="J981" s="138"/>
      <c r="K981" s="138"/>
      <c r="L981" s="138"/>
      <c r="M981" s="138"/>
      <c r="N981" s="138"/>
      <c r="O981" s="138"/>
      <c r="P981" s="138"/>
      <c r="Q981" s="138"/>
      <c r="R981" s="138"/>
      <c r="S981" s="138"/>
      <c r="T981" s="138"/>
      <c r="U981" s="138"/>
      <c r="V981" s="138"/>
      <c r="W981" s="138"/>
      <c r="X981" s="138"/>
      <c r="Y981" s="138"/>
      <c r="Z981" s="138"/>
      <c r="AA981" s="138"/>
      <c r="AB981" s="138"/>
      <c r="AC981" s="138"/>
      <c r="AD981" s="138"/>
      <c r="AE981" s="138"/>
      <c r="AF981" s="138"/>
      <c r="AG981" s="138"/>
      <c r="AH981" s="138"/>
      <c r="AI981" s="138"/>
      <c r="AJ981" s="138"/>
      <c r="AK981" s="138"/>
      <c r="AL981" s="138"/>
      <c r="AM981" s="138"/>
      <c r="AN981" s="138"/>
      <c r="AO981" s="138"/>
      <c r="AP981" s="138"/>
      <c r="AQ981" s="138"/>
      <c r="AR981" s="138"/>
      <c r="AS981" s="138"/>
      <c r="AT981" s="138"/>
      <c r="AU981" s="138"/>
      <c r="AV981" s="138"/>
      <c r="AW981" s="138"/>
      <c r="AX981" s="138"/>
      <c r="AY981" s="138"/>
      <c r="AZ981" s="138"/>
      <c r="BA981" s="138"/>
      <c r="BB981" s="138"/>
      <c r="BC981" s="138"/>
      <c r="BD981" s="138"/>
      <c r="BE981" s="138"/>
      <c r="BF981" s="138"/>
      <c r="BG981" s="138"/>
      <c r="BH981" s="138"/>
    </row>
    <row r="982" spans="1:60" ht="32.25" customHeight="1" x14ac:dyDescent="0.2">
      <c r="A982" s="245">
        <v>44501</v>
      </c>
      <c r="B982" s="246" t="s">
        <v>919</v>
      </c>
      <c r="C982" s="247" t="s">
        <v>920</v>
      </c>
      <c r="D982" s="251"/>
      <c r="E982" s="252">
        <v>15073.05</v>
      </c>
      <c r="F982" s="21">
        <f t="shared" si="14"/>
        <v>2911278.29</v>
      </c>
    </row>
    <row r="983" spans="1:60" ht="42" customHeight="1" x14ac:dyDescent="0.2">
      <c r="A983" s="245">
        <v>44501</v>
      </c>
      <c r="B983" s="246" t="s">
        <v>921</v>
      </c>
      <c r="C983" s="247" t="s">
        <v>922</v>
      </c>
      <c r="D983" s="251"/>
      <c r="E983" s="252">
        <v>35340.75</v>
      </c>
      <c r="F983" s="21">
        <f t="shared" si="14"/>
        <v>2875937.54</v>
      </c>
    </row>
    <row r="984" spans="1:60" ht="39.75" customHeight="1" x14ac:dyDescent="0.2">
      <c r="A984" s="245">
        <v>44501</v>
      </c>
      <c r="B984" s="246" t="s">
        <v>923</v>
      </c>
      <c r="C984" s="247" t="s">
        <v>924</v>
      </c>
      <c r="D984" s="251"/>
      <c r="E984" s="252">
        <v>271143.5</v>
      </c>
      <c r="F984" s="21">
        <f t="shared" si="14"/>
        <v>2604794.04</v>
      </c>
    </row>
    <row r="985" spans="1:60" ht="34.5" customHeight="1" x14ac:dyDescent="0.2">
      <c r="A985" s="245">
        <v>44501</v>
      </c>
      <c r="B985" s="246" t="s">
        <v>925</v>
      </c>
      <c r="C985" s="247" t="s">
        <v>926</v>
      </c>
      <c r="D985" s="251"/>
      <c r="E985" s="252">
        <v>341170.47</v>
      </c>
      <c r="F985" s="21">
        <f t="shared" si="14"/>
        <v>2263623.5700000003</v>
      </c>
    </row>
    <row r="986" spans="1:60" ht="32.25" customHeight="1" x14ac:dyDescent="0.2">
      <c r="A986" s="245">
        <v>44501</v>
      </c>
      <c r="B986" s="246" t="s">
        <v>927</v>
      </c>
      <c r="C986" s="247" t="s">
        <v>928</v>
      </c>
      <c r="D986" s="251"/>
      <c r="E986" s="252">
        <v>20340</v>
      </c>
      <c r="F986" s="21">
        <f t="shared" si="14"/>
        <v>2243283.5700000003</v>
      </c>
    </row>
    <row r="987" spans="1:60" ht="32.25" customHeight="1" x14ac:dyDescent="0.2">
      <c r="A987" s="245">
        <v>44501</v>
      </c>
      <c r="B987" s="246" t="s">
        <v>929</v>
      </c>
      <c r="C987" s="247" t="s">
        <v>930</v>
      </c>
      <c r="D987" s="251"/>
      <c r="E987" s="252">
        <v>59610.400000000001</v>
      </c>
      <c r="F987" s="21">
        <f t="shared" si="14"/>
        <v>2183673.1700000004</v>
      </c>
    </row>
    <row r="988" spans="1:60" ht="32.25" customHeight="1" x14ac:dyDescent="0.2">
      <c r="A988" s="245">
        <v>44501</v>
      </c>
      <c r="B988" s="246" t="s">
        <v>931</v>
      </c>
      <c r="C988" s="247" t="s">
        <v>932</v>
      </c>
      <c r="D988" s="251"/>
      <c r="E988" s="252">
        <v>105824.6</v>
      </c>
      <c r="F988" s="21">
        <f t="shared" si="14"/>
        <v>2077848.5700000003</v>
      </c>
    </row>
    <row r="989" spans="1:60" ht="43.5" customHeight="1" x14ac:dyDescent="0.2">
      <c r="A989" s="245">
        <v>44501</v>
      </c>
      <c r="B989" s="246" t="s">
        <v>933</v>
      </c>
      <c r="C989" s="247" t="s">
        <v>934</v>
      </c>
      <c r="D989" s="251"/>
      <c r="E989" s="252">
        <v>56490</v>
      </c>
      <c r="F989" s="21">
        <f t="shared" si="14"/>
        <v>2021358.5700000003</v>
      </c>
      <c r="I989" s="2" t="s">
        <v>935</v>
      </c>
    </row>
    <row r="990" spans="1:60" ht="41.25" customHeight="1" x14ac:dyDescent="0.2">
      <c r="A990" s="245">
        <v>44501</v>
      </c>
      <c r="B990" s="246" t="s">
        <v>936</v>
      </c>
      <c r="C990" s="247" t="s">
        <v>937</v>
      </c>
      <c r="D990" s="251"/>
      <c r="E990" s="252">
        <v>17406.18</v>
      </c>
      <c r="F990" s="21">
        <f t="shared" si="14"/>
        <v>2003952.3900000004</v>
      </c>
    </row>
    <row r="991" spans="1:60" ht="35.25" customHeight="1" x14ac:dyDescent="0.2">
      <c r="A991" s="245">
        <v>44508</v>
      </c>
      <c r="B991" s="246" t="s">
        <v>938</v>
      </c>
      <c r="C991" s="247" t="s">
        <v>939</v>
      </c>
      <c r="D991" s="251"/>
      <c r="E991" s="252">
        <v>59400.01</v>
      </c>
      <c r="F991" s="21">
        <f t="shared" si="14"/>
        <v>1944552.3800000004</v>
      </c>
    </row>
    <row r="992" spans="1:60" ht="33.75" customHeight="1" x14ac:dyDescent="0.2">
      <c r="A992" s="245">
        <v>44508</v>
      </c>
      <c r="B992" s="246" t="s">
        <v>940</v>
      </c>
      <c r="C992" s="247" t="s">
        <v>941</v>
      </c>
      <c r="D992" s="251"/>
      <c r="E992" s="252">
        <v>106220</v>
      </c>
      <c r="F992" s="21">
        <f t="shared" si="14"/>
        <v>1838332.3800000004</v>
      </c>
    </row>
    <row r="993" spans="1:6" ht="33.75" customHeight="1" x14ac:dyDescent="0.2">
      <c r="A993" s="245">
        <v>44508</v>
      </c>
      <c r="B993" s="246" t="s">
        <v>942</v>
      </c>
      <c r="C993" s="247" t="s">
        <v>943</v>
      </c>
      <c r="D993" s="251"/>
      <c r="E993" s="252">
        <v>14526</v>
      </c>
      <c r="F993" s="21">
        <f t="shared" si="14"/>
        <v>1823806.3800000004</v>
      </c>
    </row>
    <row r="994" spans="1:6" ht="30.75" customHeight="1" x14ac:dyDescent="0.2">
      <c r="A994" s="245">
        <v>44508</v>
      </c>
      <c r="B994" s="246" t="s">
        <v>944</v>
      </c>
      <c r="C994" s="247" t="s">
        <v>945</v>
      </c>
      <c r="D994" s="251"/>
      <c r="E994" s="252">
        <v>82800</v>
      </c>
      <c r="F994" s="21">
        <f t="shared" si="14"/>
        <v>1741006.3800000004</v>
      </c>
    </row>
    <row r="995" spans="1:6" ht="37.5" customHeight="1" x14ac:dyDescent="0.2">
      <c r="A995" s="245">
        <v>44508</v>
      </c>
      <c r="B995" s="246" t="s">
        <v>946</v>
      </c>
      <c r="C995" s="247" t="s">
        <v>947</v>
      </c>
      <c r="D995" s="251"/>
      <c r="E995" s="252">
        <v>81000</v>
      </c>
      <c r="F995" s="21">
        <f t="shared" si="14"/>
        <v>1660006.3800000004</v>
      </c>
    </row>
    <row r="996" spans="1:6" ht="36.75" customHeight="1" x14ac:dyDescent="0.2">
      <c r="A996" s="245">
        <v>44508</v>
      </c>
      <c r="B996" s="246" t="s">
        <v>948</v>
      </c>
      <c r="C996" s="247" t="s">
        <v>949</v>
      </c>
      <c r="D996" s="251"/>
      <c r="E996" s="252">
        <v>77400</v>
      </c>
      <c r="F996" s="21">
        <f t="shared" si="14"/>
        <v>1582606.3800000004</v>
      </c>
    </row>
    <row r="997" spans="1:6" ht="33.75" customHeight="1" x14ac:dyDescent="0.2">
      <c r="A997" s="245">
        <v>44508</v>
      </c>
      <c r="B997" s="246" t="s">
        <v>950</v>
      </c>
      <c r="C997" s="247" t="s">
        <v>951</v>
      </c>
      <c r="D997" s="251"/>
      <c r="E997" s="252">
        <v>23400</v>
      </c>
      <c r="F997" s="21">
        <f t="shared" si="14"/>
        <v>1559206.3800000004</v>
      </c>
    </row>
    <row r="998" spans="1:6" ht="40.5" customHeight="1" x14ac:dyDescent="0.2">
      <c r="A998" s="245">
        <v>44508</v>
      </c>
      <c r="B998" s="246" t="s">
        <v>952</v>
      </c>
      <c r="C998" s="247" t="s">
        <v>953</v>
      </c>
      <c r="D998" s="251"/>
      <c r="E998" s="252">
        <v>20982</v>
      </c>
      <c r="F998" s="21">
        <f t="shared" si="14"/>
        <v>1538224.3800000004</v>
      </c>
    </row>
    <row r="999" spans="1:6" ht="35.25" customHeight="1" x14ac:dyDescent="0.2">
      <c r="A999" s="245">
        <v>44508</v>
      </c>
      <c r="B999" s="246" t="s">
        <v>954</v>
      </c>
      <c r="C999" s="247" t="s">
        <v>955</v>
      </c>
      <c r="D999" s="251"/>
      <c r="E999" s="252">
        <v>107460.12</v>
      </c>
      <c r="F999" s="21">
        <f t="shared" si="14"/>
        <v>1430764.2600000002</v>
      </c>
    </row>
    <row r="1000" spans="1:6" ht="42.75" customHeight="1" x14ac:dyDescent="0.2">
      <c r="A1000" s="245">
        <v>44508</v>
      </c>
      <c r="B1000" s="246" t="s">
        <v>956</v>
      </c>
      <c r="C1000" s="247" t="s">
        <v>957</v>
      </c>
      <c r="D1000" s="251"/>
      <c r="E1000" s="252">
        <v>21789</v>
      </c>
      <c r="F1000" s="21">
        <f t="shared" si="14"/>
        <v>1408975.2600000002</v>
      </c>
    </row>
    <row r="1001" spans="1:6" ht="30.75" customHeight="1" x14ac:dyDescent="0.2">
      <c r="A1001" s="245">
        <v>44508</v>
      </c>
      <c r="B1001" s="246" t="s">
        <v>958</v>
      </c>
      <c r="C1001" s="247" t="s">
        <v>959</v>
      </c>
      <c r="D1001" s="251"/>
      <c r="E1001" s="252">
        <v>25200</v>
      </c>
      <c r="F1001" s="21">
        <f t="shared" si="14"/>
        <v>1383775.2600000002</v>
      </c>
    </row>
    <row r="1002" spans="1:6" ht="35.25" customHeight="1" x14ac:dyDescent="0.2">
      <c r="A1002" s="245">
        <v>44508</v>
      </c>
      <c r="B1002" s="246" t="s">
        <v>960</v>
      </c>
      <c r="C1002" s="247" t="s">
        <v>961</v>
      </c>
      <c r="D1002" s="251"/>
      <c r="E1002" s="252">
        <v>15840</v>
      </c>
      <c r="F1002" s="21">
        <f t="shared" si="14"/>
        <v>1367935.2600000002</v>
      </c>
    </row>
    <row r="1003" spans="1:6" ht="36" customHeight="1" x14ac:dyDescent="0.2">
      <c r="A1003" s="245">
        <v>44508</v>
      </c>
      <c r="B1003" s="246" t="s">
        <v>962</v>
      </c>
      <c r="C1003" s="247" t="s">
        <v>963</v>
      </c>
      <c r="D1003" s="251"/>
      <c r="E1003" s="252">
        <v>14850</v>
      </c>
      <c r="F1003" s="21">
        <f t="shared" si="14"/>
        <v>1353085.2600000002</v>
      </c>
    </row>
    <row r="1004" spans="1:6" ht="32.25" customHeight="1" x14ac:dyDescent="0.2">
      <c r="A1004" s="245">
        <v>44508</v>
      </c>
      <c r="B1004" s="246" t="s">
        <v>964</v>
      </c>
      <c r="C1004" s="247" t="s">
        <v>965</v>
      </c>
      <c r="D1004" s="251"/>
      <c r="E1004" s="252">
        <v>7236</v>
      </c>
      <c r="F1004" s="21">
        <f t="shared" si="14"/>
        <v>1345849.2600000002</v>
      </c>
    </row>
    <row r="1005" spans="1:6" ht="32.25" customHeight="1" x14ac:dyDescent="0.2">
      <c r="A1005" s="245">
        <v>44508</v>
      </c>
      <c r="B1005" s="246" t="s">
        <v>966</v>
      </c>
      <c r="C1005" s="247" t="s">
        <v>967</v>
      </c>
      <c r="D1005" s="251"/>
      <c r="E1005" s="252">
        <v>18000</v>
      </c>
      <c r="F1005" s="21">
        <f t="shared" si="14"/>
        <v>1327849.2600000002</v>
      </c>
    </row>
    <row r="1006" spans="1:6" ht="30" customHeight="1" x14ac:dyDescent="0.2">
      <c r="A1006" s="245">
        <v>44508</v>
      </c>
      <c r="B1006" s="246" t="s">
        <v>968</v>
      </c>
      <c r="C1006" s="247" t="s">
        <v>969</v>
      </c>
      <c r="D1006" s="251"/>
      <c r="E1006" s="252">
        <v>4500</v>
      </c>
      <c r="F1006" s="21">
        <f t="shared" si="14"/>
        <v>1323349.2600000002</v>
      </c>
    </row>
    <row r="1007" spans="1:6" ht="30.75" customHeight="1" x14ac:dyDescent="0.2">
      <c r="A1007" s="245">
        <v>44510</v>
      </c>
      <c r="B1007" s="246" t="s">
        <v>970</v>
      </c>
      <c r="C1007" s="247" t="s">
        <v>971</v>
      </c>
      <c r="D1007" s="251"/>
      <c r="E1007" s="252">
        <v>179113.82</v>
      </c>
      <c r="F1007" s="21">
        <f t="shared" si="14"/>
        <v>1144235.4400000002</v>
      </c>
    </row>
    <row r="1008" spans="1:6" ht="36" customHeight="1" x14ac:dyDescent="0.2">
      <c r="A1008" s="245">
        <v>44511</v>
      </c>
      <c r="B1008" s="246" t="s">
        <v>972</v>
      </c>
      <c r="C1008" s="247" t="s">
        <v>973</v>
      </c>
      <c r="D1008" s="251"/>
      <c r="E1008" s="252">
        <v>79674.58</v>
      </c>
      <c r="F1008" s="21">
        <f t="shared" si="14"/>
        <v>1064560.8600000001</v>
      </c>
    </row>
    <row r="1009" spans="1:61" ht="38.25" customHeight="1" x14ac:dyDescent="0.2">
      <c r="A1009" s="245">
        <v>44511</v>
      </c>
      <c r="B1009" s="246" t="s">
        <v>974</v>
      </c>
      <c r="C1009" s="247" t="s">
        <v>975</v>
      </c>
      <c r="D1009" s="251"/>
      <c r="E1009" s="252">
        <v>98875</v>
      </c>
      <c r="F1009" s="21">
        <f t="shared" si="14"/>
        <v>965685.8600000001</v>
      </c>
    </row>
    <row r="1010" spans="1:61" ht="36" customHeight="1" x14ac:dyDescent="0.2">
      <c r="A1010" s="245">
        <v>44511</v>
      </c>
      <c r="B1010" s="246" t="s">
        <v>976</v>
      </c>
      <c r="C1010" s="247" t="s">
        <v>977</v>
      </c>
      <c r="D1010" s="251"/>
      <c r="E1010" s="252">
        <v>48120.76</v>
      </c>
      <c r="F1010" s="21">
        <f t="shared" si="14"/>
        <v>917565.10000000009</v>
      </c>
    </row>
    <row r="1011" spans="1:61" ht="43.5" customHeight="1" x14ac:dyDescent="0.2">
      <c r="A1011" s="245">
        <v>44511</v>
      </c>
      <c r="B1011" s="246" t="s">
        <v>978</v>
      </c>
      <c r="C1011" s="247" t="s">
        <v>979</v>
      </c>
      <c r="D1011" s="251"/>
      <c r="E1011" s="252">
        <v>40113.839999999997</v>
      </c>
      <c r="F1011" s="21">
        <f t="shared" si="14"/>
        <v>877451.26000000013</v>
      </c>
    </row>
    <row r="1012" spans="1:61" ht="31.5" customHeight="1" x14ac:dyDescent="0.2">
      <c r="A1012" s="245">
        <v>44515</v>
      </c>
      <c r="B1012" s="246" t="s">
        <v>980</v>
      </c>
      <c r="C1012" s="255" t="s">
        <v>981</v>
      </c>
      <c r="D1012" s="250"/>
      <c r="E1012" s="256">
        <v>36128.5</v>
      </c>
      <c r="F1012" s="21">
        <f t="shared" si="14"/>
        <v>841322.76000000013</v>
      </c>
    </row>
    <row r="1013" spans="1:61" ht="32.25" customHeight="1" x14ac:dyDescent="0.2">
      <c r="A1013" s="245">
        <v>44515</v>
      </c>
      <c r="B1013" s="246" t="s">
        <v>982</v>
      </c>
      <c r="C1013" s="255" t="s">
        <v>983</v>
      </c>
      <c r="D1013" s="250"/>
      <c r="E1013" s="256">
        <v>54150</v>
      </c>
      <c r="F1013" s="21">
        <f t="shared" si="14"/>
        <v>787172.76000000013</v>
      </c>
    </row>
    <row r="1014" spans="1:61" ht="35.25" customHeight="1" x14ac:dyDescent="0.2">
      <c r="A1014" s="245">
        <v>44515</v>
      </c>
      <c r="B1014" s="246" t="s">
        <v>984</v>
      </c>
      <c r="C1014" s="255" t="s">
        <v>985</v>
      </c>
      <c r="D1014" s="250"/>
      <c r="E1014" s="256">
        <v>69350</v>
      </c>
      <c r="F1014" s="21">
        <f t="shared" si="14"/>
        <v>717822.76000000013</v>
      </c>
    </row>
    <row r="1015" spans="1:61" ht="30.75" customHeight="1" x14ac:dyDescent="0.2">
      <c r="A1015" s="245">
        <v>44517</v>
      </c>
      <c r="B1015" s="246" t="s">
        <v>986</v>
      </c>
      <c r="C1015" s="255" t="s">
        <v>987</v>
      </c>
      <c r="D1015" s="250"/>
      <c r="E1015" s="252">
        <v>121452.5</v>
      </c>
      <c r="F1015" s="21">
        <f t="shared" si="14"/>
        <v>596370.26000000013</v>
      </c>
    </row>
    <row r="1016" spans="1:61" s="259" customFormat="1" ht="44.25" customHeight="1" x14ac:dyDescent="0.2">
      <c r="A1016" s="245">
        <v>44517</v>
      </c>
      <c r="B1016" s="246" t="s">
        <v>988</v>
      </c>
      <c r="C1016" s="255" t="s">
        <v>989</v>
      </c>
      <c r="D1016" s="257"/>
      <c r="E1016" s="252">
        <v>124865</v>
      </c>
      <c r="F1016" s="21">
        <f t="shared" si="14"/>
        <v>471505.26000000013</v>
      </c>
      <c r="G1016" s="138"/>
      <c r="H1016" s="138"/>
      <c r="I1016" s="138"/>
      <c r="J1016" s="138"/>
      <c r="K1016" s="138"/>
      <c r="L1016" s="138"/>
      <c r="M1016" s="138"/>
      <c r="N1016" s="138"/>
      <c r="O1016" s="138"/>
      <c r="P1016" s="138"/>
      <c r="Q1016" s="138"/>
      <c r="R1016" s="138"/>
      <c r="S1016" s="138"/>
      <c r="T1016" s="138"/>
      <c r="U1016" s="138"/>
      <c r="V1016" s="138"/>
      <c r="W1016" s="138"/>
      <c r="X1016" s="138"/>
      <c r="Y1016" s="138"/>
      <c r="Z1016" s="138"/>
      <c r="AA1016" s="138"/>
      <c r="AB1016" s="138"/>
      <c r="AC1016" s="138"/>
      <c r="AD1016" s="138"/>
      <c r="AE1016" s="138"/>
      <c r="AF1016" s="138"/>
      <c r="AG1016" s="138"/>
      <c r="AH1016" s="138"/>
      <c r="AI1016" s="138"/>
      <c r="AJ1016" s="138"/>
      <c r="AK1016" s="138"/>
      <c r="AL1016" s="138"/>
      <c r="AM1016" s="138"/>
      <c r="AN1016" s="138"/>
      <c r="AO1016" s="138"/>
      <c r="AP1016" s="138"/>
      <c r="AQ1016" s="138"/>
      <c r="AR1016" s="138"/>
      <c r="AS1016" s="138"/>
      <c r="AT1016" s="138"/>
      <c r="AU1016" s="138"/>
      <c r="AV1016" s="138"/>
      <c r="AW1016" s="138"/>
      <c r="AX1016" s="138"/>
      <c r="AY1016" s="138"/>
      <c r="AZ1016" s="138"/>
      <c r="BA1016" s="138"/>
      <c r="BB1016" s="138"/>
      <c r="BC1016" s="138"/>
      <c r="BD1016" s="138"/>
      <c r="BE1016" s="138"/>
      <c r="BF1016" s="138"/>
      <c r="BG1016" s="138"/>
      <c r="BH1016" s="138"/>
      <c r="BI1016" s="258"/>
    </row>
    <row r="1017" spans="1:61" s="261" customFormat="1" ht="38.25" customHeight="1" x14ac:dyDescent="0.2">
      <c r="A1017" s="245">
        <v>44517</v>
      </c>
      <c r="B1017" s="246" t="s">
        <v>990</v>
      </c>
      <c r="C1017" s="255" t="s">
        <v>991</v>
      </c>
      <c r="D1017" s="250"/>
      <c r="E1017" s="252">
        <v>68400</v>
      </c>
      <c r="F1017" s="21">
        <f t="shared" si="14"/>
        <v>403105.26000000013</v>
      </c>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60"/>
    </row>
    <row r="1018" spans="1:61" ht="32.25" customHeight="1" x14ac:dyDescent="0.2">
      <c r="A1018" s="245">
        <v>44517</v>
      </c>
      <c r="B1018" s="246" t="s">
        <v>992</v>
      </c>
      <c r="C1018" s="255" t="s">
        <v>993</v>
      </c>
      <c r="D1018" s="250"/>
      <c r="E1018" s="252">
        <v>13950</v>
      </c>
      <c r="F1018" s="21">
        <f t="shared" si="14"/>
        <v>389155.26000000013</v>
      </c>
    </row>
    <row r="1019" spans="1:61" ht="42" customHeight="1" x14ac:dyDescent="0.2">
      <c r="A1019" s="245">
        <v>44517</v>
      </c>
      <c r="B1019" s="246" t="s">
        <v>994</v>
      </c>
      <c r="C1019" s="255" t="s">
        <v>995</v>
      </c>
      <c r="D1019" s="250"/>
      <c r="E1019" s="252">
        <v>10752</v>
      </c>
      <c r="F1019" s="21">
        <f t="shared" si="14"/>
        <v>378403.26000000013</v>
      </c>
    </row>
    <row r="1020" spans="1:61" ht="40.5" customHeight="1" x14ac:dyDescent="0.2">
      <c r="A1020" s="245">
        <v>44517</v>
      </c>
      <c r="B1020" s="246" t="s">
        <v>996</v>
      </c>
      <c r="C1020" s="255" t="s">
        <v>997</v>
      </c>
      <c r="D1020" s="262"/>
      <c r="E1020" s="252">
        <v>17268.98</v>
      </c>
      <c r="F1020" s="21">
        <f t="shared" si="14"/>
        <v>361134.28000000014</v>
      </c>
    </row>
    <row r="1021" spans="1:61" ht="34.5" customHeight="1" x14ac:dyDescent="0.2">
      <c r="A1021" s="245">
        <v>44523</v>
      </c>
      <c r="B1021" s="246" t="s">
        <v>998</v>
      </c>
      <c r="C1021" s="255" t="s">
        <v>999</v>
      </c>
      <c r="D1021" s="250"/>
      <c r="E1021" s="252">
        <v>16362</v>
      </c>
      <c r="F1021" s="21">
        <f t="shared" si="14"/>
        <v>344772.28000000014</v>
      </c>
    </row>
    <row r="1022" spans="1:61" ht="40.5" customHeight="1" x14ac:dyDescent="0.2">
      <c r="A1022" s="245">
        <v>44523</v>
      </c>
      <c r="B1022" s="246" t="s">
        <v>1000</v>
      </c>
      <c r="C1022" s="255" t="s">
        <v>1001</v>
      </c>
      <c r="D1022" s="250"/>
      <c r="E1022" s="252">
        <v>31500</v>
      </c>
      <c r="F1022" s="21">
        <f t="shared" si="14"/>
        <v>313272.28000000014</v>
      </c>
    </row>
    <row r="1023" spans="1:61" ht="38.25" customHeight="1" x14ac:dyDescent="0.2">
      <c r="A1023" s="245">
        <v>44523</v>
      </c>
      <c r="B1023" s="246" t="s">
        <v>1002</v>
      </c>
      <c r="C1023" s="255" t="s">
        <v>1003</v>
      </c>
      <c r="D1023" s="250"/>
      <c r="E1023" s="252">
        <v>29700</v>
      </c>
      <c r="F1023" s="21">
        <f t="shared" si="14"/>
        <v>283572.28000000014</v>
      </c>
    </row>
    <row r="1024" spans="1:61" ht="34.5" customHeight="1" x14ac:dyDescent="0.2">
      <c r="A1024" s="245">
        <v>44526</v>
      </c>
      <c r="B1024" s="246" t="s">
        <v>1004</v>
      </c>
      <c r="C1024" s="247" t="s">
        <v>1005</v>
      </c>
      <c r="D1024" s="250"/>
      <c r="E1024" s="252">
        <v>180019.64</v>
      </c>
      <c r="F1024" s="21">
        <f t="shared" si="14"/>
        <v>103552.64000000013</v>
      </c>
    </row>
    <row r="1025" spans="1:60" s="7" customFormat="1" ht="15" customHeight="1" x14ac:dyDescent="0.25">
      <c r="A1025" s="263"/>
      <c r="B1025" s="206"/>
      <c r="C1025" s="206"/>
      <c r="D1025" s="264"/>
      <c r="E1025" s="209"/>
      <c r="F1025" s="210"/>
      <c r="G1025" s="155"/>
      <c r="H1025" s="155"/>
      <c r="I1025" s="155"/>
      <c r="J1025" s="155"/>
      <c r="K1025" s="155"/>
      <c r="L1025" s="155"/>
      <c r="M1025" s="155"/>
      <c r="N1025" s="155"/>
      <c r="O1025" s="155"/>
      <c r="P1025" s="155"/>
      <c r="Q1025" s="155"/>
      <c r="R1025" s="155"/>
      <c r="S1025" s="155"/>
      <c r="T1025" s="155"/>
      <c r="U1025" s="155"/>
      <c r="V1025" s="155"/>
      <c r="W1025" s="155"/>
      <c r="X1025" s="155"/>
      <c r="Y1025" s="155"/>
      <c r="Z1025" s="155"/>
      <c r="AA1025" s="155"/>
      <c r="AB1025" s="155"/>
      <c r="AC1025" s="155"/>
      <c r="AD1025" s="155"/>
      <c r="AE1025" s="155"/>
      <c r="AF1025" s="155"/>
      <c r="AG1025" s="155"/>
      <c r="AH1025" s="155"/>
      <c r="AI1025" s="155"/>
      <c r="AJ1025" s="155"/>
      <c r="AK1025" s="155"/>
      <c r="AL1025" s="155"/>
      <c r="AM1025" s="155"/>
      <c r="AN1025" s="155"/>
      <c r="AO1025" s="155"/>
      <c r="AP1025" s="155"/>
      <c r="AQ1025" s="155"/>
      <c r="AR1025" s="155"/>
      <c r="AS1025" s="155"/>
      <c r="AT1025" s="155"/>
      <c r="AU1025" s="155"/>
      <c r="AV1025" s="155"/>
      <c r="AW1025" s="155"/>
      <c r="AX1025" s="155"/>
      <c r="AY1025" s="155"/>
      <c r="AZ1025" s="155"/>
      <c r="BA1025" s="155"/>
      <c r="BB1025" s="155"/>
      <c r="BC1025" s="155"/>
      <c r="BD1025" s="155"/>
      <c r="BE1025" s="155"/>
      <c r="BF1025" s="155"/>
      <c r="BG1025" s="155"/>
      <c r="BH1025" s="155"/>
    </row>
    <row r="1026" spans="1:60" s="7" customFormat="1" ht="15" customHeight="1" x14ac:dyDescent="0.25">
      <c r="A1026" s="263"/>
      <c r="B1026" s="206"/>
      <c r="C1026" s="206"/>
      <c r="D1026" s="264"/>
      <c r="E1026" s="209"/>
      <c r="F1026" s="210"/>
      <c r="G1026" s="155"/>
      <c r="H1026" s="155"/>
      <c r="I1026" s="155"/>
      <c r="J1026" s="155"/>
      <c r="K1026" s="155"/>
      <c r="L1026" s="155"/>
      <c r="M1026" s="155"/>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5"/>
      <c r="AL1026" s="155"/>
      <c r="AM1026" s="155"/>
      <c r="AN1026" s="155"/>
      <c r="AO1026" s="155"/>
      <c r="AP1026" s="155"/>
      <c r="AQ1026" s="155"/>
      <c r="AR1026" s="155"/>
      <c r="AS1026" s="155"/>
      <c r="AT1026" s="155"/>
      <c r="AU1026" s="155"/>
      <c r="AV1026" s="155"/>
      <c r="AW1026" s="155"/>
      <c r="AX1026" s="155"/>
      <c r="AY1026" s="155"/>
      <c r="AZ1026" s="155"/>
      <c r="BA1026" s="155"/>
      <c r="BB1026" s="155"/>
      <c r="BC1026" s="155"/>
      <c r="BD1026" s="155"/>
      <c r="BE1026" s="155"/>
      <c r="BF1026" s="155"/>
      <c r="BG1026" s="155"/>
      <c r="BH1026" s="155"/>
    </row>
    <row r="1027" spans="1:60" s="7" customFormat="1" ht="15" customHeight="1" x14ac:dyDescent="0.25">
      <c r="A1027" s="263"/>
      <c r="B1027" s="206"/>
      <c r="C1027" s="206"/>
      <c r="D1027" s="264"/>
      <c r="E1027" s="209"/>
      <c r="F1027" s="210"/>
      <c r="G1027" s="155"/>
      <c r="H1027" s="155"/>
      <c r="I1027" s="155"/>
      <c r="J1027" s="155"/>
      <c r="K1027" s="155"/>
      <c r="L1027" s="155"/>
      <c r="M1027" s="155"/>
      <c r="N1027" s="155"/>
      <c r="O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5"/>
      <c r="AL1027" s="155"/>
      <c r="AM1027" s="155"/>
      <c r="AN1027" s="155"/>
      <c r="AO1027" s="155"/>
      <c r="AP1027" s="155"/>
      <c r="AQ1027" s="155"/>
      <c r="AR1027" s="155"/>
      <c r="AS1027" s="155"/>
      <c r="AT1027" s="155"/>
      <c r="AU1027" s="155"/>
      <c r="AV1027" s="155"/>
      <c r="AW1027" s="155"/>
      <c r="AX1027" s="155"/>
      <c r="AY1027" s="155"/>
      <c r="AZ1027" s="155"/>
      <c r="BA1027" s="155"/>
      <c r="BB1027" s="155"/>
      <c r="BC1027" s="155"/>
      <c r="BD1027" s="155"/>
      <c r="BE1027" s="155"/>
      <c r="BF1027" s="155"/>
      <c r="BG1027" s="155"/>
      <c r="BH1027" s="155"/>
    </row>
    <row r="1028" spans="1:60" s="7" customFormat="1" ht="15" customHeight="1" x14ac:dyDescent="0.25">
      <c r="A1028" s="263"/>
      <c r="B1028" s="206"/>
      <c r="C1028" s="206"/>
      <c r="D1028" s="264"/>
      <c r="E1028" s="209"/>
      <c r="F1028" s="210"/>
      <c r="G1028" s="155"/>
      <c r="H1028" s="155"/>
      <c r="I1028" s="155"/>
      <c r="J1028" s="155"/>
      <c r="K1028" s="155"/>
      <c r="L1028" s="155"/>
      <c r="M1028" s="155"/>
      <c r="N1028" s="155"/>
      <c r="O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AV1028" s="155"/>
      <c r="AW1028" s="155"/>
      <c r="AX1028" s="155"/>
      <c r="AY1028" s="155"/>
      <c r="AZ1028" s="155"/>
      <c r="BA1028" s="155"/>
      <c r="BB1028" s="155"/>
      <c r="BC1028" s="155"/>
      <c r="BD1028" s="155"/>
      <c r="BE1028" s="155"/>
      <c r="BF1028" s="155"/>
      <c r="BG1028" s="155"/>
      <c r="BH1028" s="155"/>
    </row>
    <row r="1029" spans="1:60" s="7" customFormat="1" ht="15" customHeight="1" x14ac:dyDescent="0.25">
      <c r="A1029" s="263"/>
      <c r="B1029" s="206"/>
      <c r="C1029" s="206"/>
      <c r="D1029" s="264"/>
      <c r="E1029" s="209"/>
      <c r="F1029" s="210"/>
      <c r="G1029" s="155"/>
      <c r="H1029" s="155"/>
      <c r="I1029" s="155"/>
      <c r="J1029" s="155"/>
      <c r="K1029" s="155"/>
      <c r="L1029" s="155"/>
      <c r="M1029" s="155"/>
      <c r="N1029" s="155"/>
      <c r="O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5"/>
      <c r="AL1029" s="155"/>
      <c r="AM1029" s="155"/>
      <c r="AN1029" s="155"/>
      <c r="AO1029" s="155"/>
      <c r="AP1029" s="155"/>
      <c r="AQ1029" s="155"/>
      <c r="AR1029" s="155"/>
      <c r="AS1029" s="155"/>
      <c r="AT1029" s="155"/>
      <c r="AU1029" s="155"/>
      <c r="AV1029" s="155"/>
      <c r="AW1029" s="155"/>
      <c r="AX1029" s="155"/>
      <c r="AY1029" s="155"/>
      <c r="AZ1029" s="155"/>
      <c r="BA1029" s="155"/>
      <c r="BB1029" s="155"/>
      <c r="BC1029" s="155"/>
      <c r="BD1029" s="155"/>
      <c r="BE1029" s="155"/>
      <c r="BF1029" s="155"/>
      <c r="BG1029" s="155"/>
      <c r="BH1029" s="155"/>
    </row>
    <row r="1030" spans="1:60" s="7" customFormat="1" ht="15" customHeight="1" x14ac:dyDescent="0.25">
      <c r="A1030" s="263"/>
      <c r="B1030" s="206"/>
      <c r="C1030" s="206"/>
      <c r="D1030" s="264"/>
      <c r="E1030" s="209"/>
      <c r="F1030" s="210"/>
      <c r="G1030" s="155"/>
      <c r="H1030" s="155"/>
      <c r="I1030" s="155"/>
      <c r="J1030" s="155"/>
      <c r="K1030" s="155"/>
      <c r="L1030" s="155"/>
      <c r="M1030" s="155"/>
      <c r="N1030" s="155"/>
      <c r="O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5"/>
      <c r="AL1030" s="155"/>
      <c r="AM1030" s="155"/>
      <c r="AN1030" s="155"/>
      <c r="AO1030" s="155"/>
      <c r="AP1030" s="155"/>
      <c r="AQ1030" s="155"/>
      <c r="AR1030" s="155"/>
      <c r="AS1030" s="155"/>
      <c r="AT1030" s="155"/>
      <c r="AU1030" s="155"/>
      <c r="AV1030" s="155"/>
      <c r="AW1030" s="155"/>
      <c r="AX1030" s="155"/>
      <c r="AY1030" s="155"/>
      <c r="AZ1030" s="155"/>
      <c r="BA1030" s="155"/>
      <c r="BB1030" s="155"/>
      <c r="BC1030" s="155"/>
      <c r="BD1030" s="155"/>
      <c r="BE1030" s="155"/>
      <c r="BF1030" s="155"/>
      <c r="BG1030" s="155"/>
      <c r="BH1030" s="155"/>
    </row>
    <row r="1031" spans="1:60" s="7" customFormat="1" ht="15" customHeight="1" x14ac:dyDescent="0.25">
      <c r="A1031" s="263"/>
      <c r="B1031" s="206"/>
      <c r="C1031" s="206"/>
      <c r="D1031" s="264"/>
      <c r="E1031" s="209"/>
      <c r="F1031" s="210"/>
      <c r="G1031" s="155"/>
      <c r="H1031" s="155"/>
      <c r="I1031" s="155"/>
      <c r="J1031" s="155"/>
      <c r="K1031" s="155"/>
      <c r="L1031" s="155"/>
      <c r="M1031" s="155"/>
      <c r="N1031" s="155"/>
      <c r="O1031" s="155"/>
      <c r="P1031" s="155"/>
      <c r="Q1031" s="155"/>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5"/>
      <c r="AL1031" s="155"/>
      <c r="AM1031" s="155"/>
      <c r="AN1031" s="155"/>
      <c r="AO1031" s="155"/>
      <c r="AP1031" s="155"/>
      <c r="AQ1031" s="155"/>
      <c r="AR1031" s="155"/>
      <c r="AS1031" s="155"/>
      <c r="AT1031" s="155"/>
      <c r="AU1031" s="155"/>
      <c r="AV1031" s="155"/>
      <c r="AW1031" s="155"/>
      <c r="AX1031" s="155"/>
      <c r="AY1031" s="155"/>
      <c r="AZ1031" s="155"/>
      <c r="BA1031" s="155"/>
      <c r="BB1031" s="155"/>
      <c r="BC1031" s="155"/>
      <c r="BD1031" s="155"/>
      <c r="BE1031" s="155"/>
      <c r="BF1031" s="155"/>
      <c r="BG1031" s="155"/>
      <c r="BH1031" s="155"/>
    </row>
    <row r="1032" spans="1:60" s="7" customFormat="1" ht="15" customHeight="1" x14ac:dyDescent="0.25">
      <c r="A1032" s="263"/>
      <c r="B1032" s="206"/>
      <c r="C1032" s="206"/>
      <c r="D1032" s="264"/>
      <c r="E1032" s="209"/>
      <c r="F1032" s="210"/>
      <c r="G1032" s="155"/>
      <c r="H1032" s="155"/>
      <c r="I1032" s="155"/>
      <c r="J1032" s="155"/>
      <c r="K1032" s="155"/>
      <c r="L1032" s="155"/>
      <c r="M1032" s="155"/>
      <c r="N1032" s="155"/>
      <c r="O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5"/>
      <c r="AL1032" s="155"/>
      <c r="AM1032" s="155"/>
      <c r="AN1032" s="155"/>
      <c r="AO1032" s="155"/>
      <c r="AP1032" s="155"/>
      <c r="AQ1032" s="155"/>
      <c r="AR1032" s="155"/>
      <c r="AS1032" s="155"/>
      <c r="AT1032" s="155"/>
      <c r="AU1032" s="155"/>
      <c r="AV1032" s="155"/>
      <c r="AW1032" s="155"/>
      <c r="AX1032" s="155"/>
      <c r="AY1032" s="155"/>
      <c r="AZ1032" s="155"/>
      <c r="BA1032" s="155"/>
      <c r="BB1032" s="155"/>
      <c r="BC1032" s="155"/>
      <c r="BD1032" s="155"/>
      <c r="BE1032" s="155"/>
      <c r="BF1032" s="155"/>
      <c r="BG1032" s="155"/>
      <c r="BH1032" s="155"/>
    </row>
    <row r="1033" spans="1:60" s="7" customFormat="1" ht="15" customHeight="1" x14ac:dyDescent="0.25">
      <c r="A1033" s="263"/>
      <c r="B1033" s="206"/>
      <c r="C1033" s="206"/>
      <c r="D1033" s="264"/>
      <c r="E1033" s="209"/>
      <c r="F1033" s="210"/>
      <c r="G1033" s="155"/>
      <c r="H1033" s="155"/>
      <c r="I1033" s="155"/>
      <c r="J1033" s="155"/>
      <c r="K1033" s="155"/>
      <c r="L1033" s="155"/>
      <c r="M1033" s="155"/>
      <c r="N1033" s="155"/>
      <c r="O1033" s="155"/>
      <c r="P1033" s="155"/>
      <c r="Q1033" s="155"/>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5"/>
      <c r="AL1033" s="155"/>
      <c r="AM1033" s="155"/>
      <c r="AN1033" s="155"/>
      <c r="AO1033" s="155"/>
      <c r="AP1033" s="155"/>
      <c r="AQ1033" s="155"/>
      <c r="AR1033" s="155"/>
      <c r="AS1033" s="155"/>
      <c r="AT1033" s="155"/>
      <c r="AU1033" s="155"/>
      <c r="AV1033" s="155"/>
      <c r="AW1033" s="155"/>
      <c r="AX1033" s="155"/>
      <c r="AY1033" s="155"/>
      <c r="AZ1033" s="155"/>
      <c r="BA1033" s="155"/>
      <c r="BB1033" s="155"/>
      <c r="BC1033" s="155"/>
      <c r="BD1033" s="155"/>
      <c r="BE1033" s="155"/>
      <c r="BF1033" s="155"/>
      <c r="BG1033" s="155"/>
      <c r="BH1033" s="155"/>
    </row>
    <row r="1034" spans="1:60" s="7" customFormat="1" ht="15" customHeight="1" x14ac:dyDescent="0.25">
      <c r="A1034" s="263"/>
      <c r="B1034" s="206"/>
      <c r="C1034" s="206"/>
      <c r="D1034" s="264"/>
      <c r="E1034" s="209"/>
      <c r="F1034" s="210"/>
      <c r="G1034" s="155"/>
      <c r="H1034" s="155"/>
      <c r="I1034" s="155"/>
      <c r="J1034" s="155"/>
      <c r="K1034" s="155"/>
      <c r="L1034" s="155"/>
      <c r="M1034" s="155"/>
      <c r="N1034" s="155"/>
      <c r="O1034" s="155"/>
      <c r="P1034" s="155"/>
      <c r="Q1034" s="155"/>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5"/>
      <c r="AL1034" s="155"/>
      <c r="AM1034" s="155"/>
      <c r="AN1034" s="155"/>
      <c r="AO1034" s="155"/>
      <c r="AP1034" s="155"/>
      <c r="AQ1034" s="155"/>
      <c r="AR1034" s="155"/>
      <c r="AS1034" s="155"/>
      <c r="AT1034" s="155"/>
      <c r="AU1034" s="155"/>
      <c r="AV1034" s="155"/>
      <c r="AW1034" s="155"/>
      <c r="AX1034" s="155"/>
      <c r="AY1034" s="155"/>
      <c r="AZ1034" s="155"/>
      <c r="BA1034" s="155"/>
      <c r="BB1034" s="155"/>
      <c r="BC1034" s="155"/>
      <c r="BD1034" s="155"/>
      <c r="BE1034" s="155"/>
      <c r="BF1034" s="155"/>
      <c r="BG1034" s="155"/>
      <c r="BH1034" s="155"/>
    </row>
    <row r="1035" spans="1:60" s="7" customFormat="1" ht="15" customHeight="1" x14ac:dyDescent="0.25">
      <c r="A1035" s="263"/>
      <c r="B1035" s="206"/>
      <c r="C1035" s="206"/>
      <c r="D1035" s="264"/>
      <c r="E1035" s="209"/>
      <c r="F1035" s="210"/>
      <c r="G1035" s="155"/>
      <c r="H1035" s="155"/>
      <c r="I1035" s="155"/>
      <c r="J1035" s="155"/>
      <c r="K1035" s="155"/>
      <c r="L1035" s="155"/>
      <c r="M1035" s="155"/>
      <c r="N1035" s="155"/>
      <c r="O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5"/>
      <c r="AL1035" s="155"/>
      <c r="AM1035" s="155"/>
      <c r="AN1035" s="155"/>
      <c r="AO1035" s="155"/>
      <c r="AP1035" s="155"/>
      <c r="AQ1035" s="155"/>
      <c r="AR1035" s="155"/>
      <c r="AS1035" s="155"/>
      <c r="AT1035" s="155"/>
      <c r="AU1035" s="155"/>
      <c r="AV1035" s="155"/>
      <c r="AW1035" s="155"/>
      <c r="AX1035" s="155"/>
      <c r="AY1035" s="155"/>
      <c r="AZ1035" s="155"/>
      <c r="BA1035" s="155"/>
      <c r="BB1035" s="155"/>
      <c r="BC1035" s="155"/>
      <c r="BD1035" s="155"/>
      <c r="BE1035" s="155"/>
      <c r="BF1035" s="155"/>
      <c r="BG1035" s="155"/>
      <c r="BH1035" s="155"/>
    </row>
    <row r="1036" spans="1:60" s="7" customFormat="1" ht="15" customHeight="1" x14ac:dyDescent="0.25">
      <c r="A1036" s="263"/>
      <c r="B1036" s="206"/>
      <c r="C1036" s="206"/>
      <c r="D1036" s="264"/>
      <c r="E1036" s="209"/>
      <c r="F1036" s="210"/>
      <c r="G1036" s="155"/>
      <c r="H1036" s="155"/>
      <c r="I1036" s="155"/>
      <c r="J1036" s="155"/>
      <c r="K1036" s="155"/>
      <c r="L1036" s="155"/>
      <c r="M1036" s="155"/>
      <c r="N1036" s="155"/>
      <c r="O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AV1036" s="155"/>
      <c r="AW1036" s="155"/>
      <c r="AX1036" s="155"/>
      <c r="AY1036" s="155"/>
      <c r="AZ1036" s="155"/>
      <c r="BA1036" s="155"/>
      <c r="BB1036" s="155"/>
      <c r="BC1036" s="155"/>
      <c r="BD1036" s="155"/>
      <c r="BE1036" s="155"/>
      <c r="BF1036" s="155"/>
      <c r="BG1036" s="155"/>
      <c r="BH1036" s="155"/>
    </row>
    <row r="1037" spans="1:60" s="7" customFormat="1" ht="15" customHeight="1" x14ac:dyDescent="0.25">
      <c r="A1037" s="1" t="s">
        <v>0</v>
      </c>
      <c r="B1037" s="1"/>
      <c r="C1037" s="1"/>
      <c r="D1037" s="1"/>
      <c r="E1037" s="1"/>
      <c r="F1037" s="1"/>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5"/>
      <c r="AL1037" s="155"/>
      <c r="AM1037" s="155"/>
      <c r="AN1037" s="155"/>
      <c r="AO1037" s="155"/>
      <c r="AP1037" s="155"/>
      <c r="AQ1037" s="155"/>
      <c r="AR1037" s="155"/>
      <c r="AS1037" s="155"/>
      <c r="AT1037" s="155"/>
      <c r="AU1037" s="155"/>
      <c r="AV1037" s="155"/>
      <c r="AW1037" s="155"/>
      <c r="AX1037" s="155"/>
      <c r="AY1037" s="155"/>
      <c r="AZ1037" s="155"/>
      <c r="BA1037" s="155"/>
      <c r="BB1037" s="155"/>
      <c r="BC1037" s="155"/>
      <c r="BD1037" s="155"/>
      <c r="BE1037" s="155"/>
      <c r="BF1037" s="155"/>
      <c r="BG1037" s="155"/>
      <c r="BH1037" s="155"/>
    </row>
    <row r="1038" spans="1:60" s="7" customFormat="1" ht="15" customHeight="1" x14ac:dyDescent="0.25">
      <c r="A1038" s="1" t="s">
        <v>1</v>
      </c>
      <c r="B1038" s="1"/>
      <c r="C1038" s="1"/>
      <c r="D1038" s="1"/>
      <c r="E1038" s="1"/>
      <c r="F1038" s="1"/>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5"/>
      <c r="AL1038" s="155"/>
      <c r="AM1038" s="155"/>
      <c r="AN1038" s="155"/>
      <c r="AO1038" s="155"/>
      <c r="AP1038" s="155"/>
      <c r="AQ1038" s="155"/>
      <c r="AR1038" s="155"/>
      <c r="AS1038" s="155"/>
      <c r="AT1038" s="155"/>
      <c r="AU1038" s="155"/>
      <c r="AV1038" s="155"/>
      <c r="AW1038" s="155"/>
      <c r="AX1038" s="155"/>
      <c r="AY1038" s="155"/>
      <c r="AZ1038" s="155"/>
      <c r="BA1038" s="155"/>
      <c r="BB1038" s="155"/>
      <c r="BC1038" s="155"/>
      <c r="BD1038" s="155"/>
      <c r="BE1038" s="155"/>
      <c r="BF1038" s="155"/>
      <c r="BG1038" s="155"/>
      <c r="BH1038" s="155"/>
    </row>
    <row r="1039" spans="1:60" s="7" customFormat="1" ht="15" customHeight="1" x14ac:dyDescent="0.25">
      <c r="A1039" s="4" t="s">
        <v>2</v>
      </c>
      <c r="B1039" s="4"/>
      <c r="C1039" s="4"/>
      <c r="D1039" s="4"/>
      <c r="E1039" s="4"/>
      <c r="F1039" s="4"/>
      <c r="G1039" s="155"/>
      <c r="H1039" s="155"/>
      <c r="I1039" s="155"/>
      <c r="J1039" s="155"/>
      <c r="K1039" s="155"/>
      <c r="L1039" s="155"/>
      <c r="M1039" s="155"/>
      <c r="N1039" s="155"/>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AV1039" s="155"/>
      <c r="AW1039" s="155"/>
      <c r="AX1039" s="155"/>
      <c r="AY1039" s="155"/>
      <c r="AZ1039" s="155"/>
      <c r="BA1039" s="155"/>
      <c r="BB1039" s="155"/>
      <c r="BC1039" s="155"/>
      <c r="BD1039" s="155"/>
      <c r="BE1039" s="155"/>
      <c r="BF1039" s="155"/>
      <c r="BG1039" s="155"/>
      <c r="BH1039" s="155"/>
    </row>
    <row r="1040" spans="1:60" s="7" customFormat="1" ht="15" customHeight="1" x14ac:dyDescent="0.25">
      <c r="A1040" s="4" t="s">
        <v>3</v>
      </c>
      <c r="B1040" s="4"/>
      <c r="C1040" s="4"/>
      <c r="D1040" s="4"/>
      <c r="E1040" s="4"/>
      <c r="F1040" s="4"/>
      <c r="G1040" s="155"/>
      <c r="H1040" s="155"/>
      <c r="I1040" s="155"/>
      <c r="J1040" s="155"/>
      <c r="K1040" s="155"/>
      <c r="L1040" s="155"/>
      <c r="M1040" s="155"/>
      <c r="N1040" s="155"/>
      <c r="O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5"/>
      <c r="AL1040" s="155"/>
      <c r="AM1040" s="155"/>
      <c r="AN1040" s="155"/>
      <c r="AO1040" s="155"/>
      <c r="AP1040" s="155"/>
      <c r="AQ1040" s="155"/>
      <c r="AR1040" s="155"/>
      <c r="AS1040" s="155"/>
      <c r="AT1040" s="155"/>
      <c r="AU1040" s="155"/>
      <c r="AV1040" s="155"/>
      <c r="AW1040" s="155"/>
      <c r="AX1040" s="155"/>
      <c r="AY1040" s="155"/>
      <c r="AZ1040" s="155"/>
      <c r="BA1040" s="155"/>
      <c r="BB1040" s="155"/>
      <c r="BC1040" s="155"/>
      <c r="BD1040" s="155"/>
      <c r="BE1040" s="155"/>
      <c r="BF1040" s="155"/>
      <c r="BG1040" s="155"/>
      <c r="BH1040" s="155"/>
    </row>
    <row r="1041" spans="1:7" ht="15" customHeight="1" x14ac:dyDescent="0.2">
      <c r="A1041" s="31"/>
      <c r="B1041" s="195"/>
      <c r="C1041" s="2"/>
      <c r="D1041" s="70"/>
      <c r="E1041" s="196"/>
      <c r="F1041" s="86"/>
    </row>
    <row r="1042" spans="1:7" x14ac:dyDescent="0.2">
      <c r="A1042" s="31"/>
      <c r="B1042" s="195"/>
      <c r="C1042" s="2"/>
      <c r="D1042" s="70"/>
      <c r="E1042" s="196"/>
      <c r="F1042" s="86"/>
    </row>
    <row r="1043" spans="1:7" ht="33" customHeight="1" x14ac:dyDescent="0.2">
      <c r="A1043" s="143" t="s">
        <v>1006</v>
      </c>
      <c r="B1043" s="144"/>
      <c r="C1043" s="144"/>
      <c r="D1043" s="144"/>
      <c r="E1043" s="144"/>
      <c r="F1043" s="145"/>
    </row>
    <row r="1044" spans="1:7" ht="30" customHeight="1" x14ac:dyDescent="0.2">
      <c r="A1044" s="143" t="s">
        <v>5</v>
      </c>
      <c r="B1044" s="144"/>
      <c r="C1044" s="144"/>
      <c r="D1044" s="144"/>
      <c r="E1044" s="145"/>
      <c r="F1044" s="197">
        <v>1999475</v>
      </c>
      <c r="G1044" s="123"/>
    </row>
    <row r="1045" spans="1:7" ht="12" customHeight="1" x14ac:dyDescent="0.2">
      <c r="A1045" s="16" t="s">
        <v>6</v>
      </c>
      <c r="B1045" s="16" t="s">
        <v>842</v>
      </c>
      <c r="C1045" s="16" t="s">
        <v>716</v>
      </c>
      <c r="D1045" s="16" t="s">
        <v>9</v>
      </c>
      <c r="E1045" s="16" t="s">
        <v>10</v>
      </c>
      <c r="F1045" s="16"/>
      <c r="G1045" s="123"/>
    </row>
    <row r="1046" spans="1:7" ht="15" customHeight="1" x14ac:dyDescent="0.2">
      <c r="A1046" s="17"/>
      <c r="B1046" s="18"/>
      <c r="C1046" s="19" t="s">
        <v>867</v>
      </c>
      <c r="D1046" s="26"/>
      <c r="E1046" s="168"/>
      <c r="F1046" s="21">
        <f>F1044</f>
        <v>1999475</v>
      </c>
      <c r="G1046" s="123"/>
    </row>
    <row r="1047" spans="1:7" ht="15" customHeight="1" x14ac:dyDescent="0.2">
      <c r="A1047" s="198"/>
      <c r="B1047" s="118"/>
      <c r="C1047" s="19" t="s">
        <v>831</v>
      </c>
      <c r="D1047" s="199"/>
      <c r="E1047" s="168"/>
      <c r="F1047" s="21">
        <f>F1046</f>
        <v>1999475</v>
      </c>
      <c r="G1047" s="123"/>
    </row>
    <row r="1048" spans="1:7" ht="15" customHeight="1" x14ac:dyDescent="0.2">
      <c r="A1048" s="17"/>
      <c r="B1048" s="118"/>
      <c r="C1048" s="19" t="s">
        <v>22</v>
      </c>
      <c r="D1048" s="20"/>
      <c r="E1048" s="113">
        <v>175</v>
      </c>
      <c r="F1048" s="21">
        <f>F1047-E1048</f>
        <v>1999300</v>
      </c>
      <c r="G1048" s="123"/>
    </row>
    <row r="1049" spans="1:7" x14ac:dyDescent="0.2">
      <c r="A1049" s="150"/>
      <c r="B1049" s="195"/>
      <c r="C1049" s="200"/>
      <c r="D1049" s="201"/>
      <c r="E1049" s="202"/>
      <c r="F1049" s="265"/>
      <c r="G1049" s="123"/>
    </row>
    <row r="1050" spans="1:7" x14ac:dyDescent="0.2">
      <c r="A1050" s="150"/>
      <c r="B1050" s="195"/>
      <c r="C1050" s="200"/>
      <c r="D1050" s="201"/>
      <c r="E1050" s="202"/>
      <c r="F1050" s="203"/>
      <c r="G1050" s="123"/>
    </row>
    <row r="1051" spans="1:7" x14ac:dyDescent="0.2">
      <c r="A1051" s="150"/>
      <c r="B1051" s="195"/>
      <c r="C1051" s="200"/>
      <c r="D1051" s="201"/>
      <c r="E1051" s="202"/>
      <c r="F1051" s="203"/>
      <c r="G1051" s="123"/>
    </row>
    <row r="1052" spans="1:7" x14ac:dyDescent="0.2">
      <c r="A1052" s="150"/>
      <c r="B1052" s="195"/>
      <c r="C1052" s="200"/>
      <c r="D1052" s="201"/>
      <c r="E1052" s="202"/>
      <c r="F1052" s="203"/>
      <c r="G1052" s="123"/>
    </row>
    <row r="1053" spans="1:7" x14ac:dyDescent="0.2">
      <c r="A1053" s="150"/>
      <c r="B1053" s="195"/>
      <c r="C1053" s="200"/>
      <c r="D1053" s="201"/>
      <c r="E1053" s="202"/>
      <c r="F1053" s="203"/>
      <c r="G1053" s="123"/>
    </row>
    <row r="1054" spans="1:7" x14ac:dyDescent="0.2">
      <c r="A1054" s="150"/>
      <c r="B1054" s="195"/>
      <c r="C1054" s="200"/>
      <c r="D1054" s="201"/>
      <c r="E1054" s="202"/>
      <c r="F1054" s="203"/>
      <c r="G1054" s="123"/>
    </row>
    <row r="1055" spans="1:7" x14ac:dyDescent="0.2">
      <c r="A1055" s="150"/>
      <c r="B1055" s="195"/>
      <c r="C1055" s="200"/>
      <c r="D1055" s="201"/>
      <c r="E1055" s="202"/>
      <c r="F1055" s="203"/>
      <c r="G1055" s="123"/>
    </row>
    <row r="1056" spans="1:7" x14ac:dyDescent="0.2">
      <c r="A1056" s="150"/>
      <c r="B1056" s="195"/>
      <c r="C1056" s="200"/>
      <c r="D1056" s="201"/>
      <c r="E1056" s="202"/>
      <c r="F1056" s="203"/>
      <c r="G1056" s="123"/>
    </row>
    <row r="1057" spans="1:7" x14ac:dyDescent="0.2">
      <c r="A1057" s="150"/>
      <c r="B1057" s="195"/>
      <c r="C1057" s="200"/>
      <c r="D1057" s="201"/>
      <c r="E1057" s="202"/>
      <c r="F1057" s="203"/>
      <c r="G1057" s="123"/>
    </row>
    <row r="1058" spans="1:7" x14ac:dyDescent="0.2">
      <c r="A1058" s="150"/>
      <c r="B1058" s="195"/>
      <c r="C1058" s="200"/>
      <c r="D1058" s="201"/>
      <c r="E1058" s="202"/>
      <c r="F1058" s="203"/>
      <c r="G1058" s="123"/>
    </row>
    <row r="1059" spans="1:7" x14ac:dyDescent="0.2">
      <c r="A1059" s="150"/>
      <c r="B1059" s="195"/>
      <c r="C1059" s="200"/>
      <c r="D1059" s="201"/>
      <c r="E1059" s="202"/>
      <c r="F1059" s="203"/>
      <c r="G1059" s="123"/>
    </row>
    <row r="1060" spans="1:7" x14ac:dyDescent="0.2">
      <c r="A1060" s="150"/>
      <c r="B1060" s="195"/>
      <c r="C1060" s="200"/>
      <c r="D1060" s="201"/>
      <c r="E1060" s="202"/>
      <c r="F1060" s="203"/>
      <c r="G1060" s="123"/>
    </row>
    <row r="1061" spans="1:7" x14ac:dyDescent="0.2">
      <c r="A1061" s="150"/>
      <c r="B1061" s="195"/>
      <c r="C1061" s="200"/>
      <c r="D1061" s="201"/>
      <c r="E1061" s="202"/>
      <c r="F1061" s="203"/>
      <c r="G1061" s="123"/>
    </row>
    <row r="1062" spans="1:7" x14ac:dyDescent="0.2">
      <c r="A1062" s="150"/>
      <c r="B1062" s="195"/>
      <c r="C1062" s="200"/>
      <c r="D1062" s="201"/>
      <c r="E1062" s="202"/>
      <c r="F1062" s="203"/>
      <c r="G1062" s="123"/>
    </row>
    <row r="1063" spans="1:7" x14ac:dyDescent="0.2">
      <c r="A1063" s="150"/>
      <c r="B1063" s="195"/>
      <c r="C1063" s="200"/>
      <c r="D1063" s="201"/>
      <c r="E1063" s="202"/>
      <c r="F1063" s="203"/>
      <c r="G1063" s="123"/>
    </row>
    <row r="1064" spans="1:7" x14ac:dyDescent="0.2">
      <c r="A1064" s="150"/>
      <c r="B1064" s="195"/>
      <c r="C1064" s="200"/>
      <c r="D1064" s="201"/>
      <c r="E1064" s="202"/>
      <c r="F1064" s="203"/>
      <c r="G1064" s="123"/>
    </row>
    <row r="1065" spans="1:7" x14ac:dyDescent="0.2">
      <c r="A1065" s="150"/>
      <c r="B1065" s="195"/>
      <c r="C1065" s="200"/>
      <c r="D1065" s="201"/>
      <c r="E1065" s="202"/>
      <c r="F1065" s="203"/>
      <c r="G1065" s="123"/>
    </row>
    <row r="1066" spans="1:7" x14ac:dyDescent="0.2">
      <c r="A1066" s="150"/>
      <c r="B1066" s="195"/>
      <c r="C1066" s="200"/>
      <c r="D1066" s="201"/>
      <c r="E1066" s="202"/>
      <c r="F1066" s="203"/>
      <c r="G1066" s="123"/>
    </row>
    <row r="1067" spans="1:7" x14ac:dyDescent="0.2">
      <c r="A1067" s="150"/>
      <c r="B1067" s="195"/>
      <c r="C1067" s="200"/>
      <c r="D1067" s="201"/>
      <c r="E1067" s="202"/>
      <c r="F1067" s="203"/>
      <c r="G1067" s="123"/>
    </row>
    <row r="1068" spans="1:7" x14ac:dyDescent="0.2">
      <c r="A1068" s="150"/>
      <c r="B1068" s="195"/>
      <c r="C1068" s="200"/>
      <c r="D1068" s="201"/>
      <c r="E1068" s="202"/>
      <c r="F1068" s="203"/>
      <c r="G1068" s="123"/>
    </row>
    <row r="1069" spans="1:7" x14ac:dyDescent="0.2">
      <c r="A1069" s="150"/>
      <c r="B1069" s="195"/>
      <c r="C1069" s="200"/>
      <c r="D1069" s="201"/>
      <c r="E1069" s="202"/>
      <c r="F1069" s="203"/>
      <c r="G1069" s="123"/>
    </row>
    <row r="1070" spans="1:7" ht="30" customHeight="1" x14ac:dyDescent="0.2">
      <c r="A1070" s="131"/>
      <c r="B1070" s="266"/>
      <c r="C1070" s="267"/>
      <c r="D1070" s="70"/>
      <c r="E1070" s="268"/>
      <c r="F1070" s="265"/>
    </row>
  </sheetData>
  <mergeCells count="60">
    <mergeCell ref="A1037:F1037"/>
    <mergeCell ref="A1038:F1038"/>
    <mergeCell ref="A1039:F1039"/>
    <mergeCell ref="A1040:F1040"/>
    <mergeCell ref="A1043:F1043"/>
    <mergeCell ref="A1044:E1044"/>
    <mergeCell ref="A960:F960"/>
    <mergeCell ref="A961:F961"/>
    <mergeCell ref="A962:F962"/>
    <mergeCell ref="A963:F963"/>
    <mergeCell ref="A965:F965"/>
    <mergeCell ref="A966:E966"/>
    <mergeCell ref="A830:F830"/>
    <mergeCell ref="A831:F831"/>
    <mergeCell ref="A832:F832"/>
    <mergeCell ref="A833:F833"/>
    <mergeCell ref="A835:F835"/>
    <mergeCell ref="A836:E836"/>
    <mergeCell ref="A736:F736"/>
    <mergeCell ref="A737:F737"/>
    <mergeCell ref="A738:F738"/>
    <mergeCell ref="A739:F739"/>
    <mergeCell ref="A741:F741"/>
    <mergeCell ref="A742:E742"/>
    <mergeCell ref="A678:F678"/>
    <mergeCell ref="A679:F679"/>
    <mergeCell ref="A680:F680"/>
    <mergeCell ref="A681:F681"/>
    <mergeCell ref="A683:F683"/>
    <mergeCell ref="A684:E684"/>
    <mergeCell ref="A607:F607"/>
    <mergeCell ref="A608:F608"/>
    <mergeCell ref="A609:F609"/>
    <mergeCell ref="A610:F610"/>
    <mergeCell ref="A612:F612"/>
    <mergeCell ref="A613:E613"/>
    <mergeCell ref="A594:F594"/>
    <mergeCell ref="A595:F595"/>
    <mergeCell ref="A596:F596"/>
    <mergeCell ref="A597:F597"/>
    <mergeCell ref="A599:F599"/>
    <mergeCell ref="A600:E600"/>
    <mergeCell ref="A476:F476"/>
    <mergeCell ref="A477:F477"/>
    <mergeCell ref="A478:F478"/>
    <mergeCell ref="A479:F479"/>
    <mergeCell ref="A481:F481"/>
    <mergeCell ref="A482:E482"/>
    <mergeCell ref="A408:F408"/>
    <mergeCell ref="A409:F409"/>
    <mergeCell ref="A410:F410"/>
    <mergeCell ref="A411:F411"/>
    <mergeCell ref="A413:F413"/>
    <mergeCell ref="A415:E415"/>
    <mergeCell ref="A1:F1"/>
    <mergeCell ref="A2:F2"/>
    <mergeCell ref="A3:F3"/>
    <mergeCell ref="A4:F4"/>
    <mergeCell ref="A6:F6"/>
    <mergeCell ref="A7:E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2021-12-09T18:29:16Z</dcterms:modified>
</cp:coreProperties>
</file>