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Ptu\Desktop\Trabajos de INAPA-2019\LICITACIONES INAPA\proceso de licitacion de compras c\DR El Seibo\"/>
    </mc:Choice>
  </mc:AlternateContent>
  <workbookProtection workbookAlgorithmName="SHA-512" workbookHashValue="IMaolbPMYMCLUB7KVcCc+oyM78zz/fg8d+awJ2qNLEoSfKLsPCharg7w8CxH+NJo7wT/Fn110ysk3tRM6odgMg==" workbookSaltValue="RXLMThC3VsLVwxXYLmHXhA==" workbookSpinCount="100000" lockStructure="1"/>
  <bookViews>
    <workbookView xWindow="0" yWindow="2850" windowWidth="2295" windowHeight="1170"/>
  </bookViews>
  <sheets>
    <sheet name="P-2019" sheetId="6" r:id="rId1"/>
  </sheets>
  <definedNames>
    <definedName name="_xlnm.Print_Area" localSheetId="0">'P-2019'!$A$1:$F$162</definedName>
    <definedName name="_xlnm.Print_Titles" localSheetId="0">'P-2019'!$1:$11</definedName>
  </definedNames>
  <calcPr calcId="162913"/>
</workbook>
</file>

<file path=xl/calcChain.xml><?xml version="1.0" encoding="utf-8"?>
<calcChain xmlns="http://schemas.openxmlformats.org/spreadsheetml/2006/main">
  <c r="F136" i="6" l="1"/>
  <c r="F137" i="6" l="1"/>
  <c r="F149" i="6" l="1"/>
  <c r="F145" i="6"/>
  <c r="F141" i="6"/>
  <c r="F143" i="6"/>
  <c r="F148" i="6"/>
  <c r="F144" i="6"/>
  <c r="F140" i="6"/>
  <c r="F150" i="6"/>
  <c r="F146" i="6"/>
  <c r="F142" i="6"/>
  <c r="F147" i="6" l="1"/>
  <c r="F151" i="6" s="1"/>
  <c r="F153" i="6" s="1"/>
  <c r="F155" i="6" s="1"/>
</calcChain>
</file>

<file path=xl/sharedStrings.xml><?xml version="1.0" encoding="utf-8"?>
<sst xmlns="http://schemas.openxmlformats.org/spreadsheetml/2006/main" count="244" uniqueCount="177">
  <si>
    <t>CANTIDAD</t>
  </si>
  <si>
    <t>D E S C R I P C I O N</t>
  </si>
  <si>
    <t>P.U. (RD$)</t>
  </si>
  <si>
    <t>PART.</t>
  </si>
  <si>
    <t>VALOR (RD$)</t>
  </si>
  <si>
    <t>M</t>
  </si>
  <si>
    <t>U</t>
  </si>
  <si>
    <t xml:space="preserve">MANO DE OBRA </t>
  </si>
  <si>
    <t>UND.</t>
  </si>
  <si>
    <t xml:space="preserve"> DESMANTELAMIENTO</t>
  </si>
  <si>
    <t>A</t>
  </si>
  <si>
    <t>1</t>
  </si>
  <si>
    <t xml:space="preserve">USO DE BOMBA DE ACHIQUE PARA EXTRAER TODA EL AGUA </t>
  </si>
  <si>
    <t xml:space="preserve">DE 6" (HP 18 ) (DOS UNIDADES) </t>
  </si>
  <si>
    <t>HR</t>
  </si>
  <si>
    <t>2</t>
  </si>
  <si>
    <t xml:space="preserve">REPLANTEO </t>
  </si>
  <si>
    <t>3</t>
  </si>
  <si>
    <t>MOVIMIENTO DE TIERRA</t>
  </si>
  <si>
    <t xml:space="preserve">EXTRACCION DE LODO EN TODO EL PERIMETRO DEL  DEPOSITO EXISTENTE ( 20 X 20 ) 1.50 M DE ANCHO Y 2.00 M DE PROFUNDIDAD (ESTE MATERIAL SE DEPOSITARA EN DONDE SE CONSTRUIRA LA PLANTA POTABILIZADORA)  CON EXCAVADORA DE 128 HP </t>
  </si>
  <si>
    <t>M3</t>
  </si>
  <si>
    <t xml:space="preserve">TRASLADO Y REGADO CON EXCAVADORA DE 80 HP PARA DEPOSITARLO DONDE SE CONSTRUIRA LA PLANTA POTABILIZADORA </t>
  </si>
  <si>
    <t>3.3</t>
  </si>
  <si>
    <t xml:space="preserve">DEMOLICION MURO DE HORMIGON ARMADO </t>
  </si>
  <si>
    <t>3.3.1</t>
  </si>
  <si>
    <t xml:space="preserve">CON EXCAVADORA DE 128 HP CON MARTILLO e=0.30 m (20.00 x 20.00 x 1.00) </t>
  </si>
  <si>
    <t>3.3.2</t>
  </si>
  <si>
    <t xml:space="preserve">TRASLADO DE MATERIAL PRODUCTO DE LA DEMOLICION CON EXCAVADORA DE 80 HP EN ZONA DONDE SE CONSTRUIRA LA PLANTA POTABILIZADORA  </t>
  </si>
  <si>
    <t>3.4</t>
  </si>
  <si>
    <t>SUMINISTRO DE MATERIAL DE PRESTAMO (MEZCLAR AMBOS) DONDE SE EXTRAJO EL LODO</t>
  </si>
  <si>
    <t>3.4.1</t>
  </si>
  <si>
    <t xml:space="preserve">MATERIAL DE MINA D=35 KM </t>
  </si>
  <si>
    <t xml:space="preserve">CONSTRUCCION DE RAMPA PARA BAJAR Y COMPACTAR EL MATERIAL DE MINA (ESTE MATERIAL DEBE DE PONERSE A UN LADO PARA SER UTILIZADO NUEVAMENTE EN EL TAPADO DE LA RAMPA) </t>
  </si>
  <si>
    <t>3.5.1</t>
  </si>
  <si>
    <t>CON LA EXCAVADORA DE 80 HP</t>
  </si>
  <si>
    <t>3.5.2</t>
  </si>
  <si>
    <t xml:space="preserve"> EL RODILLO PEQUEÑO </t>
  </si>
  <si>
    <t xml:space="preserve">REGADO, NIVELADO Y PERFILADO CON RETRO EXCADORA DE 80 HP </t>
  </si>
  <si>
    <t xml:space="preserve">COMPACTACION DE MATERIAL MEZCLADO CON RODILLO PEQUEÑO </t>
  </si>
  <si>
    <t>3.8</t>
  </si>
  <si>
    <t>3.8.1</t>
  </si>
  <si>
    <t xml:space="preserve">MATERIAL DE MINA ( 20*20*2.50) (VER ESPECIFICACIONES EN PLANO) D= 35 KM  </t>
  </si>
  <si>
    <t>COMPACTACION DE MATERIAL CON RODILLO DINAPAC EN CAPAS DE 0.20 M</t>
  </si>
  <si>
    <t xml:space="preserve">SUMINISTRO Y COLOCACION DE MALLA GEOGRID WG 120 O SIMILAR (3.90 X 1.00 ) M (VER DETALLE EN PLANOS) </t>
  </si>
  <si>
    <t>3.11.1</t>
  </si>
  <si>
    <t xml:space="preserve">PRIMER SUMINISTRO DE LA MALLA A UNA PROFUNDIDAD DEL NIVEL DEL EXPLANACION DEL TERRENO DE 0.60 M </t>
  </si>
  <si>
    <t>M2</t>
  </si>
  <si>
    <t>3.11.2</t>
  </si>
  <si>
    <t xml:space="preserve">SEGUNDO  SUMINISTRO DE LA MALLA A UNA ALTURA DE 0.10 M CON RELACION A LA PRIMERA Y EN DIRECCION CONTRARIA </t>
  </si>
  <si>
    <t>3.11.3</t>
  </si>
  <si>
    <t xml:space="preserve">TAPADO DE RAMPA CON EL MISMO MATERIAL TRABAJADO </t>
  </si>
  <si>
    <t>3.12.1</t>
  </si>
  <si>
    <t>3.12.2</t>
  </si>
  <si>
    <t xml:space="preserve"> EL RODILLO </t>
  </si>
  <si>
    <t>HORMIGON DE NIVELACION 0.05 CM  FC'= 180 KG/CM2</t>
  </si>
  <si>
    <t xml:space="preserve">HORMIGON DE ARMADO VIGA ( 0.70 X 0.60) 6.50  QQ/M3  FC'= 240 KG/CM2 (INDUSTRIAL) </t>
  </si>
  <si>
    <t xml:space="preserve">HORMIGON DE ARMADO LOSA DE FONDO  0.40 - 2.50 QQ/M3  FC'= 240 KG/CM2 (INDUSTRIAL) </t>
  </si>
  <si>
    <t xml:space="preserve"> DEPOSITO  VITRIFICADO</t>
  </si>
  <si>
    <t>INSTALACION DEL DEPOSITO (INCLUYE PRUEBA HIDROSTATICA DOMO, ESCOTILLAS DE INSPECCION, MEDIDOR DE NIVEL, VENTILACION DE TECHO, TECNICOS CALIFICADOS, AYUDANTES, OBREROS, HERRAMIENTAS NECESARIAS PARA SUBIR LOS ANILLOS SEGUN ESPECIFICACIONES). )</t>
  </si>
  <si>
    <t xml:space="preserve">MOVIMIENTO DE TIERRA </t>
  </si>
  <si>
    <t>5.26.1</t>
  </si>
  <si>
    <t>EXCAVACION MATERIAL COMPACTADO CON EQUIPO</t>
  </si>
  <si>
    <t>5.26.2</t>
  </si>
  <si>
    <t>ASIENTO DE ARENA</t>
  </si>
  <si>
    <t>5.26.3</t>
  </si>
  <si>
    <t>RELLENO COMPACTADO CON COMPACTADOR MECANICO EN CAPAS DE 0.30 M</t>
  </si>
  <si>
    <t>5.26.4</t>
  </si>
  <si>
    <t>BOTE DE MATERIALES CON CAMINO</t>
  </si>
  <si>
    <t>ANCLAJES EN HORMIGON ARMADO PARA TUBERIA DE ENTRADA, REBOSE Y SALIDA (SEGÚN DETALLE PLANOS)</t>
  </si>
  <si>
    <t>5.27.1</t>
  </si>
  <si>
    <t>ANCLAJE EN HORMIGON ARMADO DE (1.10X0.95X0.95)M INCL. EXCAVACION Y ENCOFRADO EN UNA CARA (1.10 (ANCHO) X0.95 (PROF.))M EN TUBERIA DE ENTRADA</t>
  </si>
  <si>
    <t>5.27.2</t>
  </si>
  <si>
    <t>ANCLAJE EN HORMIGON ARMADO DE (1.00X1.00X1.05)M INCL. EXCAVACION Y ENCOFRADO EN UNA CARA DE (1.00 (ANCHO) X1.05 (PROF.)) EN TUBERIA DE REBOSE</t>
  </si>
  <si>
    <t>5.27.3</t>
  </si>
  <si>
    <t>ANCLAJE EN HORMIGON ARMADO DE (1.15X1.15X1.80)M INCL. EXCAVACION A 0.40M DE PROFUNDIDAD Y ENCOFRADO EN LAS CUATRO CARAS (1.10X0.95)M EN TUBERIA DE SALIDA</t>
  </si>
  <si>
    <t>5.27.4</t>
  </si>
  <si>
    <t>APOYO EN HORMIGON ARMADO DE (0.95X0.85X1.20)M INCL. EXCAVACION A 0.30M DE PROFUNDIDAD Y ENCOFRADO EN LAS CUATRO CARAS EN LA TUB. DE SALIDA</t>
  </si>
  <si>
    <t>CAJA DE REBOSE DE ALUMINIO (CUBICAR CON FACT.)</t>
  </si>
  <si>
    <t>5.28.1</t>
  </si>
  <si>
    <t>CAJA DE REBOSE DE ALUMINIO DE (56 X 56 X 12)CMS</t>
  </si>
  <si>
    <t>TUBERIAS Y PIEZAS ESPECIALES PARA VALVULA DE ALTITUD, LOSA DE FONDO Y APOYOS</t>
  </si>
  <si>
    <t>5.29.1</t>
  </si>
  <si>
    <t>SUMINISTRO Y COLOCACION DE VALVULA DE ALTITUD 4" H.D., MARCA CLA-VAL, MODELO: 610-01, AMERICANA, CONTROL DE ALTITUD: CDS6A, PARA TANQUES DE 5-40FT DE ELEVACION</t>
  </si>
  <si>
    <t>5.29.2</t>
  </si>
  <si>
    <t>REDUCCION DE 10" A 4" ACERO SCH-40 SIN COSTURA C/RECUBRIMIENTO ANTICORROSIVO</t>
  </si>
  <si>
    <t>5.29.3</t>
  </si>
  <si>
    <t>AMPLIACION DE 4" A 10" ACERO SCH-40 SIN COSTURA C/RECUBRIMIENTO ANTICORROSIVO</t>
  </si>
  <si>
    <t>5.29.4</t>
  </si>
  <si>
    <t>CODO 4" X 90 ACERO SCH 40 SIN COSTURA C/RECUBRIMIENTO ANTICORROSIVO</t>
  </si>
  <si>
    <t>5.29.5</t>
  </si>
  <si>
    <t>TEE 4" X 4" ACERO SCH 40 SIN COSTURA C/RECUBRIMIENTO ANTICORROSIVO</t>
  </si>
  <si>
    <t>5.29.6</t>
  </si>
  <si>
    <t xml:space="preserve">JUNTA MECANICA TIPO DRESSER DE 10" DE 150 PSI </t>
  </si>
  <si>
    <t>5.29.7</t>
  </si>
  <si>
    <t xml:space="preserve">JUNTA MECANICA TIPO DRESSER DE 4" DE 150 PSI </t>
  </si>
  <si>
    <t>5.29.8</t>
  </si>
  <si>
    <t xml:space="preserve">NIPLE PLATILLADO DOBLE DE 4" DE L= 1.20 M SCH-80 CON PROTECCION ANTICORROSIVA   </t>
  </si>
  <si>
    <t>5.29.9</t>
  </si>
  <si>
    <t>NIPLE PLATILLADO DOBLE DE 4" DE L= 3.90 M DE H.N. (TUB. DE 3/8" DE ESP.)</t>
  </si>
  <si>
    <t>5.29.10</t>
  </si>
  <si>
    <t>NIPLE PLATILLADO DOBLE DE 4" DE L= 0.75 M DE H.N. (TUB. DE 3/8" DE ESP.)</t>
  </si>
  <si>
    <t>5.29.11</t>
  </si>
  <si>
    <t>NIPLE PLATILLADO DOBLE DE 4" DE L= 0.95 M DE H.N. (TUB. DE 3/8" DE ESP.)</t>
  </si>
  <si>
    <t>5.29.12</t>
  </si>
  <si>
    <t>VALVULA COMBINADA DE AIRE DE 1 1/2"</t>
  </si>
  <si>
    <t>5.29.13</t>
  </si>
  <si>
    <t xml:space="preserve">VALVULA DE MARIPOSA DE 4" DE HIERRO DUCTIL PLATILLADA DE 150 PSI </t>
  </si>
  <si>
    <t>5.29.14</t>
  </si>
  <si>
    <t>MEDIDOR DE 4" PLATILLADO DE HIERRO DUCTIL</t>
  </si>
  <si>
    <t>5.29.15</t>
  </si>
  <si>
    <t xml:space="preserve">BASE PARA VALVULA DE ALTITUD (4.95 X 2.75 ) VER DETALLE EN PLANOS </t>
  </si>
  <si>
    <t>5.29.16</t>
  </si>
  <si>
    <t xml:space="preserve">MANO DE OBRA GENERAL </t>
  </si>
  <si>
    <t xml:space="preserve">VERJA DE MALLA CICLONICA </t>
  </si>
  <si>
    <t>VERJA DE MALLA CICLONICA Y 3 LINEAS BLOQUES</t>
  </si>
  <si>
    <t>COLUMNAS C1 (0.15 X 0.15)  8.15QQ/M3  F'C=210 KG/CM2</t>
  </si>
  <si>
    <t>COLUMNAS C2 (0.25 X 0.25) 4.79 QQ/M3  F'C=210 KG/CM2 (INCLUYE  ZAPATA 0.75 X 0.75 - 1.43QQ/M3)   F'C=210 KG/CM2</t>
  </si>
  <si>
    <t>PUERTA DE MALLA CICLONICA L=4.00M</t>
  </si>
  <si>
    <t xml:space="preserve">CASETA PARA MATERIALES </t>
  </si>
  <si>
    <t xml:space="preserve">LIMPIEZA FINAL </t>
  </si>
  <si>
    <t>VARIOS</t>
  </si>
  <si>
    <t>CAMPAMENTO (INC  ALQUILER DE CASA  O SOLAR, FURGON OFICINA, ALMACEN Y ALQUILER BANOS MOVILES)</t>
  </si>
  <si>
    <t>MESES</t>
  </si>
  <si>
    <t>VALLA ANUNCIANDO OBRA 16' X 8' IMPRESION FULL COLOR CONTENIENDO LOGO DE INAPA, NOMBRE DE PROYECTO Y CONTRATISTA. ESTRUCTURA EN TUBOS GALVANIZADOS 1 1/2"X 1 1/2" Y SOPORTES EN TUBO CUAD. 4" X 4"</t>
  </si>
  <si>
    <t>SUB-TOTAL Z</t>
  </si>
  <si>
    <t>B</t>
  </si>
  <si>
    <t>SUB-TOTAL FASE A</t>
  </si>
  <si>
    <t>I</t>
  </si>
  <si>
    <t>II</t>
  </si>
  <si>
    <t>EXPLANACION DEPOSITO VITRIFICADO</t>
  </si>
  <si>
    <t>DESMANTELAMIENTO DE VERJA EXISTENTE</t>
  </si>
  <si>
    <t xml:space="preserve">DEMOLICION MURO DE VERJA EXISTENTE </t>
  </si>
  <si>
    <t xml:space="preserve">DEMOLICION DE GARITA ( INCLUYE BOTE) </t>
  </si>
  <si>
    <t>MOVIMIENTO DE TIERRA Y PREPARACION DE SUPERFICIE</t>
  </si>
  <si>
    <t>3.1</t>
  </si>
  <si>
    <t xml:space="preserve">CORTE DE MATERIAL NO CLASIFICADO A MANO </t>
  </si>
  <si>
    <t xml:space="preserve">RELLENO COMPACTADO C/COMPACTADOR MECANICO  EN CAPAS DE 0.20 M </t>
  </si>
  <si>
    <t>SUMINISTRO REBOSE, DESAGUE Y SALIDA (10% SUMINISTRO DEPOSITO  REGULADOR DE ACERO VITRIFICADO SUPERFICIAL)</t>
  </si>
  <si>
    <t>SUMINISTRO REBOSE, DESAGUE, SALIDA, ANCLAJES DE HORMIGON ARMADO Y MANO DE OBRA DE OBRERO Y SOLDADOR</t>
  </si>
  <si>
    <t>SUBTOTAL  B</t>
  </si>
  <si>
    <t>SUB-TOTAL GENERAL</t>
  </si>
  <si>
    <t>GASTOS INDIRECTOS</t>
  </si>
  <si>
    <t>HONORARIOS PROFESIONALES</t>
  </si>
  <si>
    <t>GASTOS ADMINISTRATIVOS</t>
  </si>
  <si>
    <t xml:space="preserve">SEGUROS , POLIZA Y FIANZAS </t>
  </si>
  <si>
    <t>SUPERVISION DE LA OBRA</t>
  </si>
  <si>
    <t>GASTOS DE TRANSPORTE</t>
  </si>
  <si>
    <t>LEY 6-86</t>
  </si>
  <si>
    <t>CODIA</t>
  </si>
  <si>
    <t>ITBIS  (LEY 07-2007)</t>
  </si>
  <si>
    <t>OPERACION Y MANTENIMIENTO INAPA</t>
  </si>
  <si>
    <t>IMPREVISTOS</t>
  </si>
  <si>
    <t xml:space="preserve">ESTUDIOS </t>
  </si>
  <si>
    <t>TOTAL GASTOS INDIRECTOS</t>
  </si>
  <si>
    <t xml:space="preserve">TOTAL A EJECUTAR </t>
  </si>
  <si>
    <t>TOTAL A CONTRATAR (RD$)</t>
  </si>
  <si>
    <t>DESMANTELAMIENTO  DEPOSITO REGULADOR  METALICO  EXISTENTE CAP. 2271 M3</t>
  </si>
  <si>
    <t>SUMINISTRO MATERIAL DE PRESTAMO EN TODA EL AREA DONDE SE CONSTRUIRA LA BASE PARA EL NUEVO DEPOSITO VITRIFICADO  DE 2271 M3</t>
  </si>
  <si>
    <t>CONSTRUCCION  BASE  HORMIGON ARMADO PARA DEPOSITO VITRIFICADO CAP. 2271 M3 (SEGUN ESPECIFICACIONES)</t>
  </si>
  <si>
    <t xml:space="preserve">DE ESTRUCTURA METALICA (INCLUYE: TECHO, ANILLOS LATERALES, FONDO, EQUIPO DE SEGURIDAD INDUSTRIAL  PROTECCION AREA PERIMETRAL P/EVITAR VISIBILIDAD  C/ZINC ALQUILER DE ANDAMIOS 6 TORRES) </t>
  </si>
  <si>
    <t xml:space="preserve">ENTREGA DE MATERIALY PIEZAS PRODUCTO DEL DESMANTELAMIENTO(EN EL ALMANCEN DE INAPA,  AUTOPISTA DUARTE KM 18 (INCLUYE TRASLADO, CARGUIO, DESMONTE Y COLOCACION ORDENADA SEGÚN INDICACIONES) TODO COSTO </t>
  </si>
  <si>
    <t xml:space="preserve">DESMATELAMIENTO DE  VERJA PERIMETRAL ,DEMOLICION DE LOSA </t>
  </si>
  <si>
    <t>DEMOLICION DE  LOSA DE FONDO DEPOSITO EXISTENTE F'C= 240 KG/CM2</t>
  </si>
  <si>
    <t>BOTE DE MATERIAL DEMOLIDO CON CAMION (DISTANCIA DE 5KM A 8 KM)</t>
  </si>
  <si>
    <t>SUMINISTRO DEPOSITO REGULADOR DE ACERO VITRIFICADO SUPERFICIAL, CAPACIDAD 2,271.00 M3 SUPERFICIAL (INC. DOMO, ESCOTILLAS DE TECHODOMO, ESCOTILLAS DE INSPECCION, MEDIDOR DE NIVEL, VENTILACION DE TECHO) SEGUN ESPECIFICACIONES</t>
  </si>
  <si>
    <t>INSTITUTO NACIONAL DE AGUAS POTABLES Y ALCANTARILLADOS</t>
  </si>
  <si>
    <t>***INAPA***</t>
  </si>
  <si>
    <t>DIRECCION DE INGENIERIA</t>
  </si>
  <si>
    <t>DEPARTAMENTO DE COSTOS Y PRESUPUESTOS</t>
  </si>
  <si>
    <t xml:space="preserve">Ubicación: EL SEIBO </t>
  </si>
  <si>
    <t>Zona : VI</t>
  </si>
  <si>
    <t xml:space="preserve">Presupuesto: No. 200  D/F 06/09/19 </t>
  </si>
  <si>
    <t xml:space="preserve">Obra:CONSTRUCCION DEPOSITO REGULADOR VITRIFICADO ACUEDUCTO MULTIPLE DEL SEIBO </t>
  </si>
  <si>
    <t xml:space="preserve">CONSTRUCCION BASE H.A. Y SUMINISTRO E INSTALACION DE DEPOSITO REGULADOR 2,300 M³ VITRIFICADO  </t>
  </si>
  <si>
    <t xml:space="preserve"> </t>
  </si>
  <si>
    <t>EXTRACCION INSTALACIONES EXISTENTES ( INCLUYE MANO DE OBRA, EQUIPO Y MATERIALES )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</si>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</sst>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(* #,##0.00_);_(* \(#,##0.00\);_(* &quot;-&quot;??_);_(@_)"/>
    <numFmt numFmtId="164" formatCode="#,##0.00\ &quot;€&quot;;[Red]\-#,##0.00\ &quot;€&quot;"/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9" formatCode="#,##0.0_);\(#,##0.0\)"/>
    <numFmt numFmtId="170" formatCode="0.0"/>
    <numFmt numFmtId="171" formatCode="_-* #,##0.00_-;\-* #,##0.00_-;_-* &quot;-&quot;??_-;_-@_-"/>
    <numFmt numFmtId="172" formatCode="0.000"/>
    <numFmt numFmtId="173" formatCode="&quot;$&quot;#,##0.00;\-&quot;$&quot;#,##0.00"/>
    <numFmt numFmtId="174" formatCode="&quot;$&quot;#,##0.00;[Red]\-&quot;$&quot;#,##0.00"/>
    <numFmt numFmtId="175" formatCode="_-* #,##0.00\ _P_t_s_-;\-* #,##0.00\ _P_t_s_-;_-* &quot;-&quot;??\ _P_t_s_-;_-@_-"/>
    <numFmt numFmtId="176" formatCode="#,##0.0000"/>
    <numFmt numFmtId="177" formatCode="#,##0.00;[Red]#,##0.00"/>
    <numFmt numFmtId="178" formatCode="#,##0.00_ ;\-#,##0.00\ "/>
    <numFmt numFmtId="179" formatCode="0.00_)"/>
    <numFmt numFmtId="180" formatCode="#.0"/>
    <numFmt numFmtId="184" formatCode="0.0%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sz val="10"/>
      <name val="MS Sans Serif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39" fontId="7" fillId="0" borderId="0"/>
    <xf numFmtId="9" fontId="3" fillId="0" borderId="0" applyFont="0" applyFill="0" applyBorder="0" applyAlignment="0" applyProtection="0"/>
    <xf numFmtId="39" fontId="7" fillId="0" borderId="0"/>
    <xf numFmtId="17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8" fillId="0" borderId="0"/>
    <xf numFmtId="179" fontId="16" fillId="0" borderId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</cellStyleXfs>
  <cellXfs count="263">
    <xf numFmtId="0" fontId="0" fillId="0" borderId="0" xfId="0"/>
    <xf numFmtId="0" fontId="3" fillId="0" borderId="0" xfId="0" applyFont="1"/>
    <xf numFmtId="167" fontId="2" fillId="0" borderId="0" xfId="5" applyFont="1"/>
    <xf numFmtId="167" fontId="3" fillId="2" borderId="0" xfId="5" applyFont="1" applyFill="1" applyBorder="1"/>
    <xf numFmtId="167" fontId="3" fillId="0" borderId="0" xfId="5" applyFont="1"/>
    <xf numFmtId="0" fontId="6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Alignment="1"/>
    <xf numFmtId="0" fontId="5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vertical="top"/>
    </xf>
    <xf numFmtId="0" fontId="5" fillId="3" borderId="0" xfId="0" applyFont="1" applyFill="1" applyBorder="1" applyAlignment="1"/>
    <xf numFmtId="167" fontId="3" fillId="4" borderId="0" xfId="5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wrapText="1"/>
    </xf>
    <xf numFmtId="4" fontId="6" fillId="3" borderId="2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5" fillId="3" borderId="0" xfId="0" applyFont="1" applyFill="1" applyBorder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/>
    </xf>
    <xf numFmtId="169" fontId="3" fillId="2" borderId="1" xfId="25" applyNumberFormat="1" applyFont="1" applyFill="1" applyBorder="1" applyAlignment="1">
      <alignment horizontal="right" vertical="top" wrapText="1"/>
    </xf>
    <xf numFmtId="49" fontId="2" fillId="2" borderId="1" xfId="25" applyNumberFormat="1" applyFont="1" applyFill="1" applyBorder="1" applyAlignment="1">
      <alignment horizontal="center" vertical="top" wrapText="1"/>
    </xf>
    <xf numFmtId="39" fontId="3" fillId="2" borderId="1" xfId="25" applyNumberFormat="1" applyFont="1" applyFill="1" applyBorder="1" applyAlignment="1" applyProtection="1">
      <alignment vertical="top"/>
      <protection locked="0"/>
    </xf>
    <xf numFmtId="171" fontId="2" fillId="2" borderId="1" xfId="8" applyNumberFormat="1" applyFont="1" applyFill="1" applyBorder="1" applyAlignment="1">
      <alignment horizontal="right" vertical="top"/>
    </xf>
    <xf numFmtId="4" fontId="3" fillId="2" borderId="1" xfId="25" applyNumberFormat="1" applyFont="1" applyFill="1" applyBorder="1" applyAlignment="1">
      <alignment vertical="top" wrapText="1"/>
    </xf>
    <xf numFmtId="2" fontId="3" fillId="2" borderId="1" xfId="25" applyNumberFormat="1" applyFont="1" applyFill="1" applyBorder="1" applyAlignment="1" applyProtection="1">
      <alignment vertical="top" wrapText="1"/>
    </xf>
    <xf numFmtId="49" fontId="2" fillId="5" borderId="1" xfId="27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vertical="top" wrapText="1"/>
    </xf>
    <xf numFmtId="4" fontId="1" fillId="5" borderId="1" xfId="28" applyNumberFormat="1" applyFont="1" applyFill="1" applyBorder="1" applyAlignment="1">
      <alignment horizontal="right" vertical="top" wrapText="1"/>
    </xf>
    <xf numFmtId="4" fontId="1" fillId="5" borderId="0" xfId="28" applyNumberFormat="1" applyFont="1" applyFill="1" applyBorder="1" applyAlignment="1">
      <alignment horizontal="right" vertical="top" wrapText="1"/>
    </xf>
    <xf numFmtId="4" fontId="1" fillId="5" borderId="1" xfId="28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top" wrapText="1"/>
    </xf>
    <xf numFmtId="10" fontId="1" fillId="5" borderId="1" xfId="0" applyNumberFormat="1" applyFont="1" applyFill="1" applyBorder="1" applyAlignment="1">
      <alignment horizontal="right" vertical="top" wrapText="1"/>
    </xf>
    <xf numFmtId="10" fontId="1" fillId="5" borderId="1" xfId="0" applyNumberFormat="1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left" vertical="top" wrapText="1"/>
    </xf>
    <xf numFmtId="4" fontId="2" fillId="5" borderId="0" xfId="0" applyNumberFormat="1" applyFont="1" applyFill="1" applyBorder="1" applyAlignment="1">
      <alignment vertical="top" wrapText="1"/>
    </xf>
    <xf numFmtId="4" fontId="2" fillId="5" borderId="0" xfId="33" applyNumberFormat="1" applyFont="1" applyFill="1" applyBorder="1" applyAlignment="1">
      <alignment vertical="top" wrapText="1"/>
    </xf>
    <xf numFmtId="49" fontId="1" fillId="5" borderId="1" xfId="27" applyNumberFormat="1" applyFont="1" applyFill="1" applyBorder="1" applyAlignment="1">
      <alignment horizontal="right" vertical="top"/>
    </xf>
    <xf numFmtId="177" fontId="1" fillId="5" borderId="1" xfId="27" applyNumberFormat="1" applyFont="1" applyFill="1" applyBorder="1" applyAlignment="1">
      <alignment horizontal="center" vertical="top"/>
    </xf>
    <xf numFmtId="4" fontId="1" fillId="5" borderId="1" xfId="27" applyNumberFormat="1" applyFont="1" applyFill="1" applyBorder="1" applyAlignment="1">
      <alignment horizontal="center" vertical="top"/>
    </xf>
    <xf numFmtId="4" fontId="1" fillId="5" borderId="1" xfId="27" applyNumberFormat="1" applyFont="1" applyFill="1" applyBorder="1" applyAlignment="1">
      <alignment horizontal="right" vertical="top"/>
    </xf>
    <xf numFmtId="4" fontId="2" fillId="5" borderId="1" xfId="27" applyNumberFormat="1" applyFont="1" applyFill="1" applyBorder="1" applyAlignment="1">
      <alignment horizontal="right" vertical="top"/>
    </xf>
    <xf numFmtId="4" fontId="1" fillId="5" borderId="0" xfId="30" applyNumberFormat="1" applyFont="1" applyFill="1" applyBorder="1" applyAlignment="1">
      <alignment vertical="top" wrapText="1"/>
    </xf>
    <xf numFmtId="0" fontId="2" fillId="5" borderId="1" xfId="30" applyNumberFormat="1" applyFont="1" applyFill="1" applyBorder="1" applyAlignment="1">
      <alignment horizontal="center" vertical="top" wrapText="1"/>
    </xf>
    <xf numFmtId="0" fontId="2" fillId="5" borderId="1" xfId="30" applyFont="1" applyFill="1" applyBorder="1" applyAlignment="1">
      <alignment vertical="top" wrapText="1"/>
    </xf>
    <xf numFmtId="4" fontId="1" fillId="5" borderId="1" xfId="30" applyNumberFormat="1" applyFont="1" applyFill="1" applyBorder="1" applyAlignment="1">
      <alignment horizontal="right" vertical="top" wrapText="1"/>
    </xf>
    <xf numFmtId="4" fontId="1" fillId="5" borderId="1" xfId="30" applyNumberFormat="1" applyFont="1" applyFill="1" applyBorder="1" applyAlignment="1">
      <alignment horizontal="center" vertical="top" wrapText="1"/>
    </xf>
    <xf numFmtId="4" fontId="1" fillId="5" borderId="1" xfId="30" applyNumberFormat="1" applyFont="1" applyFill="1" applyBorder="1" applyAlignment="1">
      <alignment vertical="top" wrapText="1"/>
    </xf>
    <xf numFmtId="0" fontId="1" fillId="5" borderId="1" xfId="30" applyNumberFormat="1" applyFont="1" applyFill="1" applyBorder="1" applyAlignment="1">
      <alignment horizontal="right" vertical="top" wrapText="1"/>
    </xf>
    <xf numFmtId="0" fontId="1" fillId="5" borderId="1" xfId="30" applyFont="1" applyFill="1" applyBorder="1" applyAlignment="1">
      <alignment vertical="top" wrapText="1"/>
    </xf>
    <xf numFmtId="3" fontId="1" fillId="5" borderId="1" xfId="34" applyNumberFormat="1" applyFont="1" applyFill="1" applyBorder="1" applyAlignment="1">
      <alignment horizontal="right" vertical="top" wrapText="1"/>
    </xf>
    <xf numFmtId="4" fontId="1" fillId="5" borderId="1" xfId="34" applyNumberFormat="1" applyFont="1" applyFill="1" applyBorder="1" applyAlignment="1">
      <alignment horizontal="right" vertical="center" wrapText="1"/>
    </xf>
    <xf numFmtId="4" fontId="1" fillId="5" borderId="1" xfId="34" applyNumberFormat="1" applyFont="1" applyFill="1" applyBorder="1" applyAlignment="1">
      <alignment horizontal="center" vertical="center" wrapText="1"/>
    </xf>
    <xf numFmtId="4" fontId="1" fillId="5" borderId="1" xfId="34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top" wrapText="1"/>
    </xf>
    <xf numFmtId="4" fontId="1" fillId="5" borderId="1" xfId="28" applyNumberFormat="1" applyFont="1" applyFill="1" applyBorder="1" applyAlignment="1">
      <alignment horizontal="center" vertical="top" wrapText="1"/>
    </xf>
    <xf numFmtId="4" fontId="2" fillId="5" borderId="1" xfId="28" applyNumberFormat="1" applyFont="1" applyFill="1" applyBorder="1" applyAlignment="1">
      <alignment horizontal="right" vertical="top" wrapText="1"/>
    </xf>
    <xf numFmtId="4" fontId="2" fillId="5" borderId="0" xfId="28" applyNumberFormat="1" applyFont="1" applyFill="1" applyBorder="1" applyAlignment="1">
      <alignment horizontal="right" vertical="top" wrapText="1"/>
    </xf>
    <xf numFmtId="169" fontId="3" fillId="0" borderId="1" xfId="25" applyNumberFormat="1" applyFont="1" applyFill="1" applyBorder="1" applyAlignment="1">
      <alignment horizontal="right" vertical="top" wrapText="1"/>
    </xf>
    <xf numFmtId="49" fontId="2" fillId="0" borderId="1" xfId="25" applyNumberFormat="1" applyFont="1" applyFill="1" applyBorder="1" applyAlignment="1">
      <alignment horizontal="center" vertical="top" wrapText="1"/>
    </xf>
    <xf numFmtId="4" fontId="3" fillId="0" borderId="1" xfId="25" applyNumberFormat="1" applyFont="1" applyFill="1" applyBorder="1" applyAlignment="1">
      <alignment vertical="top" wrapText="1"/>
    </xf>
    <xf numFmtId="39" fontId="3" fillId="0" borderId="1" xfId="25" applyNumberFormat="1" applyFont="1" applyFill="1" applyBorder="1" applyAlignment="1" applyProtection="1">
      <alignment vertical="top"/>
      <protection locked="0"/>
    </xf>
    <xf numFmtId="2" fontId="3" fillId="0" borderId="1" xfId="25" applyNumberFormat="1" applyFont="1" applyFill="1" applyBorder="1" applyAlignment="1" applyProtection="1">
      <alignment vertical="top" wrapText="1"/>
    </xf>
    <xf numFmtId="171" fontId="2" fillId="0" borderId="1" xfId="8" applyNumberFormat="1" applyFont="1" applyFill="1" applyBorder="1" applyAlignment="1">
      <alignment horizontal="right" vertical="top"/>
    </xf>
    <xf numFmtId="167" fontId="3" fillId="0" borderId="0" xfId="5" applyFont="1" applyFill="1" applyBorder="1"/>
    <xf numFmtId="0" fontId="1" fillId="6" borderId="0" xfId="0" applyFont="1" applyFill="1" applyBorder="1"/>
    <xf numFmtId="0" fontId="1" fillId="6" borderId="0" xfId="0" applyFont="1" applyFill="1" applyBorder="1" applyAlignment="1">
      <alignment vertical="center"/>
    </xf>
    <xf numFmtId="0" fontId="17" fillId="6" borderId="0" xfId="0" applyFont="1" applyFill="1" applyBorder="1"/>
    <xf numFmtId="4" fontId="11" fillId="6" borderId="0" xfId="33" applyNumberFormat="1" applyFont="1" applyFill="1" applyBorder="1" applyAlignment="1">
      <alignment horizontal="right"/>
    </xf>
    <xf numFmtId="4" fontId="12" fillId="6" borderId="0" xfId="33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top" wrapText="1"/>
    </xf>
    <xf numFmtId="43" fontId="5" fillId="0" borderId="1" xfId="31" applyFont="1" applyFill="1" applyBorder="1" applyAlignment="1" applyProtection="1">
      <alignment horizontal="center" vertical="justify" wrapText="1"/>
    </xf>
    <xf numFmtId="0" fontId="6" fillId="0" borderId="1" xfId="0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horizontal="right" vertical="justify" wrapText="1"/>
    </xf>
    <xf numFmtId="4" fontId="1" fillId="0" borderId="1" xfId="0" applyNumberFormat="1" applyFont="1" applyFill="1" applyBorder="1" applyAlignment="1">
      <alignment horizontal="right" vertical="justify" wrapText="1"/>
    </xf>
    <xf numFmtId="0" fontId="6" fillId="0" borderId="1" xfId="0" applyFont="1" applyFill="1" applyBorder="1" applyAlignment="1">
      <alignment vertical="justify" wrapText="1"/>
    </xf>
    <xf numFmtId="0" fontId="14" fillId="0" borderId="1" xfId="0" applyFont="1" applyFill="1" applyBorder="1" applyAlignment="1">
      <alignment horizontal="right" vertical="center"/>
    </xf>
    <xf numFmtId="43" fontId="15" fillId="0" borderId="1" xfId="3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justify" wrapText="1"/>
    </xf>
    <xf numFmtId="0" fontId="15" fillId="0" borderId="1" xfId="0" applyFont="1" applyFill="1" applyBorder="1" applyAlignment="1">
      <alignment horizontal="center" vertical="center"/>
    </xf>
    <xf numFmtId="43" fontId="1" fillId="0" borderId="1" xfId="3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3" fontId="1" fillId="0" borderId="1" xfId="31" applyFont="1" applyFill="1" applyBorder="1" applyAlignment="1">
      <alignment horizontal="center" vertical="center" wrapText="1"/>
    </xf>
    <xf numFmtId="49" fontId="2" fillId="0" borderId="1" xfId="35" applyNumberFormat="1" applyFont="1" applyFill="1" applyBorder="1" applyAlignment="1">
      <alignment horizontal="right" vertical="top" wrapText="1"/>
    </xf>
    <xf numFmtId="43" fontId="2" fillId="0" borderId="1" xfId="3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78" fontId="5" fillId="0" borderId="1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43" fontId="1" fillId="0" borderId="1" xfId="3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9" fontId="2" fillId="0" borderId="1" xfId="35" applyNumberFormat="1" applyFont="1" applyFill="1" applyBorder="1" applyAlignment="1" applyProtection="1">
      <alignment horizontal="right" vertical="top" wrapText="1"/>
    </xf>
    <xf numFmtId="0" fontId="1" fillId="0" borderId="1" xfId="35" applyNumberFormat="1" applyFont="1" applyFill="1" applyBorder="1" applyAlignment="1" applyProtection="1">
      <alignment horizontal="right" vertical="top" wrapText="1"/>
    </xf>
    <xf numFmtId="0" fontId="1" fillId="0" borderId="1" xfId="0" applyFont="1" applyFill="1" applyBorder="1" applyAlignment="1">
      <alignment horizontal="left" vertical="top" wrapText="1"/>
    </xf>
    <xf numFmtId="43" fontId="1" fillId="0" borderId="1" xfId="3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right" wrapText="1"/>
    </xf>
    <xf numFmtId="49" fontId="1" fillId="0" borderId="1" xfId="35" applyNumberFormat="1" applyFont="1" applyFill="1" applyBorder="1" applyAlignment="1" applyProtection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wrapText="1"/>
    </xf>
    <xf numFmtId="43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43" fontId="5" fillId="0" borderId="1" xfId="31" applyFont="1" applyFill="1" applyBorder="1" applyAlignment="1">
      <alignment horizontal="center" vertical="center" wrapText="1"/>
    </xf>
    <xf numFmtId="4" fontId="5" fillId="0" borderId="1" xfId="36" applyNumberFormat="1" applyFont="1" applyFill="1" applyBorder="1" applyAlignment="1">
      <alignment horizontal="center" vertical="center" wrapText="1"/>
    </xf>
    <xf numFmtId="4" fontId="5" fillId="0" borderId="1" xfId="36" applyNumberFormat="1" applyFont="1" applyFill="1" applyBorder="1" applyAlignment="1">
      <alignment horizontal="right" vertical="center" wrapText="1"/>
    </xf>
    <xf numFmtId="39" fontId="1" fillId="7" borderId="0" xfId="27" applyFont="1" applyFill="1" applyBorder="1" applyAlignment="1">
      <alignment vertical="top" wrapText="1"/>
    </xf>
    <xf numFmtId="4" fontId="1" fillId="7" borderId="0" xfId="28" applyNumberFormat="1" applyFont="1" applyFill="1" applyBorder="1" applyAlignment="1">
      <alignment horizontal="right" vertical="top" wrapText="1"/>
    </xf>
    <xf numFmtId="0" fontId="1" fillId="7" borderId="0" xfId="30" applyFont="1" applyFill="1" applyAlignment="1">
      <alignment vertical="top" wrapText="1"/>
    </xf>
    <xf numFmtId="4" fontId="1" fillId="7" borderId="0" xfId="0" applyNumberFormat="1" applyFont="1" applyFill="1" applyBorder="1" applyAlignment="1">
      <alignment horizontal="right" vertical="top" wrapText="1"/>
    </xf>
    <xf numFmtId="4" fontId="2" fillId="7" borderId="0" xfId="0" applyNumberFormat="1" applyFont="1" applyFill="1" applyBorder="1" applyAlignment="1">
      <alignment vertical="top" wrapText="1"/>
    </xf>
    <xf numFmtId="4" fontId="2" fillId="7" borderId="0" xfId="33" applyNumberFormat="1" applyFont="1" applyFill="1" applyBorder="1" applyAlignment="1">
      <alignment vertical="top" wrapText="1"/>
    </xf>
    <xf numFmtId="0" fontId="6" fillId="5" borderId="1" xfId="0" applyFont="1" applyFill="1" applyBorder="1" applyAlignment="1"/>
    <xf numFmtId="0" fontId="6" fillId="5" borderId="1" xfId="0" applyFont="1" applyFill="1" applyBorder="1" applyAlignment="1">
      <alignment horizontal="center"/>
    </xf>
    <xf numFmtId="0" fontId="1" fillId="5" borderId="1" xfId="30" applyNumberFormat="1" applyFont="1" applyFill="1" applyBorder="1" applyAlignment="1">
      <alignment vertical="top" wrapText="1"/>
    </xf>
    <xf numFmtId="0" fontId="1" fillId="5" borderId="1" xfId="30" applyFont="1" applyFill="1" applyBorder="1" applyAlignment="1">
      <alignment horizontal="right" vertical="top" wrapText="1"/>
    </xf>
    <xf numFmtId="10" fontId="1" fillId="5" borderId="1" xfId="39" applyNumberFormat="1" applyFont="1" applyFill="1" applyBorder="1" applyAlignment="1">
      <alignment horizontal="right" vertical="top" wrapText="1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10" fontId="1" fillId="5" borderId="1" xfId="0" applyNumberFormat="1" applyFont="1" applyFill="1" applyBorder="1" applyAlignment="1" applyProtection="1">
      <alignment horizontal="right" vertical="top" wrapText="1"/>
      <protection locked="0"/>
    </xf>
    <xf numFmtId="4" fontId="17" fillId="5" borderId="0" xfId="30" applyNumberFormat="1" applyFont="1" applyFill="1" applyBorder="1" applyAlignment="1">
      <alignment vertical="top" wrapText="1"/>
    </xf>
    <xf numFmtId="167" fontId="1" fillId="5" borderId="1" xfId="5" applyFont="1" applyFill="1" applyBorder="1" applyAlignment="1">
      <alignment horizontal="right" vertical="top" wrapText="1"/>
    </xf>
    <xf numFmtId="4" fontId="2" fillId="5" borderId="1" xfId="0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right" vertical="top"/>
    </xf>
    <xf numFmtId="0" fontId="2" fillId="5" borderId="1" xfId="0" applyFont="1" applyFill="1" applyBorder="1" applyAlignment="1">
      <alignment vertical="top"/>
    </xf>
    <xf numFmtId="184" fontId="2" fillId="5" borderId="1" xfId="0" applyNumberFormat="1" applyFont="1" applyFill="1" applyBorder="1" applyAlignment="1">
      <alignment horizontal="center"/>
    </xf>
    <xf numFmtId="4" fontId="2" fillId="5" borderId="1" xfId="0" applyNumberFormat="1" applyFont="1" applyFill="1" applyBorder="1"/>
    <xf numFmtId="4" fontId="2" fillId="5" borderId="1" xfId="0" applyNumberFormat="1" applyFont="1" applyFill="1" applyBorder="1" applyAlignment="1">
      <alignment vertical="top"/>
    </xf>
    <xf numFmtId="4" fontId="1" fillId="5" borderId="0" xfId="0" applyNumberFormat="1" applyFont="1" applyFill="1" applyBorder="1" applyAlignment="1">
      <alignment vertical="top" wrapText="1"/>
    </xf>
    <xf numFmtId="4" fontId="1" fillId="5" borderId="1" xfId="0" applyNumberFormat="1" applyFont="1" applyFill="1" applyBorder="1" applyAlignment="1">
      <alignment vertical="top" wrapText="1"/>
    </xf>
    <xf numFmtId="0" fontId="1" fillId="5" borderId="6" xfId="0" applyFont="1" applyFill="1" applyBorder="1" applyAlignment="1">
      <alignment vertical="top" wrapText="1"/>
    </xf>
    <xf numFmtId="0" fontId="1" fillId="0" borderId="0" xfId="0" applyFont="1" applyFill="1" applyBorder="1"/>
    <xf numFmtId="167" fontId="1" fillId="2" borderId="0" xfId="5" applyFont="1" applyFill="1" applyBorder="1"/>
    <xf numFmtId="4" fontId="1" fillId="8" borderId="6" xfId="28" applyNumberFormat="1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  <xf numFmtId="4" fontId="1" fillId="8" borderId="6" xfId="28" applyNumberFormat="1" applyFont="1" applyFill="1" applyBorder="1" applyAlignment="1">
      <alignment horizontal="right" vertical="top" wrapText="1"/>
    </xf>
    <xf numFmtId="4" fontId="2" fillId="8" borderId="6" xfId="28" applyNumberFormat="1" applyFont="1" applyFill="1" applyBorder="1" applyAlignment="1">
      <alignment horizontal="right" vertical="top" wrapText="1"/>
    </xf>
    <xf numFmtId="4" fontId="2" fillId="8" borderId="6" xfId="33" applyNumberFormat="1" applyFont="1" applyFill="1" applyBorder="1" applyAlignment="1">
      <alignment vertical="top" wrapText="1"/>
    </xf>
    <xf numFmtId="0" fontId="1" fillId="8" borderId="1" xfId="0" applyFont="1" applyFill="1" applyBorder="1" applyAlignment="1">
      <alignment horizontal="right" vertical="top" wrapText="1"/>
    </xf>
    <xf numFmtId="0" fontId="2" fillId="8" borderId="1" xfId="0" applyFont="1" applyFill="1" applyBorder="1" applyAlignment="1">
      <alignment horizontal="center" vertical="top" wrapText="1"/>
    </xf>
    <xf numFmtId="4" fontId="1" fillId="8" borderId="1" xfId="28" applyNumberFormat="1" applyFont="1" applyFill="1" applyBorder="1" applyAlignment="1">
      <alignment horizontal="right" vertical="top" wrapText="1"/>
    </xf>
    <xf numFmtId="4" fontId="1" fillId="8" borderId="1" xfId="28" applyNumberFormat="1" applyFont="1" applyFill="1" applyBorder="1" applyAlignment="1">
      <alignment horizontal="center" vertical="top" wrapText="1"/>
    </xf>
    <xf numFmtId="4" fontId="2" fillId="8" borderId="1" xfId="28" applyNumberFormat="1" applyFont="1" applyFill="1" applyBorder="1" applyAlignment="1">
      <alignment horizontal="right" vertical="top" wrapText="1"/>
    </xf>
    <xf numFmtId="4" fontId="2" fillId="5" borderId="4" xfId="0" applyNumberFormat="1" applyFont="1" applyFill="1" applyBorder="1" applyAlignment="1">
      <alignment vertical="top" wrapText="1"/>
    </xf>
    <xf numFmtId="4" fontId="11" fillId="6" borderId="4" xfId="33" applyNumberFormat="1" applyFont="1" applyFill="1" applyBorder="1" applyAlignment="1">
      <alignment horizontal="right"/>
    </xf>
    <xf numFmtId="0" fontId="0" fillId="0" borderId="0" xfId="0" applyBorder="1"/>
    <xf numFmtId="4" fontId="1" fillId="5" borderId="1" xfId="0" applyNumberFormat="1" applyFont="1" applyFill="1" applyBorder="1" applyAlignment="1">
      <alignment horizontal="center" vertical="top" wrapText="1"/>
    </xf>
    <xf numFmtId="177" fontId="1" fillId="5" borderId="1" xfId="0" applyNumberFormat="1" applyFont="1" applyFill="1" applyBorder="1" applyAlignment="1">
      <alignment horizontal="right" vertical="top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5" borderId="1" xfId="30" applyNumberFormat="1" applyFont="1" applyFill="1" applyBorder="1" applyAlignment="1">
      <alignment horizontal="right" vertical="center" wrapText="1"/>
    </xf>
    <xf numFmtId="4" fontId="13" fillId="5" borderId="1" xfId="30" applyNumberFormat="1" applyFont="1" applyFill="1" applyBorder="1" applyAlignment="1">
      <alignment horizontal="center" vertical="center" wrapText="1"/>
    </xf>
    <xf numFmtId="4" fontId="1" fillId="5" borderId="1" xfId="30" applyNumberFormat="1" applyFont="1" applyFill="1" applyBorder="1" applyAlignment="1">
      <alignment vertical="center" wrapText="1"/>
    </xf>
    <xf numFmtId="49" fontId="2" fillId="5" borderId="1" xfId="27" applyNumberFormat="1" applyFont="1" applyFill="1" applyBorder="1" applyAlignment="1">
      <alignment horizontal="center" vertical="center" wrapText="1"/>
    </xf>
    <xf numFmtId="49" fontId="2" fillId="5" borderId="1" xfId="27" applyNumberFormat="1" applyFont="1" applyFill="1" applyBorder="1" applyAlignment="1">
      <alignment vertical="top" wrapText="1"/>
    </xf>
    <xf numFmtId="49" fontId="2" fillId="5" borderId="1" xfId="27" applyNumberFormat="1" applyFont="1" applyFill="1" applyBorder="1" applyAlignment="1">
      <alignment horizontal="right" vertical="top" wrapText="1"/>
    </xf>
    <xf numFmtId="39" fontId="1" fillId="5" borderId="1" xfId="27" applyFont="1" applyFill="1" applyBorder="1" applyAlignment="1">
      <alignment vertical="top" wrapText="1"/>
    </xf>
    <xf numFmtId="49" fontId="1" fillId="5" borderId="1" xfId="27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vertical="top" wrapText="1"/>
    </xf>
    <xf numFmtId="170" fontId="11" fillId="5" borderId="1" xfId="0" applyNumberFormat="1" applyFont="1" applyFill="1" applyBorder="1" applyAlignment="1">
      <alignment horizontal="right" vertical="top"/>
    </xf>
    <xf numFmtId="0" fontId="11" fillId="5" borderId="1" xfId="0" applyFont="1" applyFill="1" applyBorder="1" applyAlignment="1">
      <alignment wrapText="1"/>
    </xf>
    <xf numFmtId="4" fontId="11" fillId="5" borderId="1" xfId="0" applyNumberFormat="1" applyFont="1" applyFill="1" applyBorder="1" applyAlignment="1">
      <alignment horizontal="right" vertical="top"/>
    </xf>
    <xf numFmtId="4" fontId="11" fillId="5" borderId="1" xfId="0" applyNumberFormat="1" applyFont="1" applyFill="1" applyBorder="1" applyAlignment="1">
      <alignment horizontal="center" vertical="top"/>
    </xf>
    <xf numFmtId="4" fontId="11" fillId="5" borderId="1" xfId="29" applyNumberFormat="1" applyFont="1" applyFill="1" applyBorder="1" applyAlignment="1" applyProtection="1">
      <alignment horizontal="right" vertical="top" wrapText="1"/>
      <protection locked="0"/>
    </xf>
    <xf numFmtId="0" fontId="1" fillId="5" borderId="1" xfId="0" applyNumberFormat="1" applyFont="1" applyFill="1" applyBorder="1" applyAlignment="1">
      <alignment horizontal="right" vertical="top" wrapText="1"/>
    </xf>
    <xf numFmtId="0" fontId="1" fillId="5" borderId="1" xfId="0" applyNumberFormat="1" applyFont="1" applyFill="1" applyBorder="1" applyAlignment="1">
      <alignment horizontal="left" vertical="top" wrapText="1"/>
    </xf>
    <xf numFmtId="40" fontId="1" fillId="5" borderId="1" xfId="0" applyNumberFormat="1" applyFont="1" applyFill="1" applyBorder="1" applyAlignment="1" applyProtection="1">
      <alignment horizontal="right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39" fontId="1" fillId="5" borderId="1" xfId="0" applyNumberFormat="1" applyFont="1" applyFill="1" applyBorder="1" applyAlignment="1" applyProtection="1">
      <alignment vertical="center" wrapText="1"/>
      <protection locked="0"/>
    </xf>
    <xf numFmtId="0" fontId="1" fillId="5" borderId="1" xfId="0" quotePrefix="1" applyNumberFormat="1" applyFont="1" applyFill="1" applyBorder="1" applyAlignment="1">
      <alignment horizontal="right" vertical="top" wrapText="1"/>
    </xf>
    <xf numFmtId="0" fontId="2" fillId="5" borderId="1" xfId="0" quotePrefix="1" applyNumberFormat="1" applyFont="1" applyFill="1" applyBorder="1" applyAlignment="1">
      <alignment horizontal="right" vertical="top" wrapText="1"/>
    </xf>
    <xf numFmtId="0" fontId="2" fillId="5" borderId="1" xfId="0" applyNumberFormat="1" applyFont="1" applyFill="1" applyBorder="1" applyAlignment="1">
      <alignment horizontal="left" vertical="top" wrapText="1"/>
    </xf>
    <xf numFmtId="2" fontId="2" fillId="5" borderId="1" xfId="0" quotePrefix="1" applyNumberFormat="1" applyFont="1" applyFill="1" applyBorder="1" applyAlignment="1">
      <alignment horizontal="right" vertical="top" wrapText="1"/>
    </xf>
    <xf numFmtId="0" fontId="2" fillId="5" borderId="1" xfId="0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vertical="top" wrapText="1"/>
    </xf>
    <xf numFmtId="43" fontId="1" fillId="5" borderId="1" xfId="31" applyFont="1" applyFill="1" applyBorder="1" applyAlignment="1">
      <alignment horizontal="right" vertical="top" wrapText="1"/>
    </xf>
    <xf numFmtId="10" fontId="1" fillId="5" borderId="1" xfId="0" applyNumberFormat="1" applyFont="1" applyFill="1" applyBorder="1" applyAlignment="1">
      <alignment horizontal="center" vertical="center" wrapText="1"/>
    </xf>
    <xf numFmtId="43" fontId="1" fillId="5" borderId="1" xfId="3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top" wrapText="1"/>
    </xf>
    <xf numFmtId="40" fontId="1" fillId="5" borderId="5" xfId="0" applyNumberFormat="1" applyFont="1" applyFill="1" applyBorder="1" applyAlignment="1" applyProtection="1">
      <alignment horizontal="right" vertical="center" wrapText="1"/>
    </xf>
    <xf numFmtId="10" fontId="1" fillId="5" borderId="5" xfId="0" applyNumberFormat="1" applyFont="1" applyFill="1" applyBorder="1" applyAlignment="1">
      <alignment horizontal="center" vertical="center" wrapText="1"/>
    </xf>
    <xf numFmtId="1" fontId="2" fillId="5" borderId="4" xfId="23" applyNumberFormat="1" applyFont="1" applyFill="1" applyBorder="1" applyAlignment="1">
      <alignment horizontal="right" vertical="center"/>
    </xf>
    <xf numFmtId="0" fontId="2" fillId="5" borderId="1" xfId="18" applyFont="1" applyFill="1" applyBorder="1" applyAlignment="1" applyProtection="1">
      <alignment vertical="center" wrapText="1"/>
      <protection locked="0"/>
    </xf>
    <xf numFmtId="4" fontId="1" fillId="5" borderId="5" xfId="23" applyNumberFormat="1" applyFont="1" applyFill="1" applyBorder="1"/>
    <xf numFmtId="4" fontId="1" fillId="5" borderId="5" xfId="23" applyNumberFormat="1" applyFont="1" applyFill="1" applyBorder="1" applyAlignment="1">
      <alignment horizontal="center"/>
    </xf>
    <xf numFmtId="4" fontId="1" fillId="5" borderId="1" xfId="23" applyNumberFormat="1" applyFont="1" applyFill="1" applyBorder="1" applyAlignment="1"/>
    <xf numFmtId="170" fontId="1" fillId="5" borderId="4" xfId="23" applyNumberFormat="1" applyFont="1" applyFill="1" applyBorder="1" applyAlignment="1">
      <alignment horizontal="right" vertical="top"/>
    </xf>
    <xf numFmtId="0" fontId="1" fillId="5" borderId="1" xfId="18" applyFont="1" applyFill="1" applyBorder="1" applyAlignment="1" applyProtection="1">
      <alignment vertical="center" wrapText="1"/>
      <protection locked="0"/>
    </xf>
    <xf numFmtId="4" fontId="1" fillId="5" borderId="5" xfId="23" applyNumberFormat="1" applyFont="1" applyFill="1" applyBorder="1" applyAlignment="1">
      <alignment vertical="center"/>
    </xf>
    <xf numFmtId="4" fontId="1" fillId="5" borderId="5" xfId="23" applyNumberFormat="1" applyFont="1" applyFill="1" applyBorder="1" applyAlignment="1">
      <alignment horizontal="center" vertical="center"/>
    </xf>
    <xf numFmtId="4" fontId="1" fillId="5" borderId="1" xfId="23" applyNumberFormat="1" applyFont="1" applyFill="1" applyBorder="1" applyAlignment="1">
      <alignment vertical="center"/>
    </xf>
    <xf numFmtId="0" fontId="1" fillId="5" borderId="1" xfId="23" applyFont="1" applyFill="1" applyBorder="1"/>
    <xf numFmtId="176" fontId="1" fillId="5" borderId="1" xfId="23" applyNumberFormat="1" applyFont="1" applyFill="1" applyBorder="1"/>
    <xf numFmtId="2" fontId="2" fillId="5" borderId="4" xfId="23" applyNumberFormat="1" applyFont="1" applyFill="1" applyBorder="1" applyAlignment="1">
      <alignment horizontal="right" vertical="top"/>
    </xf>
    <xf numFmtId="0" fontId="2" fillId="5" borderId="1" xfId="18" applyFont="1" applyFill="1" applyBorder="1" applyAlignment="1" applyProtection="1">
      <alignment vertical="center"/>
      <protection locked="0"/>
    </xf>
    <xf numFmtId="4" fontId="1" fillId="5" borderId="5" xfId="23" applyNumberFormat="1" applyFont="1" applyFill="1" applyBorder="1" applyAlignment="1">
      <alignment horizontal="right"/>
    </xf>
    <xf numFmtId="4" fontId="1" fillId="5" borderId="1" xfId="23" applyNumberFormat="1" applyFont="1" applyFill="1" applyBorder="1" applyAlignment="1">
      <alignment horizontal="center"/>
    </xf>
    <xf numFmtId="176" fontId="1" fillId="5" borderId="1" xfId="23" applyNumberFormat="1" applyFont="1" applyFill="1" applyBorder="1" applyAlignment="1"/>
    <xf numFmtId="170" fontId="1" fillId="5" borderId="4" xfId="23" quotePrefix="1" applyNumberFormat="1" applyFont="1" applyFill="1" applyBorder="1" applyAlignment="1">
      <alignment horizontal="right" vertical="top"/>
    </xf>
    <xf numFmtId="40" fontId="1" fillId="5" borderId="1" xfId="0" applyNumberFormat="1" applyFont="1" applyFill="1" applyBorder="1" applyAlignment="1" applyProtection="1">
      <alignment horizontal="right" vertical="top" wrapText="1"/>
    </xf>
    <xf numFmtId="0" fontId="1" fillId="5" borderId="1" xfId="0" applyNumberFormat="1" applyFont="1" applyFill="1" applyBorder="1" applyAlignment="1">
      <alignment horizontal="center" vertical="top" wrapText="1"/>
    </xf>
    <xf numFmtId="39" fontId="1" fillId="5" borderId="1" xfId="0" applyNumberFormat="1" applyFont="1" applyFill="1" applyBorder="1" applyAlignment="1" applyProtection="1">
      <alignment vertical="top" wrapText="1"/>
      <protection locked="0"/>
    </xf>
    <xf numFmtId="39" fontId="1" fillId="5" borderId="1" xfId="0" applyNumberFormat="1" applyFont="1" applyFill="1" applyBorder="1" applyAlignment="1" applyProtection="1">
      <alignment horizontal="right" vertical="top" wrapText="1"/>
      <protection locked="0"/>
    </xf>
    <xf numFmtId="0" fontId="1" fillId="5" borderId="0" xfId="32" applyFont="1" applyFill="1" applyBorder="1" applyAlignment="1">
      <alignment vertical="center" wrapText="1"/>
    </xf>
    <xf numFmtId="39" fontId="1" fillId="5" borderId="1" xfId="0" applyNumberFormat="1" applyFont="1" applyFill="1" applyBorder="1" applyAlignment="1" applyProtection="1">
      <alignment horizontal="right" vertical="center" wrapText="1"/>
      <protection locked="0"/>
    </xf>
    <xf numFmtId="177" fontId="1" fillId="5" borderId="1" xfId="0" applyNumberFormat="1" applyFont="1" applyFill="1" applyBorder="1" applyAlignment="1">
      <alignment horizontal="right" vertical="top"/>
    </xf>
    <xf numFmtId="39" fontId="6" fillId="5" borderId="1" xfId="0" applyNumberFormat="1" applyFont="1" applyFill="1" applyBorder="1" applyAlignment="1">
      <alignment vertical="center" wrapText="1"/>
    </xf>
    <xf numFmtId="177" fontId="1" fillId="5" borderId="1" xfId="0" applyNumberFormat="1" applyFont="1" applyFill="1" applyBorder="1" applyAlignment="1">
      <alignment horizontal="center" vertical="top" wrapText="1"/>
    </xf>
    <xf numFmtId="49" fontId="1" fillId="5" borderId="6" xfId="27" applyNumberFormat="1" applyFont="1" applyFill="1" applyBorder="1" applyAlignment="1">
      <alignment horizontal="right" vertical="top"/>
    </xf>
    <xf numFmtId="49" fontId="2" fillId="5" borderId="6" xfId="27" applyNumberFormat="1" applyFont="1" applyFill="1" applyBorder="1" applyAlignment="1">
      <alignment horizontal="center" vertical="top" wrapText="1"/>
    </xf>
    <xf numFmtId="177" fontId="1" fillId="5" borderId="6" xfId="27" applyNumberFormat="1" applyFont="1" applyFill="1" applyBorder="1" applyAlignment="1">
      <alignment horizontal="center" vertical="top"/>
    </xf>
    <xf numFmtId="4" fontId="1" fillId="5" borderId="6" xfId="27" applyNumberFormat="1" applyFont="1" applyFill="1" applyBorder="1" applyAlignment="1">
      <alignment horizontal="center" vertical="top"/>
    </xf>
    <xf numFmtId="4" fontId="1" fillId="5" borderId="6" xfId="27" applyNumberFormat="1" applyFont="1" applyFill="1" applyBorder="1" applyAlignment="1">
      <alignment horizontal="right" vertical="top"/>
    </xf>
    <xf numFmtId="4" fontId="2" fillId="5" borderId="6" xfId="27" applyNumberFormat="1" applyFont="1" applyFill="1" applyBorder="1" applyAlignment="1">
      <alignment horizontal="right" vertical="top"/>
    </xf>
    <xf numFmtId="4" fontId="6" fillId="2" borderId="0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right" wrapText="1"/>
    </xf>
    <xf numFmtId="4" fontId="1" fillId="0" borderId="0" xfId="0" applyNumberFormat="1" applyFont="1" applyFill="1" applyBorder="1" applyAlignment="1">
      <alignment horizontal="right" vertical="justify" wrapText="1"/>
    </xf>
    <xf numFmtId="0" fontId="15" fillId="0" borderId="0" xfId="0" applyFont="1" applyFill="1" applyBorder="1" applyAlignment="1">
      <alignment horizontal="right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4" fontId="2" fillId="5" borderId="0" xfId="27" applyNumberFormat="1" applyFont="1" applyFill="1" applyBorder="1" applyAlignment="1">
      <alignment horizontal="right" vertical="top"/>
    </xf>
    <xf numFmtId="43" fontId="1" fillId="5" borderId="0" xfId="38" applyFont="1" applyFill="1" applyBorder="1" applyAlignment="1">
      <alignment horizontal="right" vertical="top" wrapText="1"/>
    </xf>
    <xf numFmtId="4" fontId="2" fillId="8" borderId="0" xfId="28" applyNumberFormat="1" applyFont="1" applyFill="1" applyBorder="1" applyAlignment="1">
      <alignment horizontal="center" vertical="top" wrapText="1"/>
    </xf>
    <xf numFmtId="4" fontId="2" fillId="8" borderId="0" xfId="33" applyNumberFormat="1" applyFont="1" applyFill="1" applyBorder="1" applyAlignment="1">
      <alignment vertical="top" wrapText="1"/>
    </xf>
    <xf numFmtId="4" fontId="2" fillId="8" borderId="0" xfId="28" applyNumberFormat="1" applyFont="1" applyFill="1" applyBorder="1" applyAlignment="1">
      <alignment horizontal="right" vertical="top" wrapText="1"/>
    </xf>
    <xf numFmtId="4" fontId="2" fillId="5" borderId="0" xfId="0" applyNumberFormat="1" applyFont="1" applyFill="1" applyBorder="1" applyAlignment="1">
      <alignment vertical="top"/>
    </xf>
    <xf numFmtId="4" fontId="1" fillId="5" borderId="4" xfId="0" applyNumberFormat="1" applyFont="1" applyFill="1" applyBorder="1" applyAlignment="1">
      <alignment vertical="top" wrapText="1"/>
    </xf>
    <xf numFmtId="0" fontId="1" fillId="5" borderId="0" xfId="0" applyFont="1" applyFill="1" applyBorder="1" applyAlignment="1">
      <alignment vertical="top"/>
    </xf>
    <xf numFmtId="0" fontId="1" fillId="5" borderId="0" xfId="0" applyFont="1" applyFill="1" applyBorder="1" applyAlignment="1">
      <alignment vertical="top" wrapText="1"/>
    </xf>
    <xf numFmtId="0" fontId="1" fillId="5" borderId="0" xfId="0" applyFont="1" applyFill="1" applyBorder="1" applyAlignment="1">
      <alignment horizontal="right" vertical="top" wrapText="1"/>
    </xf>
    <xf numFmtId="43" fontId="1" fillId="5" borderId="0" xfId="38" applyFont="1" applyFill="1" applyBorder="1" applyAlignment="1">
      <alignment vertical="top" wrapText="1"/>
    </xf>
    <xf numFmtId="0" fontId="1" fillId="5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vertical="top" wrapText="1"/>
    </xf>
    <xf numFmtId="49" fontId="1" fillId="5" borderId="6" xfId="27" applyNumberFormat="1" applyFont="1" applyFill="1" applyBorder="1" applyAlignment="1">
      <alignment horizontal="right" vertical="top" wrapText="1"/>
    </xf>
    <xf numFmtId="4" fontId="1" fillId="5" borderId="6" xfId="28" applyNumberFormat="1" applyFont="1" applyFill="1" applyBorder="1" applyAlignment="1">
      <alignment horizontal="right" vertical="top" wrapText="1"/>
    </xf>
    <xf numFmtId="4" fontId="1" fillId="5" borderId="6" xfId="0" applyNumberFormat="1" applyFont="1" applyFill="1" applyBorder="1" applyAlignment="1">
      <alignment horizontal="center" vertical="top" wrapText="1"/>
    </xf>
    <xf numFmtId="4" fontId="1" fillId="5" borderId="6" xfId="28" applyNumberFormat="1" applyFont="1" applyFill="1" applyBorder="1" applyAlignment="1">
      <alignment horizontal="right" vertical="center" wrapText="1"/>
    </xf>
    <xf numFmtId="2" fontId="1" fillId="5" borderId="6" xfId="0" quotePrefix="1" applyNumberFormat="1" applyFont="1" applyFill="1" applyBorder="1" applyAlignment="1">
      <alignment horizontal="right" vertical="top" wrapText="1"/>
    </xf>
    <xf numFmtId="0" fontId="1" fillId="5" borderId="6" xfId="0" applyNumberFormat="1" applyFont="1" applyFill="1" applyBorder="1" applyAlignment="1">
      <alignment horizontal="left" vertical="top" wrapText="1"/>
    </xf>
    <xf numFmtId="40" fontId="1" fillId="5" borderId="6" xfId="0" applyNumberFormat="1" applyFont="1" applyFill="1" applyBorder="1" applyAlignment="1" applyProtection="1">
      <alignment horizontal="right" vertical="center" wrapText="1"/>
    </xf>
    <xf numFmtId="0" fontId="1" fillId="5" borderId="6" xfId="0" applyNumberFormat="1" applyFont="1" applyFill="1" applyBorder="1" applyAlignment="1">
      <alignment horizontal="center" vertical="center" wrapText="1"/>
    </xf>
    <xf numFmtId="39" fontId="1" fillId="5" borderId="6" xfId="0" applyNumberFormat="1" applyFont="1" applyFill="1" applyBorder="1" applyAlignment="1" applyProtection="1">
      <alignment vertical="center" wrapText="1"/>
      <protection locked="0"/>
    </xf>
    <xf numFmtId="170" fontId="1" fillId="5" borderId="8" xfId="23" quotePrefix="1" applyNumberFormat="1" applyFont="1" applyFill="1" applyBorder="1" applyAlignment="1">
      <alignment horizontal="right" vertical="top"/>
    </xf>
    <xf numFmtId="0" fontId="1" fillId="5" borderId="6" xfId="18" applyFont="1" applyFill="1" applyBorder="1" applyAlignment="1" applyProtection="1">
      <alignment vertical="center" wrapText="1"/>
      <protection locked="0"/>
    </xf>
    <xf numFmtId="4" fontId="1" fillId="5" borderId="9" xfId="23" applyNumberFormat="1" applyFont="1" applyFill="1" applyBorder="1"/>
    <xf numFmtId="4" fontId="1" fillId="5" borderId="6" xfId="23" applyNumberFormat="1" applyFont="1" applyFill="1" applyBorder="1" applyAlignment="1"/>
    <xf numFmtId="4" fontId="1" fillId="5" borderId="9" xfId="23" applyNumberFormat="1" applyFont="1" applyFill="1" applyBorder="1" applyAlignment="1">
      <alignment vertical="center"/>
    </xf>
    <xf numFmtId="4" fontId="1" fillId="5" borderId="9" xfId="23" applyNumberFormat="1" applyFont="1" applyFill="1" applyBorder="1" applyAlignment="1">
      <alignment horizontal="center" vertical="center"/>
    </xf>
    <xf numFmtId="4" fontId="1" fillId="5" borderId="6" xfId="23" applyNumberFormat="1" applyFont="1" applyFill="1" applyBorder="1" applyAlignment="1">
      <alignment vertical="center"/>
    </xf>
    <xf numFmtId="4" fontId="2" fillId="8" borderId="1" xfId="28" applyNumberFormat="1" applyFont="1" applyFill="1" applyBorder="1" applyAlignment="1">
      <alignment horizontal="center" vertical="top" wrapText="1"/>
    </xf>
    <xf numFmtId="0" fontId="2" fillId="5" borderId="0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horizontal="center" vertical="top"/>
    </xf>
    <xf numFmtId="0" fontId="1" fillId="5" borderId="0" xfId="0" applyFont="1" applyFill="1" applyBorder="1" applyAlignment="1">
      <alignment horizontal="left" wrapText="1"/>
    </xf>
  </cellXfs>
  <cellStyles count="43">
    <cellStyle name="Comma 2" xfId="1"/>
    <cellStyle name="Comma 3" xfId="2"/>
    <cellStyle name="Comma_ANALISIS EL PUERTO" xfId="3"/>
    <cellStyle name="Euro" xfId="4"/>
    <cellStyle name="Millares" xfId="5" builtinId="3"/>
    <cellStyle name="Millares 10" xfId="38"/>
    <cellStyle name="Millares 11" xfId="6"/>
    <cellStyle name="Millares 13" xfId="7"/>
    <cellStyle name="Millares 2" xfId="8"/>
    <cellStyle name="Millares 2 2" xfId="9"/>
    <cellStyle name="Millares 2 2 2" xfId="10"/>
    <cellStyle name="Millares 2 3" xfId="11"/>
    <cellStyle name="Millares 2 4" xfId="36"/>
    <cellStyle name="Millares 2 4 2" xfId="42"/>
    <cellStyle name="Millares 2_XXXCopia de Pres. elab. no. 24-12  Terrm. ampliacion Ac. Monte Plata" xfId="12"/>
    <cellStyle name="Millares 3 3" xfId="31"/>
    <cellStyle name="Millares 3 3 2" xfId="37"/>
    <cellStyle name="Millares 3_111-12 ac neyba zona alta" xfId="13"/>
    <cellStyle name="Millares 4" xfId="33"/>
    <cellStyle name="Millares 4 2" xfId="14"/>
    <cellStyle name="Millares 5 3" xfId="15"/>
    <cellStyle name="Millares 5 3 2" xfId="29"/>
    <cellStyle name="Millares_estimado juana vicenta" xfId="28"/>
    <cellStyle name="Normal" xfId="0" builtinId="0"/>
    <cellStyle name="Normal 10" xfId="16"/>
    <cellStyle name="Normal 13 2" xfId="17"/>
    <cellStyle name="Normal 2" xfId="18"/>
    <cellStyle name="Normal 2 2 2" xfId="19"/>
    <cellStyle name="Normal 2 3" xfId="20"/>
    <cellStyle name="Normal 2 5" xfId="21"/>
    <cellStyle name="Normal 2_ANALISIS REC 3" xfId="22"/>
    <cellStyle name="Normal 3" xfId="23"/>
    <cellStyle name="Normal 4" xfId="24"/>
    <cellStyle name="Normal 45" xfId="41"/>
    <cellStyle name="Normal 5" xfId="40"/>
    <cellStyle name="Normal_ANALISIS EL PUERTO" xfId="32"/>
    <cellStyle name="Normal_CARCAMO SAN PEDRO" xfId="34"/>
    <cellStyle name="Normal_Hoja1" xfId="25"/>
    <cellStyle name="Normal_Presupuesto Planta de Tratamiento de Agua Potable Hato Mayor Yerba Buena 25 mayo 2010" xfId="35"/>
    <cellStyle name="Normal_Presupuesto Terminaciones Edificio Mantenimiento Nave I " xfId="30"/>
    <cellStyle name="Normal_rec 2 al 98-05 terminacion ac. la cueva de cevicos 2da. etapa ac. mult. guanabano- cruce de maguaca parte b y guanabano como ext. al ac. la cueva de cevico 1" xfId="27"/>
    <cellStyle name="Porcentaje 2" xfId="39"/>
    <cellStyle name="Porcentual 5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6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6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7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72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73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75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77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1476375</xdr:colOff>
      <xdr:row>156</xdr:row>
      <xdr:rowOff>57150</xdr:rowOff>
    </xdr:to>
    <xdr:sp macro="" textlink="">
      <xdr:nvSpPr>
        <xdr:cNvPr id="80" name="Text Box 8"/>
        <xdr:cNvSpPr txBox="1">
          <a:spLocks noChangeArrowheads="1"/>
        </xdr:cNvSpPr>
      </xdr:nvSpPr>
      <xdr:spPr bwMode="auto">
        <a:xfrm>
          <a:off x="1819275" y="71342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1514475</xdr:colOff>
      <xdr:row>156</xdr:row>
      <xdr:rowOff>0</xdr:rowOff>
    </xdr:from>
    <xdr:to>
      <xdr:col>1</xdr:col>
      <xdr:colOff>1685925</xdr:colOff>
      <xdr:row>156</xdr:row>
      <xdr:rowOff>57150</xdr:rowOff>
    </xdr:to>
    <xdr:sp macro="" textlink="">
      <xdr:nvSpPr>
        <xdr:cNvPr id="81" name="Text Box 9"/>
        <xdr:cNvSpPr txBox="1">
          <a:spLocks noChangeArrowheads="1"/>
        </xdr:cNvSpPr>
      </xdr:nvSpPr>
      <xdr:spPr bwMode="auto">
        <a:xfrm>
          <a:off x="2028825" y="6486525"/>
          <a:ext cx="1714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83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84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85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90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91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142875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142875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98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100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102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103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104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12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1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1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1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1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1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1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1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2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2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2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23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24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25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26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27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28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29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30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31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3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3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35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4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4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4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5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5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5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5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5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6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6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6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6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6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6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6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67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68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69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70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71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72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73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7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7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7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8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8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8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84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85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8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18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19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9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9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9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19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0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0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0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0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0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0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0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207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208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09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10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11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12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213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214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215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216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217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1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1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2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2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2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2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2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2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2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228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229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3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3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3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3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3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3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3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3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3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3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4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4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4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4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4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4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4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4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4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4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5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5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5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5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5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5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5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5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5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5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6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6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6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6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6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6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6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6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6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26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7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27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272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273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275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276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277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278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279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280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281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282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283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284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285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286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287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123825</xdr:rowOff>
    </xdr:to>
    <xdr:sp macro="" textlink="">
      <xdr:nvSpPr>
        <xdr:cNvPr id="288" name="Text Box 8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123825</xdr:rowOff>
    </xdr:to>
    <xdr:sp macro="" textlink="">
      <xdr:nvSpPr>
        <xdr:cNvPr id="289" name="Text Box 9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290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291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292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293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294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295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296" name="Text Box 8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297" name="Text Box 9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9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29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0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302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0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0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0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0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0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0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0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1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1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1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313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314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15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16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17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18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19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20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21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22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2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2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325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2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2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2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2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3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3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3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3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3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3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336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337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3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3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4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4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342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343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344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345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346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4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4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4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5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5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5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5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5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5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5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357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358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359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360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361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362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363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364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365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366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367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368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369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370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371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372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373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374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123825</xdr:rowOff>
    </xdr:to>
    <xdr:sp macro="" textlink="">
      <xdr:nvSpPr>
        <xdr:cNvPr id="375" name="Text Box 8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123825</xdr:rowOff>
    </xdr:to>
    <xdr:sp macro="" textlink="">
      <xdr:nvSpPr>
        <xdr:cNvPr id="376" name="Text Box 9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377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378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379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380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381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382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383" name="Text Box 8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384" name="Text Box 9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85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86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87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388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389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9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9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9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9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9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9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9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39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400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401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0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0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0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0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0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0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1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1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412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13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14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15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16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17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18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19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20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21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22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423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424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25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26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428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429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430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431" name="Text Box 8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156</xdr:row>
      <xdr:rowOff>152400</xdr:rowOff>
    </xdr:to>
    <xdr:sp macro="" textlink="">
      <xdr:nvSpPr>
        <xdr:cNvPr id="432" name="Text Box 9"/>
        <xdr:cNvSpPr txBox="1">
          <a:spLocks noChangeArrowheads="1"/>
        </xdr:cNvSpPr>
      </xdr:nvSpPr>
      <xdr:spPr bwMode="auto">
        <a:xfrm>
          <a:off x="1819275" y="583882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433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3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3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3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3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3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3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4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4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4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44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444" name="Text Box 8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156</xdr:row>
      <xdr:rowOff>142875</xdr:rowOff>
    </xdr:to>
    <xdr:sp macro="" textlink="">
      <xdr:nvSpPr>
        <xdr:cNvPr id="445" name="Text Box 9"/>
        <xdr:cNvSpPr txBox="1">
          <a:spLocks noChangeArrowheads="1"/>
        </xdr:cNvSpPr>
      </xdr:nvSpPr>
      <xdr:spPr bwMode="auto">
        <a:xfrm>
          <a:off x="1819275" y="5838825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446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447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448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449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450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451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452" name="Text Box 8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114300</xdr:rowOff>
    </xdr:to>
    <xdr:sp macro="" textlink="">
      <xdr:nvSpPr>
        <xdr:cNvPr id="453" name="Text Box 9"/>
        <xdr:cNvSpPr txBox="1">
          <a:spLocks noChangeArrowheads="1"/>
        </xdr:cNvSpPr>
      </xdr:nvSpPr>
      <xdr:spPr bwMode="auto">
        <a:xfrm>
          <a:off x="1819275" y="5838825"/>
          <a:ext cx="1047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454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455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456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457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458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459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142875</xdr:rowOff>
    </xdr:to>
    <xdr:sp macro="" textlink="">
      <xdr:nvSpPr>
        <xdr:cNvPr id="460" name="Text Box 8"/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142875</xdr:rowOff>
    </xdr:to>
    <xdr:sp macro="" textlink="">
      <xdr:nvSpPr>
        <xdr:cNvPr id="461" name="Text Box 9"/>
        <xdr:cNvSpPr txBox="1">
          <a:spLocks noChangeArrowheads="1"/>
        </xdr:cNvSpPr>
      </xdr:nvSpPr>
      <xdr:spPr bwMode="auto">
        <a:xfrm>
          <a:off x="1819275" y="5838825"/>
          <a:ext cx="1047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462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463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464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465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467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468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469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70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471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7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7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7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7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7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7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7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7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8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8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8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8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8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8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8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8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8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8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9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9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9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9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9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9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9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9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9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49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0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0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02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03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04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05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06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07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08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09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10" name="Text Box 8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9525</xdr:rowOff>
    </xdr:to>
    <xdr:sp macro="" textlink="">
      <xdr:nvSpPr>
        <xdr:cNvPr id="511" name="Text Box 9"/>
        <xdr:cNvSpPr txBox="1">
          <a:spLocks noChangeArrowheads="1"/>
        </xdr:cNvSpPr>
      </xdr:nvSpPr>
      <xdr:spPr bwMode="auto">
        <a:xfrm>
          <a:off x="1819275" y="58388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12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13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14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15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16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17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18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19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20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21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522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523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524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525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526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527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123825</xdr:rowOff>
    </xdr:to>
    <xdr:sp macro="" textlink="">
      <xdr:nvSpPr>
        <xdr:cNvPr id="528" name="Text Box 8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123825</xdr:rowOff>
    </xdr:to>
    <xdr:sp macro="" textlink="">
      <xdr:nvSpPr>
        <xdr:cNvPr id="529" name="Text Box 9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30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31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532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533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534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535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536" name="Text Box 8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537" name="Text Box 9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3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3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4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4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4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4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4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4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46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47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48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49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50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51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52" name="Text Box 8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104775</xdr:rowOff>
    </xdr:to>
    <xdr:sp macro="" textlink="">
      <xdr:nvSpPr>
        <xdr:cNvPr id="553" name="Text Box 9"/>
        <xdr:cNvSpPr txBox="1">
          <a:spLocks noChangeArrowheads="1"/>
        </xdr:cNvSpPr>
      </xdr:nvSpPr>
      <xdr:spPr bwMode="auto">
        <a:xfrm>
          <a:off x="1819275" y="5838825"/>
          <a:ext cx="1047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54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55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556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557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558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559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560" name="Text Box 8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133350</xdr:rowOff>
    </xdr:to>
    <xdr:sp macro="" textlink="">
      <xdr:nvSpPr>
        <xdr:cNvPr id="561" name="Text Box 9"/>
        <xdr:cNvSpPr txBox="1">
          <a:spLocks noChangeArrowheads="1"/>
        </xdr:cNvSpPr>
      </xdr:nvSpPr>
      <xdr:spPr bwMode="auto">
        <a:xfrm>
          <a:off x="1819275" y="5838825"/>
          <a:ext cx="1047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123825</xdr:rowOff>
    </xdr:to>
    <xdr:sp macro="" textlink="">
      <xdr:nvSpPr>
        <xdr:cNvPr id="562" name="Text Box 8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123825</xdr:rowOff>
    </xdr:to>
    <xdr:sp macro="" textlink="">
      <xdr:nvSpPr>
        <xdr:cNvPr id="563" name="Text Box 9"/>
        <xdr:cNvSpPr txBox="1">
          <a:spLocks noChangeArrowheads="1"/>
        </xdr:cNvSpPr>
      </xdr:nvSpPr>
      <xdr:spPr bwMode="auto">
        <a:xfrm>
          <a:off x="1819275" y="5838825"/>
          <a:ext cx="1047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64" name="Text Box 8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95250</xdr:rowOff>
    </xdr:to>
    <xdr:sp macro="" textlink="">
      <xdr:nvSpPr>
        <xdr:cNvPr id="565" name="Text Box 9"/>
        <xdr:cNvSpPr txBox="1">
          <a:spLocks noChangeArrowheads="1"/>
        </xdr:cNvSpPr>
      </xdr:nvSpPr>
      <xdr:spPr bwMode="auto">
        <a:xfrm>
          <a:off x="1819275" y="5838825"/>
          <a:ext cx="1047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566" name="Text Box 8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85725</xdr:rowOff>
    </xdr:to>
    <xdr:sp macro="" textlink="">
      <xdr:nvSpPr>
        <xdr:cNvPr id="567" name="Text Box 9"/>
        <xdr:cNvSpPr txBox="1">
          <a:spLocks noChangeArrowheads="1"/>
        </xdr:cNvSpPr>
      </xdr:nvSpPr>
      <xdr:spPr bwMode="auto">
        <a:xfrm>
          <a:off x="1819275" y="5838825"/>
          <a:ext cx="1047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568" name="Text Box 8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76200</xdr:rowOff>
    </xdr:to>
    <xdr:sp macro="" textlink="">
      <xdr:nvSpPr>
        <xdr:cNvPr id="569" name="Text Box 9"/>
        <xdr:cNvSpPr txBox="1">
          <a:spLocks noChangeArrowheads="1"/>
        </xdr:cNvSpPr>
      </xdr:nvSpPr>
      <xdr:spPr bwMode="auto">
        <a:xfrm>
          <a:off x="1819275" y="5838825"/>
          <a:ext cx="1047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570" name="Text Box 8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66675</xdr:rowOff>
    </xdr:to>
    <xdr:sp macro="" textlink="">
      <xdr:nvSpPr>
        <xdr:cNvPr id="571" name="Text Box 9"/>
        <xdr:cNvSpPr txBox="1">
          <a:spLocks noChangeArrowheads="1"/>
        </xdr:cNvSpPr>
      </xdr:nvSpPr>
      <xdr:spPr bwMode="auto">
        <a:xfrm>
          <a:off x="1819275" y="58388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7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7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7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7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7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7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7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57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8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8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8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8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8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8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8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8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8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9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9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9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9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9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9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9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9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9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59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0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0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0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0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0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0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0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0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0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0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1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1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1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1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1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1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1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1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1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1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2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2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2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2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2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2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2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2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2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2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3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3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3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3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3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3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3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3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3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3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4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4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4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4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4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64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4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4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4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4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5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5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5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5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5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5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5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5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5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5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6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6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6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6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6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6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6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6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6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6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7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7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7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7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7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7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7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7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7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7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8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8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8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8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8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8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8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8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8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8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9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9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9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9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9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9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9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9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69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0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0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0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0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0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0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0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0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0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0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1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1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1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1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1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1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1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1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1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1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2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2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2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2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2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2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2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2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2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2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3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3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3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3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3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3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3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3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3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3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4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4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4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4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4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4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4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4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4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5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5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5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5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54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55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56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57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58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59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60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61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62" name="Text Box 8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1304925</xdr:colOff>
      <xdr:row>157</xdr:row>
      <xdr:rowOff>0</xdr:rowOff>
    </xdr:to>
    <xdr:sp macro="" textlink="">
      <xdr:nvSpPr>
        <xdr:cNvPr id="763" name="Text Box 9"/>
        <xdr:cNvSpPr txBox="1">
          <a:spLocks noChangeArrowheads="1"/>
        </xdr:cNvSpPr>
      </xdr:nvSpPr>
      <xdr:spPr bwMode="auto">
        <a:xfrm>
          <a:off x="1819275" y="5838825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6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6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6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6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6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6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7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7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7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7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7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7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7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7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7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7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8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8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8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8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8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8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8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8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8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8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9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9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9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9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9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9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9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9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9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79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0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0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0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0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0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0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06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07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08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09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10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11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12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13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14" name="Text Box 8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1304925</xdr:colOff>
      <xdr:row>156</xdr:row>
      <xdr:rowOff>0</xdr:rowOff>
    </xdr:from>
    <xdr:to>
      <xdr:col>1</xdr:col>
      <xdr:colOff>1409700</xdr:colOff>
      <xdr:row>157</xdr:row>
      <xdr:rowOff>0</xdr:rowOff>
    </xdr:to>
    <xdr:sp macro="" textlink="">
      <xdr:nvSpPr>
        <xdr:cNvPr id="815" name="Text Box 9"/>
        <xdr:cNvSpPr txBox="1">
          <a:spLocks noChangeArrowheads="1"/>
        </xdr:cNvSpPr>
      </xdr:nvSpPr>
      <xdr:spPr bwMode="auto">
        <a:xfrm>
          <a:off x="1819275" y="5838825"/>
          <a:ext cx="1047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6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6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6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6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6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6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6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7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7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7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7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7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7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7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7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7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7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8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8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8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8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8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8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156</xdr:row>
      <xdr:rowOff>0</xdr:rowOff>
    </xdr:from>
    <xdr:to>
      <xdr:col>1</xdr:col>
      <xdr:colOff>1381125</xdr:colOff>
      <xdr:row>156</xdr:row>
      <xdr:rowOff>142875</xdr:rowOff>
    </xdr:to>
    <xdr:sp macro="" textlink="">
      <xdr:nvSpPr>
        <xdr:cNvPr id="88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8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8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9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9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9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9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9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9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9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9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9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89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0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0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0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0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0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0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0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0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0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0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1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1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1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1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1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1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1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1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1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1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2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2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2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2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2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2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2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2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2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2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3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3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3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3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3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3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3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3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3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3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4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4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4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4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4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4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4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4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4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4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50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51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52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53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54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55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56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57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58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132</xdr:row>
      <xdr:rowOff>0</xdr:rowOff>
    </xdr:from>
    <xdr:to>
      <xdr:col>1</xdr:col>
      <xdr:colOff>1381125</xdr:colOff>
      <xdr:row>132</xdr:row>
      <xdr:rowOff>142875</xdr:rowOff>
    </xdr:to>
    <xdr:sp macro="" textlink="">
      <xdr:nvSpPr>
        <xdr:cNvPr id="959" name="Text Box 15"/>
        <xdr:cNvSpPr txBox="1">
          <a:spLocks noChangeArrowheads="1"/>
        </xdr:cNvSpPr>
      </xdr:nvSpPr>
      <xdr:spPr bwMode="auto">
        <a:xfrm>
          <a:off x="1790700" y="38385750"/>
          <a:ext cx="952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showGridLines="0" showZeros="0" tabSelected="1" view="pageBreakPreview" zoomScale="85" zoomScaleNormal="100" zoomScaleSheetLayoutView="85" workbookViewId="0">
      <selection activeCell="C127" sqref="C127"/>
    </sheetView>
  </sheetViews>
  <sheetFormatPr baseColWidth="10" defaultRowHeight="12.75" x14ac:dyDescent="0.2"/>
  <cols>
    <col min="1" max="1" width="7.7109375" style="1" customWidth="1"/>
    <col min="2" max="2" width="51.42578125" style="1" customWidth="1"/>
    <col min="3" max="3" width="10.5703125" style="16" customWidth="1"/>
    <col min="4" max="4" width="6.85546875" style="9" customWidth="1"/>
    <col min="5" max="5" width="13.85546875" style="18" bestFit="1" customWidth="1"/>
    <col min="6" max="7" width="15" style="18" customWidth="1"/>
    <col min="8" max="8" width="15.7109375" style="4" customWidth="1"/>
    <col min="9" max="9" width="11.5703125" customWidth="1"/>
    <col min="10" max="10" width="14.42578125" bestFit="1" customWidth="1"/>
    <col min="11" max="11" width="12.7109375" bestFit="1" customWidth="1"/>
  </cols>
  <sheetData>
    <row r="1" spans="1:8" ht="12.75" customHeight="1" x14ac:dyDescent="0.2">
      <c r="A1" s="10"/>
      <c r="B1" s="11"/>
      <c r="C1" s="14"/>
      <c r="D1" s="12"/>
      <c r="E1" s="17"/>
      <c r="F1" s="17"/>
      <c r="G1" s="17"/>
      <c r="H1" s="2"/>
    </row>
    <row r="2" spans="1:8" ht="12.75" customHeight="1" x14ac:dyDescent="0.2">
      <c r="A2" s="261" t="s">
        <v>165</v>
      </c>
      <c r="B2" s="261"/>
      <c r="C2" s="261"/>
      <c r="D2" s="261"/>
      <c r="E2" s="261"/>
      <c r="F2" s="261"/>
      <c r="G2" s="17"/>
      <c r="H2" s="2"/>
    </row>
    <row r="3" spans="1:8" ht="12.75" customHeight="1" x14ac:dyDescent="0.2">
      <c r="A3" s="261" t="s">
        <v>166</v>
      </c>
      <c r="B3" s="261"/>
      <c r="C3" s="261"/>
      <c r="D3" s="261"/>
      <c r="E3" s="261"/>
      <c r="F3" s="261"/>
      <c r="G3" s="17"/>
      <c r="H3" s="2"/>
    </row>
    <row r="4" spans="1:8" ht="12.75" customHeight="1" x14ac:dyDescent="0.2">
      <c r="A4" s="261" t="s">
        <v>167</v>
      </c>
      <c r="B4" s="261"/>
      <c r="C4" s="261"/>
      <c r="D4" s="261"/>
      <c r="E4" s="261"/>
      <c r="F4" s="261"/>
      <c r="G4" s="17"/>
      <c r="H4" s="2"/>
    </row>
    <row r="5" spans="1:8" ht="12.75" customHeight="1" x14ac:dyDescent="0.2">
      <c r="A5" s="261" t="s">
        <v>168</v>
      </c>
      <c r="B5" s="261"/>
      <c r="C5" s="261"/>
      <c r="D5" s="261"/>
      <c r="E5" s="261"/>
      <c r="F5" s="261"/>
      <c r="G5" s="17"/>
      <c r="H5" s="2"/>
    </row>
    <row r="6" spans="1:8" ht="12.75" customHeight="1" x14ac:dyDescent="0.2">
      <c r="A6" s="236"/>
      <c r="B6" s="237"/>
      <c r="C6" s="230"/>
      <c r="D6" s="236"/>
      <c r="E6" s="238"/>
      <c r="F6" s="261"/>
      <c r="G6" s="17"/>
      <c r="H6" s="2"/>
    </row>
    <row r="7" spans="1:8" ht="12.75" customHeight="1" x14ac:dyDescent="0.2">
      <c r="A7" s="236" t="s">
        <v>171</v>
      </c>
      <c r="B7" s="237"/>
      <c r="C7" s="230"/>
      <c r="D7" s="236"/>
      <c r="E7" s="238"/>
      <c r="F7" s="261"/>
      <c r="G7" s="17"/>
      <c r="H7" s="2"/>
    </row>
    <row r="8" spans="1:8" ht="12.75" customHeight="1" x14ac:dyDescent="0.2">
      <c r="A8" s="262" t="s">
        <v>172</v>
      </c>
      <c r="B8" s="262"/>
      <c r="C8" s="262"/>
      <c r="D8" s="262"/>
      <c r="E8" s="262"/>
      <c r="F8" s="259"/>
      <c r="G8" s="17"/>
      <c r="H8" s="2"/>
    </row>
    <row r="9" spans="1:8" ht="12.75" customHeight="1" x14ac:dyDescent="0.2">
      <c r="A9" s="236" t="s">
        <v>169</v>
      </c>
      <c r="B9" s="239"/>
      <c r="C9" s="230"/>
      <c r="D9" s="240" t="s">
        <v>170</v>
      </c>
      <c r="E9" s="241"/>
      <c r="F9" s="230"/>
      <c r="G9" s="17"/>
      <c r="H9" s="2"/>
    </row>
    <row r="10" spans="1:8" ht="12.75" customHeight="1" x14ac:dyDescent="0.2">
      <c r="A10" s="260"/>
      <c r="B10" s="260"/>
      <c r="C10" s="260"/>
      <c r="D10" s="260"/>
      <c r="E10" s="260"/>
      <c r="F10" s="260"/>
      <c r="G10" s="17"/>
      <c r="H10" s="2"/>
    </row>
    <row r="11" spans="1:8" ht="15.75" customHeight="1" x14ac:dyDescent="0.2">
      <c r="A11" s="8" t="s">
        <v>3</v>
      </c>
      <c r="B11" s="8" t="s">
        <v>1</v>
      </c>
      <c r="C11" s="19" t="s">
        <v>0</v>
      </c>
      <c r="D11" s="20" t="s">
        <v>8</v>
      </c>
      <c r="E11" s="19" t="s">
        <v>2</v>
      </c>
      <c r="F11" s="19" t="s">
        <v>4</v>
      </c>
      <c r="G11" s="224"/>
      <c r="H11" s="13"/>
    </row>
    <row r="12" spans="1:8" x14ac:dyDescent="0.2">
      <c r="A12" s="5"/>
      <c r="B12" s="6"/>
      <c r="C12" s="15"/>
      <c r="D12" s="7"/>
      <c r="E12" s="15"/>
      <c r="F12" s="15"/>
      <c r="G12" s="225"/>
      <c r="H12" s="3"/>
    </row>
    <row r="13" spans="1:8" ht="25.5" x14ac:dyDescent="0.2">
      <c r="A13" s="72" t="s">
        <v>10</v>
      </c>
      <c r="B13" s="73" t="s">
        <v>156</v>
      </c>
      <c r="C13" s="74"/>
      <c r="D13" s="75"/>
      <c r="E13" s="76"/>
      <c r="F13" s="77"/>
      <c r="G13" s="226"/>
      <c r="H13" s="67"/>
    </row>
    <row r="14" spans="1:8" ht="12" customHeight="1" x14ac:dyDescent="0.2">
      <c r="A14" s="72"/>
      <c r="B14" s="78"/>
      <c r="C14" s="74"/>
      <c r="D14" s="75"/>
      <c r="E14" s="76"/>
      <c r="F14" s="77"/>
      <c r="G14" s="226"/>
      <c r="H14" s="67"/>
    </row>
    <row r="15" spans="1:8" ht="15" x14ac:dyDescent="0.2">
      <c r="A15" s="79" t="s">
        <v>127</v>
      </c>
      <c r="B15" s="78" t="s">
        <v>9</v>
      </c>
      <c r="C15" s="80"/>
      <c r="D15" s="81"/>
      <c r="E15" s="82"/>
      <c r="F15" s="82"/>
      <c r="G15" s="227"/>
      <c r="H15" s="68"/>
    </row>
    <row r="16" spans="1:8" ht="67.5" customHeight="1" x14ac:dyDescent="0.2">
      <c r="A16" s="83">
        <v>1.1000000000000001</v>
      </c>
      <c r="B16" s="84" t="s">
        <v>159</v>
      </c>
      <c r="C16" s="80">
        <v>1</v>
      </c>
      <c r="D16" s="85" t="s">
        <v>6</v>
      </c>
      <c r="E16" s="86"/>
      <c r="F16" s="87"/>
      <c r="G16" s="228"/>
      <c r="H16" s="68"/>
    </row>
    <row r="17" spans="1:9" ht="51.75" customHeight="1" x14ac:dyDescent="0.2">
      <c r="A17" s="83">
        <v>1.2</v>
      </c>
      <c r="B17" s="84" t="s">
        <v>160</v>
      </c>
      <c r="C17" s="80">
        <v>1</v>
      </c>
      <c r="D17" s="85" t="s">
        <v>6</v>
      </c>
      <c r="E17" s="88"/>
      <c r="F17" s="87"/>
      <c r="G17" s="228"/>
      <c r="H17" s="68"/>
    </row>
    <row r="18" spans="1:9" ht="12.95" customHeight="1" x14ac:dyDescent="0.2">
      <c r="A18" s="72"/>
      <c r="B18" s="72"/>
      <c r="C18" s="74"/>
      <c r="D18" s="75"/>
      <c r="E18" s="76"/>
      <c r="F18" s="77"/>
      <c r="G18" s="228"/>
      <c r="H18" s="67"/>
    </row>
    <row r="19" spans="1:9" ht="12.95" customHeight="1" x14ac:dyDescent="0.2">
      <c r="A19" s="89" t="s">
        <v>128</v>
      </c>
      <c r="B19" s="73" t="s">
        <v>129</v>
      </c>
      <c r="C19" s="90"/>
      <c r="D19" s="91"/>
      <c r="E19" s="92"/>
      <c r="F19" s="93"/>
      <c r="G19" s="228"/>
      <c r="H19" s="67"/>
    </row>
    <row r="20" spans="1:9" ht="12.95" customHeight="1" x14ac:dyDescent="0.2">
      <c r="A20" s="94"/>
      <c r="B20" s="95"/>
      <c r="C20" s="96"/>
      <c r="D20" s="97"/>
      <c r="E20" s="92"/>
      <c r="F20" s="98"/>
      <c r="G20" s="228"/>
      <c r="H20" s="67"/>
    </row>
    <row r="21" spans="1:9" ht="24.75" customHeight="1" x14ac:dyDescent="0.2">
      <c r="A21" s="99" t="s">
        <v>15</v>
      </c>
      <c r="B21" s="73" t="s">
        <v>161</v>
      </c>
      <c r="C21" s="96"/>
      <c r="D21" s="97"/>
      <c r="E21" s="92"/>
      <c r="F21" s="98"/>
      <c r="G21" s="228"/>
      <c r="H21" s="67"/>
    </row>
    <row r="22" spans="1:9" ht="12.95" customHeight="1" x14ac:dyDescent="0.2">
      <c r="A22" s="100">
        <v>2.1</v>
      </c>
      <c r="B22" s="101" t="s">
        <v>130</v>
      </c>
      <c r="C22" s="96">
        <v>81.400000000000006</v>
      </c>
      <c r="D22" s="97" t="s">
        <v>5</v>
      </c>
      <c r="E22" s="92"/>
      <c r="F22" s="98"/>
      <c r="G22" s="228"/>
      <c r="H22" s="67"/>
    </row>
    <row r="23" spans="1:9" x14ac:dyDescent="0.2">
      <c r="A23" s="100">
        <v>2.2000000000000002</v>
      </c>
      <c r="B23" s="101" t="s">
        <v>131</v>
      </c>
      <c r="C23" s="102">
        <v>48.84</v>
      </c>
      <c r="D23" s="103" t="s">
        <v>46</v>
      </c>
      <c r="E23" s="93"/>
      <c r="F23" s="98"/>
      <c r="G23" s="228"/>
      <c r="H23" s="69"/>
    </row>
    <row r="24" spans="1:9" ht="13.5" customHeight="1" x14ac:dyDescent="0.2">
      <c r="A24" s="100">
        <v>2.2999999999999998</v>
      </c>
      <c r="B24" s="101" t="s">
        <v>132</v>
      </c>
      <c r="C24" s="102">
        <v>1</v>
      </c>
      <c r="D24" s="97" t="s">
        <v>6</v>
      </c>
      <c r="E24" s="92"/>
      <c r="F24" s="98"/>
      <c r="G24" s="228"/>
      <c r="H24" s="67"/>
    </row>
    <row r="25" spans="1:9" ht="25.5" customHeight="1" x14ac:dyDescent="0.2">
      <c r="A25" s="100">
        <v>2.4</v>
      </c>
      <c r="B25" s="101" t="s">
        <v>162</v>
      </c>
      <c r="C25" s="102">
        <v>43.8</v>
      </c>
      <c r="D25" s="97" t="s">
        <v>20</v>
      </c>
      <c r="E25" s="92"/>
      <c r="F25" s="87"/>
      <c r="G25" s="228"/>
      <c r="H25" s="67"/>
    </row>
    <row r="26" spans="1:9" ht="25.5" customHeight="1" x14ac:dyDescent="0.2">
      <c r="A26" s="100">
        <v>2.5</v>
      </c>
      <c r="B26" s="104" t="s">
        <v>163</v>
      </c>
      <c r="C26" s="102">
        <v>52.56</v>
      </c>
      <c r="D26" s="97" t="s">
        <v>20</v>
      </c>
      <c r="E26" s="92"/>
      <c r="F26" s="87"/>
      <c r="G26" s="228"/>
      <c r="H26" s="67"/>
    </row>
    <row r="27" spans="1:9" ht="16.5" customHeight="1" x14ac:dyDescent="0.2">
      <c r="A27" s="100"/>
      <c r="B27" s="104"/>
      <c r="C27" s="96"/>
      <c r="D27" s="97"/>
      <c r="E27" s="92"/>
      <c r="F27" s="105"/>
      <c r="G27" s="228"/>
      <c r="H27" s="67"/>
    </row>
    <row r="28" spans="1:9" ht="24.75" customHeight="1" x14ac:dyDescent="0.2">
      <c r="A28" s="99" t="s">
        <v>17</v>
      </c>
      <c r="B28" s="73" t="s">
        <v>133</v>
      </c>
      <c r="C28" s="96"/>
      <c r="D28" s="91"/>
      <c r="E28" s="92"/>
      <c r="F28" s="93"/>
      <c r="G28" s="228"/>
      <c r="H28" s="67"/>
    </row>
    <row r="29" spans="1:9" ht="12.95" customHeight="1" x14ac:dyDescent="0.2">
      <c r="A29" s="106" t="s">
        <v>134</v>
      </c>
      <c r="B29" s="107" t="s">
        <v>135</v>
      </c>
      <c r="C29" s="96">
        <v>139.69999999999999</v>
      </c>
      <c r="D29" s="91" t="s">
        <v>20</v>
      </c>
      <c r="E29" s="92"/>
      <c r="F29" s="98"/>
      <c r="G29" s="228"/>
      <c r="H29" s="67"/>
    </row>
    <row r="30" spans="1:9" ht="25.5" x14ac:dyDescent="0.2">
      <c r="A30" s="108">
        <v>3.2</v>
      </c>
      <c r="B30" s="109" t="s">
        <v>136</v>
      </c>
      <c r="C30" s="102">
        <v>272.97000000000003</v>
      </c>
      <c r="D30" s="110" t="s">
        <v>20</v>
      </c>
      <c r="E30" s="111"/>
      <c r="F30" s="98"/>
      <c r="G30" s="228"/>
      <c r="H30" s="155"/>
      <c r="I30" s="156"/>
    </row>
    <row r="31" spans="1:9" x14ac:dyDescent="0.2">
      <c r="A31" s="108"/>
      <c r="B31" s="109"/>
      <c r="C31" s="102"/>
      <c r="D31" s="110"/>
      <c r="E31" s="111"/>
      <c r="F31" s="98"/>
      <c r="G31" s="228"/>
      <c r="H31" s="70"/>
    </row>
    <row r="32" spans="1:9" ht="25.5" x14ac:dyDescent="0.2">
      <c r="A32" s="112">
        <v>4</v>
      </c>
      <c r="B32" s="113" t="s">
        <v>175</v>
      </c>
      <c r="C32" s="114">
        <v>1</v>
      </c>
      <c r="D32" s="115" t="s">
        <v>6</v>
      </c>
      <c r="E32" s="116"/>
      <c r="F32" s="87"/>
      <c r="G32" s="228"/>
      <c r="H32" s="71"/>
    </row>
    <row r="33" spans="1:8" x14ac:dyDescent="0.2">
      <c r="A33" s="21"/>
      <c r="B33" s="22" t="s">
        <v>126</v>
      </c>
      <c r="C33" s="25"/>
      <c r="D33" s="23"/>
      <c r="E33" s="26"/>
      <c r="F33" s="24"/>
      <c r="G33" s="228"/>
      <c r="H33" s="143"/>
    </row>
    <row r="34" spans="1:8" x14ac:dyDescent="0.2">
      <c r="A34" s="60"/>
      <c r="B34" s="61"/>
      <c r="C34" s="62"/>
      <c r="D34" s="63"/>
      <c r="E34" s="64"/>
      <c r="F34" s="65"/>
      <c r="G34" s="228"/>
      <c r="H34" s="66"/>
    </row>
    <row r="35" spans="1:8" ht="25.5" customHeight="1" x14ac:dyDescent="0.2">
      <c r="A35" s="163" t="s">
        <v>125</v>
      </c>
      <c r="B35" s="164" t="s">
        <v>173</v>
      </c>
      <c r="C35" s="165"/>
      <c r="D35" s="27"/>
      <c r="E35" s="166"/>
      <c r="F35" s="166"/>
      <c r="G35" s="228"/>
      <c r="H35" s="117"/>
    </row>
    <row r="36" spans="1:8" x14ac:dyDescent="0.2">
      <c r="A36" s="167"/>
      <c r="B36" s="28"/>
      <c r="C36" s="29"/>
      <c r="D36" s="157"/>
      <c r="E36" s="29"/>
      <c r="F36" s="29"/>
      <c r="G36" s="228"/>
      <c r="H36" s="118"/>
    </row>
    <row r="37" spans="1:8" ht="25.5" x14ac:dyDescent="0.2">
      <c r="A37" s="165" t="s">
        <v>11</v>
      </c>
      <c r="B37" s="168" t="s">
        <v>12</v>
      </c>
      <c r="C37" s="29"/>
      <c r="D37" s="157"/>
      <c r="E37" s="29"/>
      <c r="F37" s="31"/>
      <c r="G37" s="228"/>
      <c r="H37" s="118"/>
    </row>
    <row r="38" spans="1:8" x14ac:dyDescent="0.2">
      <c r="A38" s="169">
        <v>1.1000000000000001</v>
      </c>
      <c r="B38" s="170" t="s">
        <v>13</v>
      </c>
      <c r="C38" s="171">
        <v>114.4</v>
      </c>
      <c r="D38" s="172" t="s">
        <v>14</v>
      </c>
      <c r="E38" s="173"/>
      <c r="F38" s="31"/>
      <c r="G38" s="228"/>
      <c r="H38" s="118"/>
    </row>
    <row r="39" spans="1:8" x14ac:dyDescent="0.2">
      <c r="A39" s="167"/>
      <c r="B39" s="28"/>
      <c r="C39" s="29"/>
      <c r="D39" s="157"/>
      <c r="E39" s="29"/>
      <c r="F39" s="31"/>
      <c r="G39" s="228"/>
      <c r="H39" s="118"/>
    </row>
    <row r="40" spans="1:8" x14ac:dyDescent="0.2">
      <c r="A40" s="242" t="s">
        <v>15</v>
      </c>
      <c r="B40" s="141" t="s">
        <v>16</v>
      </c>
      <c r="C40" s="243">
        <v>1</v>
      </c>
      <c r="D40" s="244" t="s">
        <v>6</v>
      </c>
      <c r="E40" s="243"/>
      <c r="F40" s="245"/>
      <c r="G40" s="228"/>
      <c r="H40" s="118"/>
    </row>
    <row r="41" spans="1:8" x14ac:dyDescent="0.2">
      <c r="A41" s="167"/>
      <c r="B41" s="28"/>
      <c r="C41" s="29"/>
      <c r="D41" s="157"/>
      <c r="E41" s="29"/>
      <c r="F41" s="31"/>
      <c r="G41" s="228"/>
      <c r="H41" s="118"/>
    </row>
    <row r="42" spans="1:8" x14ac:dyDescent="0.2">
      <c r="A42" s="165" t="s">
        <v>17</v>
      </c>
      <c r="B42" s="168" t="s">
        <v>18</v>
      </c>
      <c r="C42" s="29"/>
      <c r="D42" s="157"/>
      <c r="E42" s="29"/>
      <c r="F42" s="31"/>
      <c r="G42" s="228"/>
      <c r="H42" s="118"/>
    </row>
    <row r="43" spans="1:8" ht="63.75" x14ac:dyDescent="0.2">
      <c r="A43" s="174">
        <v>3.1</v>
      </c>
      <c r="B43" s="175" t="s">
        <v>19</v>
      </c>
      <c r="C43" s="176">
        <v>264</v>
      </c>
      <c r="D43" s="177" t="s">
        <v>20</v>
      </c>
      <c r="E43" s="178"/>
      <c r="F43" s="31"/>
      <c r="G43" s="228"/>
      <c r="H43" s="118"/>
    </row>
    <row r="44" spans="1:8" ht="38.25" x14ac:dyDescent="0.2">
      <c r="A44" s="174">
        <v>3.2</v>
      </c>
      <c r="B44" s="175" t="s">
        <v>21</v>
      </c>
      <c r="C44" s="176">
        <v>330</v>
      </c>
      <c r="D44" s="177" t="s">
        <v>20</v>
      </c>
      <c r="E44" s="178"/>
      <c r="F44" s="31"/>
      <c r="G44" s="228"/>
      <c r="H44" s="118"/>
    </row>
    <row r="45" spans="1:8" x14ac:dyDescent="0.2">
      <c r="A45" s="167"/>
      <c r="B45" s="28"/>
      <c r="C45" s="29"/>
      <c r="D45" s="157"/>
      <c r="E45" s="29"/>
      <c r="F45" s="31"/>
      <c r="G45" s="228"/>
      <c r="H45" s="118"/>
    </row>
    <row r="46" spans="1:8" x14ac:dyDescent="0.2">
      <c r="A46" s="165" t="s">
        <v>22</v>
      </c>
      <c r="B46" s="168" t="s">
        <v>23</v>
      </c>
      <c r="C46" s="29"/>
      <c r="D46" s="157"/>
      <c r="E46" s="29"/>
      <c r="F46" s="31"/>
      <c r="G46" s="228"/>
      <c r="H46" s="118"/>
    </row>
    <row r="47" spans="1:8" ht="25.5" x14ac:dyDescent="0.2">
      <c r="A47" s="179" t="s">
        <v>24</v>
      </c>
      <c r="B47" s="175" t="s">
        <v>25</v>
      </c>
      <c r="C47" s="176">
        <v>26</v>
      </c>
      <c r="D47" s="177" t="s">
        <v>20</v>
      </c>
      <c r="E47" s="178"/>
      <c r="F47" s="31"/>
      <c r="G47" s="228"/>
      <c r="H47" s="118"/>
    </row>
    <row r="48" spans="1:8" ht="38.25" x14ac:dyDescent="0.2">
      <c r="A48" s="179" t="s">
        <v>26</v>
      </c>
      <c r="B48" s="175" t="s">
        <v>27</v>
      </c>
      <c r="C48" s="176">
        <v>36.409999999999997</v>
      </c>
      <c r="D48" s="177" t="s">
        <v>20</v>
      </c>
      <c r="E48" s="178"/>
      <c r="F48" s="31"/>
      <c r="G48" s="228"/>
      <c r="H48" s="118"/>
    </row>
    <row r="49" spans="1:8" x14ac:dyDescent="0.2">
      <c r="A49" s="167"/>
      <c r="B49" s="28"/>
      <c r="C49" s="29"/>
      <c r="D49" s="157"/>
      <c r="E49" s="29"/>
      <c r="F49" s="31"/>
      <c r="G49" s="228"/>
      <c r="H49" s="118"/>
    </row>
    <row r="50" spans="1:8" ht="25.5" x14ac:dyDescent="0.2">
      <c r="A50" s="165" t="s">
        <v>28</v>
      </c>
      <c r="B50" s="168" t="s">
        <v>29</v>
      </c>
      <c r="C50" s="29"/>
      <c r="D50" s="157"/>
      <c r="E50" s="29"/>
      <c r="F50" s="31"/>
      <c r="G50" s="228"/>
      <c r="H50" s="118"/>
    </row>
    <row r="51" spans="1:8" x14ac:dyDescent="0.2">
      <c r="A51" s="179" t="s">
        <v>30</v>
      </c>
      <c r="B51" s="175" t="s">
        <v>31</v>
      </c>
      <c r="C51" s="176">
        <v>330</v>
      </c>
      <c r="D51" s="177" t="s">
        <v>20</v>
      </c>
      <c r="E51" s="178"/>
      <c r="F51" s="31"/>
      <c r="G51" s="228"/>
      <c r="H51" s="118"/>
    </row>
    <row r="52" spans="1:8" x14ac:dyDescent="0.2">
      <c r="A52" s="167"/>
      <c r="B52" s="28"/>
      <c r="C52" s="29"/>
      <c r="D52" s="157"/>
      <c r="E52" s="29"/>
      <c r="F52" s="31"/>
      <c r="G52" s="228"/>
      <c r="H52" s="118"/>
    </row>
    <row r="53" spans="1:8" ht="53.25" customHeight="1" x14ac:dyDescent="0.2">
      <c r="A53" s="180">
        <v>3.5</v>
      </c>
      <c r="B53" s="181" t="s">
        <v>32</v>
      </c>
      <c r="C53" s="176"/>
      <c r="D53" s="177"/>
      <c r="E53" s="178"/>
      <c r="F53" s="31"/>
      <c r="G53" s="228"/>
      <c r="H53" s="118"/>
    </row>
    <row r="54" spans="1:8" x14ac:dyDescent="0.2">
      <c r="A54" s="179" t="s">
        <v>33</v>
      </c>
      <c r="B54" s="175" t="s">
        <v>34</v>
      </c>
      <c r="C54" s="176">
        <v>9</v>
      </c>
      <c r="D54" s="177" t="s">
        <v>14</v>
      </c>
      <c r="E54" s="178"/>
      <c r="F54" s="31"/>
      <c r="G54" s="228"/>
      <c r="H54" s="118"/>
    </row>
    <row r="55" spans="1:8" x14ac:dyDescent="0.2">
      <c r="A55" s="179" t="s">
        <v>35</v>
      </c>
      <c r="B55" s="175" t="s">
        <v>36</v>
      </c>
      <c r="C55" s="176">
        <v>9</v>
      </c>
      <c r="D55" s="177" t="s">
        <v>14</v>
      </c>
      <c r="E55" s="178"/>
      <c r="F55" s="31"/>
      <c r="G55" s="228"/>
      <c r="H55" s="118"/>
    </row>
    <row r="56" spans="1:8" x14ac:dyDescent="0.2">
      <c r="A56" s="167"/>
      <c r="B56" s="28"/>
      <c r="C56" s="29"/>
      <c r="D56" s="157"/>
      <c r="E56" s="29"/>
      <c r="F56" s="31"/>
      <c r="G56" s="228"/>
      <c r="H56" s="118"/>
    </row>
    <row r="57" spans="1:8" ht="25.5" x14ac:dyDescent="0.2">
      <c r="A57" s="179">
        <v>3.6</v>
      </c>
      <c r="B57" s="175" t="s">
        <v>37</v>
      </c>
      <c r="C57" s="176">
        <v>330</v>
      </c>
      <c r="D57" s="177" t="s">
        <v>20</v>
      </c>
      <c r="E57" s="178"/>
      <c r="F57" s="31"/>
      <c r="G57" s="228"/>
      <c r="H57" s="118"/>
    </row>
    <row r="58" spans="1:8" ht="25.5" x14ac:dyDescent="0.2">
      <c r="A58" s="179">
        <v>3.7</v>
      </c>
      <c r="B58" s="175" t="s">
        <v>38</v>
      </c>
      <c r="C58" s="176">
        <v>290.39999999999998</v>
      </c>
      <c r="D58" s="177" t="s">
        <v>20</v>
      </c>
      <c r="E58" s="178"/>
      <c r="F58" s="31"/>
      <c r="G58" s="228"/>
      <c r="H58" s="118"/>
    </row>
    <row r="59" spans="1:8" x14ac:dyDescent="0.2">
      <c r="A59" s="167"/>
      <c r="B59" s="28"/>
      <c r="C59" s="29"/>
      <c r="D59" s="157"/>
      <c r="E59" s="29"/>
      <c r="F59" s="31"/>
      <c r="G59" s="228"/>
      <c r="H59" s="118"/>
    </row>
    <row r="60" spans="1:8" ht="38.25" x14ac:dyDescent="0.2">
      <c r="A60" s="165" t="s">
        <v>39</v>
      </c>
      <c r="B60" s="168" t="s">
        <v>157</v>
      </c>
      <c r="C60" s="29"/>
      <c r="D60" s="157"/>
      <c r="E60" s="29"/>
      <c r="F60" s="31"/>
      <c r="G60" s="228"/>
      <c r="H60" s="118"/>
    </row>
    <row r="61" spans="1:8" ht="25.5" x14ac:dyDescent="0.2">
      <c r="A61" s="179" t="s">
        <v>40</v>
      </c>
      <c r="B61" s="175" t="s">
        <v>41</v>
      </c>
      <c r="C61" s="176">
        <v>1375</v>
      </c>
      <c r="D61" s="177" t="s">
        <v>20</v>
      </c>
      <c r="E61" s="178"/>
      <c r="F61" s="31"/>
      <c r="G61" s="228"/>
      <c r="H61" s="118"/>
    </row>
    <row r="62" spans="1:8" x14ac:dyDescent="0.2">
      <c r="A62" s="167"/>
      <c r="B62" s="28"/>
      <c r="C62" s="29"/>
      <c r="D62" s="157"/>
      <c r="E62" s="29"/>
      <c r="F62" s="31"/>
      <c r="G62" s="228"/>
      <c r="H62" s="118"/>
    </row>
    <row r="63" spans="1:8" ht="25.5" x14ac:dyDescent="0.2">
      <c r="A63" s="179">
        <v>3.9</v>
      </c>
      <c r="B63" s="175" t="s">
        <v>37</v>
      </c>
      <c r="C63" s="176">
        <v>1375</v>
      </c>
      <c r="D63" s="177" t="s">
        <v>20</v>
      </c>
      <c r="E63" s="178"/>
      <c r="F63" s="31"/>
      <c r="G63" s="228"/>
      <c r="H63" s="118"/>
    </row>
    <row r="64" spans="1:8" ht="25.5" x14ac:dyDescent="0.2">
      <c r="A64" s="246">
        <v>3.1</v>
      </c>
      <c r="B64" s="247" t="s">
        <v>42</v>
      </c>
      <c r="C64" s="248">
        <v>1100</v>
      </c>
      <c r="D64" s="249" t="s">
        <v>20</v>
      </c>
      <c r="E64" s="250"/>
      <c r="F64" s="245"/>
      <c r="G64" s="228"/>
      <c r="H64" s="118"/>
    </row>
    <row r="65" spans="1:8" x14ac:dyDescent="0.2">
      <c r="A65" s="167"/>
      <c r="B65" s="28"/>
      <c r="C65" s="29"/>
      <c r="D65" s="157"/>
      <c r="E65" s="29"/>
      <c r="F65" s="31"/>
      <c r="G65" s="228"/>
      <c r="H65" s="118"/>
    </row>
    <row r="66" spans="1:8" ht="38.25" x14ac:dyDescent="0.2">
      <c r="A66" s="182">
        <v>3.11</v>
      </c>
      <c r="B66" s="181" t="s">
        <v>43</v>
      </c>
      <c r="C66" s="176"/>
      <c r="D66" s="177"/>
      <c r="E66" s="178"/>
      <c r="F66" s="31"/>
      <c r="G66" s="228"/>
      <c r="H66" s="118"/>
    </row>
    <row r="67" spans="1:8" ht="38.25" x14ac:dyDescent="0.2">
      <c r="A67" s="179" t="s">
        <v>44</v>
      </c>
      <c r="B67" s="175" t="s">
        <v>45</v>
      </c>
      <c r="C67" s="176">
        <v>448.25</v>
      </c>
      <c r="D67" s="177" t="s">
        <v>46</v>
      </c>
      <c r="E67" s="31"/>
      <c r="F67" s="31"/>
      <c r="G67" s="228"/>
      <c r="H67" s="118"/>
    </row>
    <row r="68" spans="1:8" ht="38.25" x14ac:dyDescent="0.2">
      <c r="A68" s="179" t="s">
        <v>47</v>
      </c>
      <c r="B68" s="175" t="s">
        <v>48</v>
      </c>
      <c r="C68" s="176">
        <v>448.25</v>
      </c>
      <c r="D68" s="177" t="s">
        <v>46</v>
      </c>
      <c r="E68" s="31"/>
      <c r="F68" s="31"/>
      <c r="G68" s="228"/>
      <c r="H68" s="118"/>
    </row>
    <row r="69" spans="1:8" x14ac:dyDescent="0.2">
      <c r="A69" s="179" t="s">
        <v>49</v>
      </c>
      <c r="B69" s="175" t="s">
        <v>7</v>
      </c>
      <c r="C69" s="176">
        <v>880</v>
      </c>
      <c r="D69" s="177" t="s">
        <v>46</v>
      </c>
      <c r="E69" s="31"/>
      <c r="F69" s="31"/>
      <c r="G69" s="228"/>
      <c r="H69" s="118"/>
    </row>
    <row r="70" spans="1:8" x14ac:dyDescent="0.2">
      <c r="A70" s="167"/>
      <c r="B70" s="28"/>
      <c r="C70" s="29"/>
      <c r="D70" s="157"/>
      <c r="E70" s="29"/>
      <c r="F70" s="31"/>
      <c r="G70" s="228"/>
      <c r="H70" s="118"/>
    </row>
    <row r="71" spans="1:8" ht="15.75" customHeight="1" x14ac:dyDescent="0.2">
      <c r="A71" s="182">
        <v>3.12</v>
      </c>
      <c r="B71" s="181" t="s">
        <v>50</v>
      </c>
      <c r="C71" s="176"/>
      <c r="D71" s="177"/>
      <c r="E71" s="178"/>
      <c r="F71" s="31"/>
      <c r="G71" s="228"/>
      <c r="H71" s="118"/>
    </row>
    <row r="72" spans="1:8" x14ac:dyDescent="0.2">
      <c r="A72" s="179" t="s">
        <v>51</v>
      </c>
      <c r="B72" s="175" t="s">
        <v>34</v>
      </c>
      <c r="C72" s="176">
        <v>9</v>
      </c>
      <c r="D72" s="177" t="s">
        <v>14</v>
      </c>
      <c r="E72" s="29"/>
      <c r="F72" s="31"/>
      <c r="G72" s="228"/>
      <c r="H72" s="118"/>
    </row>
    <row r="73" spans="1:8" x14ac:dyDescent="0.2">
      <c r="A73" s="179" t="s">
        <v>52</v>
      </c>
      <c r="B73" s="175" t="s">
        <v>53</v>
      </c>
      <c r="C73" s="176">
        <v>9</v>
      </c>
      <c r="D73" s="177" t="s">
        <v>14</v>
      </c>
      <c r="E73" s="29"/>
      <c r="F73" s="31"/>
      <c r="G73" s="228"/>
      <c r="H73" s="118"/>
    </row>
    <row r="74" spans="1:8" x14ac:dyDescent="0.2">
      <c r="A74" s="167"/>
      <c r="B74" s="28"/>
      <c r="C74" s="29"/>
      <c r="D74" s="157"/>
      <c r="E74" s="29"/>
      <c r="F74" s="31"/>
      <c r="G74" s="228"/>
      <c r="H74" s="118"/>
    </row>
    <row r="75" spans="1:8" ht="38.25" x14ac:dyDescent="0.2">
      <c r="A75" s="183">
        <v>4</v>
      </c>
      <c r="B75" s="181" t="s">
        <v>158</v>
      </c>
      <c r="C75" s="176"/>
      <c r="D75" s="177"/>
      <c r="E75" s="178"/>
      <c r="F75" s="31"/>
      <c r="G75" s="228"/>
      <c r="H75" s="118"/>
    </row>
    <row r="76" spans="1:8" x14ac:dyDescent="0.2">
      <c r="A76" s="179">
        <v>4.0999999999999996</v>
      </c>
      <c r="B76" s="175" t="s">
        <v>54</v>
      </c>
      <c r="C76" s="176">
        <v>7.3</v>
      </c>
      <c r="D76" s="177" t="s">
        <v>20</v>
      </c>
      <c r="E76" s="31"/>
      <c r="F76" s="31"/>
      <c r="G76" s="228"/>
      <c r="H76" s="119"/>
    </row>
    <row r="77" spans="1:8" ht="25.5" x14ac:dyDescent="0.2">
      <c r="A77" s="179">
        <v>4.2</v>
      </c>
      <c r="B77" s="175" t="s">
        <v>55</v>
      </c>
      <c r="C77" s="176">
        <v>18.87</v>
      </c>
      <c r="D77" s="177" t="s">
        <v>20</v>
      </c>
      <c r="E77" s="31"/>
      <c r="F77" s="31"/>
      <c r="G77" s="228"/>
      <c r="H77" s="118"/>
    </row>
    <row r="78" spans="1:8" ht="25.5" x14ac:dyDescent="0.2">
      <c r="A78" s="179">
        <v>4.3</v>
      </c>
      <c r="B78" s="175" t="s">
        <v>56</v>
      </c>
      <c r="C78" s="176">
        <v>39.53</v>
      </c>
      <c r="D78" s="177" t="s">
        <v>20</v>
      </c>
      <c r="E78" s="31"/>
      <c r="F78" s="31"/>
      <c r="G78" s="228"/>
      <c r="H78" s="118"/>
    </row>
    <row r="79" spans="1:8" x14ac:dyDescent="0.2">
      <c r="A79" s="174"/>
      <c r="B79" s="175"/>
      <c r="C79" s="176"/>
      <c r="D79" s="177"/>
      <c r="E79" s="178"/>
      <c r="F79" s="31"/>
      <c r="G79" s="228"/>
      <c r="H79" s="118"/>
    </row>
    <row r="80" spans="1:8" x14ac:dyDescent="0.2">
      <c r="A80" s="32">
        <v>5</v>
      </c>
      <c r="B80" s="184" t="s">
        <v>57</v>
      </c>
      <c r="C80" s="33"/>
      <c r="D80" s="34"/>
      <c r="E80" s="185"/>
      <c r="F80" s="31"/>
      <c r="G80" s="228"/>
      <c r="H80" s="120"/>
    </row>
    <row r="81" spans="1:8" ht="76.5" x14ac:dyDescent="0.2">
      <c r="A81" s="35">
        <v>5.0999999999999996</v>
      </c>
      <c r="B81" s="36" t="s">
        <v>164</v>
      </c>
      <c r="C81" s="176">
        <v>1</v>
      </c>
      <c r="D81" s="186" t="s">
        <v>6</v>
      </c>
      <c r="E81" s="187"/>
      <c r="F81" s="31"/>
      <c r="G81" s="228"/>
      <c r="H81" s="121"/>
    </row>
    <row r="82" spans="1:8" ht="76.5" x14ac:dyDescent="0.2">
      <c r="A82" s="174">
        <v>5.2</v>
      </c>
      <c r="B82" s="175" t="s">
        <v>58</v>
      </c>
      <c r="C82" s="176">
        <v>1</v>
      </c>
      <c r="D82" s="177" t="s">
        <v>6</v>
      </c>
      <c r="E82" s="178"/>
      <c r="F82" s="31"/>
      <c r="G82" s="228"/>
      <c r="H82" s="118"/>
    </row>
    <row r="83" spans="1:8" x14ac:dyDescent="0.2">
      <c r="A83" s="188"/>
      <c r="B83" s="35"/>
      <c r="C83" s="189"/>
      <c r="D83" s="190"/>
      <c r="E83" s="187"/>
      <c r="F83" s="31"/>
      <c r="G83" s="228"/>
      <c r="H83" s="121"/>
    </row>
    <row r="84" spans="1:8" ht="38.25" x14ac:dyDescent="0.2">
      <c r="A84" s="191">
        <v>5</v>
      </c>
      <c r="B84" s="192" t="s">
        <v>137</v>
      </c>
      <c r="C84" s="193"/>
      <c r="D84" s="194"/>
      <c r="E84" s="195"/>
      <c r="F84" s="31"/>
      <c r="G84" s="228"/>
      <c r="H84" s="118"/>
    </row>
    <row r="85" spans="1:8" ht="38.25" x14ac:dyDescent="0.2">
      <c r="A85" s="196">
        <v>5.0999999999999996</v>
      </c>
      <c r="B85" s="197" t="s">
        <v>138</v>
      </c>
      <c r="C85" s="198">
        <v>1</v>
      </c>
      <c r="D85" s="199" t="s">
        <v>6</v>
      </c>
      <c r="E85" s="200"/>
      <c r="F85" s="31"/>
      <c r="G85" s="228"/>
      <c r="H85" s="118"/>
    </row>
    <row r="86" spans="1:8" x14ac:dyDescent="0.2">
      <c r="A86" s="196"/>
      <c r="B86" s="197"/>
      <c r="C86" s="201"/>
      <c r="D86" s="201"/>
      <c r="E86" s="202"/>
      <c r="F86" s="31"/>
      <c r="G86" s="228"/>
      <c r="H86" s="118"/>
    </row>
    <row r="87" spans="1:8" x14ac:dyDescent="0.2">
      <c r="A87" s="203">
        <v>5.26</v>
      </c>
      <c r="B87" s="204" t="s">
        <v>59</v>
      </c>
      <c r="C87" s="205"/>
      <c r="D87" s="206"/>
      <c r="E87" s="207"/>
      <c r="F87" s="31"/>
      <c r="G87" s="228"/>
      <c r="H87" s="118"/>
    </row>
    <row r="88" spans="1:8" x14ac:dyDescent="0.2">
      <c r="A88" s="251" t="s">
        <v>60</v>
      </c>
      <c r="B88" s="252" t="s">
        <v>61</v>
      </c>
      <c r="C88" s="253">
        <v>55.54</v>
      </c>
      <c r="D88" s="244" t="s">
        <v>20</v>
      </c>
      <c r="E88" s="254"/>
      <c r="F88" s="245"/>
      <c r="G88" s="228"/>
      <c r="H88" s="118"/>
    </row>
    <row r="89" spans="1:8" x14ac:dyDescent="0.2">
      <c r="A89" s="208" t="s">
        <v>62</v>
      </c>
      <c r="B89" s="197" t="s">
        <v>63</v>
      </c>
      <c r="C89" s="193">
        <v>2.89</v>
      </c>
      <c r="D89" s="157" t="s">
        <v>20</v>
      </c>
      <c r="E89" s="195"/>
      <c r="F89" s="31"/>
      <c r="G89" s="228"/>
      <c r="H89" s="118"/>
    </row>
    <row r="90" spans="1:8" ht="25.5" x14ac:dyDescent="0.2">
      <c r="A90" s="208" t="s">
        <v>64</v>
      </c>
      <c r="B90" s="197" t="s">
        <v>65</v>
      </c>
      <c r="C90" s="198">
        <v>50.02</v>
      </c>
      <c r="D90" s="159" t="s">
        <v>20</v>
      </c>
      <c r="E90" s="200"/>
      <c r="F90" s="31"/>
      <c r="G90" s="228"/>
      <c r="H90" s="118"/>
    </row>
    <row r="91" spans="1:8" x14ac:dyDescent="0.2">
      <c r="A91" s="208" t="s">
        <v>66</v>
      </c>
      <c r="B91" s="197" t="s">
        <v>67</v>
      </c>
      <c r="C91" s="193">
        <v>7.18</v>
      </c>
      <c r="D91" s="157" t="s">
        <v>20</v>
      </c>
      <c r="E91" s="195"/>
      <c r="F91" s="31"/>
      <c r="G91" s="228"/>
      <c r="H91" s="118"/>
    </row>
    <row r="92" spans="1:8" x14ac:dyDescent="0.2">
      <c r="A92" s="174"/>
      <c r="B92" s="175"/>
      <c r="C92" s="209"/>
      <c r="D92" s="210"/>
      <c r="E92" s="211"/>
      <c r="F92" s="31"/>
      <c r="G92" s="228"/>
      <c r="H92" s="118"/>
    </row>
    <row r="93" spans="1:8" ht="38.25" x14ac:dyDescent="0.2">
      <c r="A93" s="203">
        <v>5.27</v>
      </c>
      <c r="B93" s="192" t="s">
        <v>68</v>
      </c>
      <c r="C93" s="193"/>
      <c r="D93" s="194"/>
      <c r="E93" s="195"/>
      <c r="F93" s="31"/>
      <c r="G93" s="228"/>
      <c r="H93" s="118"/>
    </row>
    <row r="94" spans="1:8" ht="43.5" customHeight="1" x14ac:dyDescent="0.2">
      <c r="A94" s="208" t="s">
        <v>69</v>
      </c>
      <c r="B94" s="197" t="s">
        <v>70</v>
      </c>
      <c r="C94" s="198">
        <v>1</v>
      </c>
      <c r="D94" s="199" t="s">
        <v>6</v>
      </c>
      <c r="E94" s="200"/>
      <c r="F94" s="31"/>
      <c r="G94" s="228"/>
      <c r="H94" s="118"/>
    </row>
    <row r="95" spans="1:8" ht="46.5" customHeight="1" x14ac:dyDescent="0.2">
      <c r="A95" s="208" t="s">
        <v>71</v>
      </c>
      <c r="B95" s="197" t="s">
        <v>72</v>
      </c>
      <c r="C95" s="198">
        <v>1</v>
      </c>
      <c r="D95" s="199" t="s">
        <v>6</v>
      </c>
      <c r="E95" s="200"/>
      <c r="F95" s="31"/>
      <c r="G95" s="228"/>
      <c r="H95" s="118"/>
    </row>
    <row r="96" spans="1:8" ht="53.25" customHeight="1" x14ac:dyDescent="0.2">
      <c r="A96" s="208" t="s">
        <v>73</v>
      </c>
      <c r="B96" s="197" t="s">
        <v>74</v>
      </c>
      <c r="C96" s="198">
        <v>1</v>
      </c>
      <c r="D96" s="199" t="s">
        <v>6</v>
      </c>
      <c r="E96" s="200"/>
      <c r="F96" s="31"/>
      <c r="G96" s="228"/>
      <c r="H96" s="118"/>
    </row>
    <row r="97" spans="1:8" ht="48.75" customHeight="1" x14ac:dyDescent="0.2">
      <c r="A97" s="208" t="s">
        <v>75</v>
      </c>
      <c r="B97" s="197" t="s">
        <v>76</v>
      </c>
      <c r="C97" s="198">
        <v>1</v>
      </c>
      <c r="D97" s="199" t="s">
        <v>6</v>
      </c>
      <c r="E97" s="200"/>
      <c r="F97" s="31"/>
      <c r="G97" s="228"/>
      <c r="H97" s="118"/>
    </row>
    <row r="98" spans="1:8" x14ac:dyDescent="0.2">
      <c r="A98" s="174"/>
      <c r="B98" s="175"/>
      <c r="C98" s="209"/>
      <c r="D98" s="210"/>
      <c r="E98" s="211"/>
      <c r="F98" s="31"/>
      <c r="G98" s="228"/>
      <c r="H98" s="118"/>
    </row>
    <row r="99" spans="1:8" x14ac:dyDescent="0.2">
      <c r="A99" s="203">
        <v>5.28</v>
      </c>
      <c r="B99" s="204" t="s">
        <v>77</v>
      </c>
      <c r="C99" s="193"/>
      <c r="D99" s="194"/>
      <c r="E99" s="195"/>
      <c r="F99" s="31"/>
      <c r="G99" s="228"/>
      <c r="H99" s="118"/>
    </row>
    <row r="100" spans="1:8" x14ac:dyDescent="0.2">
      <c r="A100" s="208" t="s">
        <v>78</v>
      </c>
      <c r="B100" s="197" t="s">
        <v>79</v>
      </c>
      <c r="C100" s="193">
        <v>1</v>
      </c>
      <c r="D100" s="194" t="s">
        <v>6</v>
      </c>
      <c r="E100" s="195"/>
      <c r="F100" s="31"/>
      <c r="G100" s="228"/>
      <c r="H100" s="118"/>
    </row>
    <row r="101" spans="1:8" x14ac:dyDescent="0.2">
      <c r="A101" s="174"/>
      <c r="B101" s="175"/>
      <c r="C101" s="209"/>
      <c r="D101" s="210"/>
      <c r="E101" s="211"/>
      <c r="F101" s="31"/>
      <c r="G101" s="228"/>
      <c r="H101" s="118"/>
    </row>
    <row r="102" spans="1:8" ht="25.5" x14ac:dyDescent="0.2">
      <c r="A102" s="203">
        <v>5.29</v>
      </c>
      <c r="B102" s="192" t="s">
        <v>80</v>
      </c>
      <c r="C102" s="198"/>
      <c r="D102" s="199"/>
      <c r="E102" s="200"/>
      <c r="F102" s="31"/>
      <c r="G102" s="228"/>
      <c r="H102" s="118"/>
    </row>
    <row r="103" spans="1:8" ht="51" x14ac:dyDescent="0.2">
      <c r="A103" s="208" t="s">
        <v>81</v>
      </c>
      <c r="B103" s="197" t="s">
        <v>82</v>
      </c>
      <c r="C103" s="198">
        <v>1</v>
      </c>
      <c r="D103" s="199" t="s">
        <v>6</v>
      </c>
      <c r="E103" s="200"/>
      <c r="F103" s="31"/>
      <c r="G103" s="228"/>
      <c r="H103" s="118"/>
    </row>
    <row r="104" spans="1:8" ht="25.5" x14ac:dyDescent="0.2">
      <c r="A104" s="208" t="s">
        <v>83</v>
      </c>
      <c r="B104" s="197" t="s">
        <v>84</v>
      </c>
      <c r="C104" s="198">
        <v>1</v>
      </c>
      <c r="D104" s="199" t="s">
        <v>6</v>
      </c>
      <c r="E104" s="200"/>
      <c r="F104" s="31"/>
      <c r="G104" s="228"/>
      <c r="H104" s="118"/>
    </row>
    <row r="105" spans="1:8" ht="25.5" x14ac:dyDescent="0.2">
      <c r="A105" s="208" t="s">
        <v>85</v>
      </c>
      <c r="B105" s="197" t="s">
        <v>86</v>
      </c>
      <c r="C105" s="198">
        <v>1</v>
      </c>
      <c r="D105" s="199" t="s">
        <v>6</v>
      </c>
      <c r="E105" s="200"/>
      <c r="F105" s="31"/>
      <c r="G105" s="228"/>
      <c r="H105" s="118"/>
    </row>
    <row r="106" spans="1:8" ht="25.5" x14ac:dyDescent="0.2">
      <c r="A106" s="208" t="s">
        <v>87</v>
      </c>
      <c r="B106" s="197" t="s">
        <v>88</v>
      </c>
      <c r="C106" s="193">
        <v>4</v>
      </c>
      <c r="D106" s="194" t="s">
        <v>6</v>
      </c>
      <c r="E106" s="195"/>
      <c r="F106" s="31"/>
      <c r="G106" s="228"/>
      <c r="H106" s="118"/>
    </row>
    <row r="107" spans="1:8" ht="25.5" x14ac:dyDescent="0.2">
      <c r="A107" s="208" t="s">
        <v>89</v>
      </c>
      <c r="B107" s="197" t="s">
        <v>90</v>
      </c>
      <c r="C107" s="193">
        <v>2</v>
      </c>
      <c r="D107" s="194" t="s">
        <v>6</v>
      </c>
      <c r="E107" s="195"/>
      <c r="F107" s="31"/>
      <c r="G107" s="228"/>
      <c r="H107" s="118"/>
    </row>
    <row r="108" spans="1:8" x14ac:dyDescent="0.2">
      <c r="A108" s="208" t="s">
        <v>91</v>
      </c>
      <c r="B108" s="197" t="s">
        <v>92</v>
      </c>
      <c r="C108" s="198">
        <v>1</v>
      </c>
      <c r="D108" s="199" t="s">
        <v>6</v>
      </c>
      <c r="E108" s="200"/>
      <c r="F108" s="31"/>
      <c r="G108" s="228"/>
      <c r="H108" s="118"/>
    </row>
    <row r="109" spans="1:8" x14ac:dyDescent="0.2">
      <c r="A109" s="208" t="s">
        <v>93</v>
      </c>
      <c r="B109" s="197" t="s">
        <v>94</v>
      </c>
      <c r="C109" s="198">
        <v>4</v>
      </c>
      <c r="D109" s="199" t="s">
        <v>6</v>
      </c>
      <c r="E109" s="200"/>
      <c r="F109" s="31"/>
      <c r="G109" s="228"/>
      <c r="H109" s="118"/>
    </row>
    <row r="110" spans="1:8" ht="25.5" x14ac:dyDescent="0.2">
      <c r="A110" s="208" t="s">
        <v>95</v>
      </c>
      <c r="B110" s="197" t="s">
        <v>96</v>
      </c>
      <c r="C110" s="198">
        <v>2</v>
      </c>
      <c r="D110" s="199" t="s">
        <v>6</v>
      </c>
      <c r="E110" s="200"/>
      <c r="F110" s="31"/>
      <c r="G110" s="228"/>
      <c r="H110" s="118"/>
    </row>
    <row r="111" spans="1:8" ht="25.5" x14ac:dyDescent="0.2">
      <c r="A111" s="251" t="s">
        <v>97</v>
      </c>
      <c r="B111" s="252" t="s">
        <v>98</v>
      </c>
      <c r="C111" s="255">
        <v>1</v>
      </c>
      <c r="D111" s="256" t="s">
        <v>6</v>
      </c>
      <c r="E111" s="257"/>
      <c r="F111" s="245"/>
      <c r="G111" s="228"/>
      <c r="H111" s="118"/>
    </row>
    <row r="112" spans="1:8" ht="25.5" x14ac:dyDescent="0.2">
      <c r="A112" s="208" t="s">
        <v>99</v>
      </c>
      <c r="B112" s="197" t="s">
        <v>100</v>
      </c>
      <c r="C112" s="198">
        <v>1</v>
      </c>
      <c r="D112" s="199" t="s">
        <v>6</v>
      </c>
      <c r="E112" s="200"/>
      <c r="F112" s="31"/>
      <c r="G112" s="228"/>
      <c r="H112" s="118"/>
    </row>
    <row r="113" spans="1:8" ht="25.5" x14ac:dyDescent="0.2">
      <c r="A113" s="208" t="s">
        <v>101</v>
      </c>
      <c r="B113" s="197" t="s">
        <v>102</v>
      </c>
      <c r="C113" s="198">
        <v>2</v>
      </c>
      <c r="D113" s="199" t="s">
        <v>6</v>
      </c>
      <c r="E113" s="200"/>
      <c r="F113" s="31"/>
      <c r="G113" s="228"/>
      <c r="H113" s="118"/>
    </row>
    <row r="114" spans="1:8" ht="18" customHeight="1" x14ac:dyDescent="0.2">
      <c r="A114" s="208" t="s">
        <v>103</v>
      </c>
      <c r="B114" s="197" t="s">
        <v>104</v>
      </c>
      <c r="C114" s="198">
        <v>2</v>
      </c>
      <c r="D114" s="199" t="s">
        <v>6</v>
      </c>
      <c r="E114" s="200"/>
      <c r="F114" s="31"/>
      <c r="G114" s="228"/>
      <c r="H114" s="118"/>
    </row>
    <row r="115" spans="1:8" ht="25.5" x14ac:dyDescent="0.2">
      <c r="A115" s="208" t="s">
        <v>105</v>
      </c>
      <c r="B115" s="197" t="s">
        <v>106</v>
      </c>
      <c r="C115" s="198">
        <v>3</v>
      </c>
      <c r="D115" s="199" t="s">
        <v>6</v>
      </c>
      <c r="E115" s="200"/>
      <c r="F115" s="31"/>
      <c r="G115" s="228"/>
      <c r="H115" s="118"/>
    </row>
    <row r="116" spans="1:8" x14ac:dyDescent="0.2">
      <c r="A116" s="208" t="s">
        <v>107</v>
      </c>
      <c r="B116" s="197" t="s">
        <v>108</v>
      </c>
      <c r="C116" s="198">
        <v>1</v>
      </c>
      <c r="D116" s="199" t="s">
        <v>6</v>
      </c>
      <c r="E116" s="200"/>
      <c r="F116" s="31"/>
      <c r="G116" s="228"/>
      <c r="H116" s="118"/>
    </row>
    <row r="117" spans="1:8" ht="25.5" x14ac:dyDescent="0.2">
      <c r="A117" s="208" t="s">
        <v>109</v>
      </c>
      <c r="B117" s="197" t="s">
        <v>110</v>
      </c>
      <c r="C117" s="198">
        <v>1</v>
      </c>
      <c r="D117" s="199" t="s">
        <v>6</v>
      </c>
      <c r="E117" s="200"/>
      <c r="F117" s="31"/>
      <c r="G117" s="228"/>
      <c r="H117" s="118"/>
    </row>
    <row r="118" spans="1:8" x14ac:dyDescent="0.2">
      <c r="A118" s="208" t="s">
        <v>111</v>
      </c>
      <c r="B118" s="197" t="s">
        <v>112</v>
      </c>
      <c r="C118" s="198">
        <v>1</v>
      </c>
      <c r="D118" s="199" t="s">
        <v>6</v>
      </c>
      <c r="E118" s="200"/>
      <c r="F118" s="31"/>
      <c r="G118" s="228"/>
      <c r="H118" s="118"/>
    </row>
    <row r="119" spans="1:8" x14ac:dyDescent="0.2">
      <c r="A119" s="174"/>
      <c r="B119" s="175"/>
      <c r="C119" s="209"/>
      <c r="D119" s="210"/>
      <c r="E119" s="211"/>
      <c r="F119" s="31"/>
      <c r="G119" s="228"/>
      <c r="H119" s="118"/>
    </row>
    <row r="120" spans="1:8" x14ac:dyDescent="0.2">
      <c r="A120" s="183">
        <v>6</v>
      </c>
      <c r="B120" s="181" t="s">
        <v>113</v>
      </c>
      <c r="C120" s="212"/>
      <c r="D120" s="210"/>
      <c r="E120" s="211"/>
      <c r="F120" s="31"/>
      <c r="G120" s="228"/>
      <c r="H120" s="118"/>
    </row>
    <row r="121" spans="1:8" x14ac:dyDescent="0.2">
      <c r="A121" s="174">
        <v>6.1</v>
      </c>
      <c r="B121" s="175" t="s">
        <v>114</v>
      </c>
      <c r="C121" s="212">
        <v>156.56</v>
      </c>
      <c r="D121" s="210" t="s">
        <v>5</v>
      </c>
      <c r="E121" s="211"/>
      <c r="F121" s="31"/>
      <c r="G121" s="228"/>
      <c r="H121" s="118"/>
    </row>
    <row r="122" spans="1:8" ht="15.75" customHeight="1" x14ac:dyDescent="0.2">
      <c r="A122" s="174">
        <v>6.2</v>
      </c>
      <c r="B122" s="213" t="s">
        <v>115</v>
      </c>
      <c r="C122" s="212">
        <v>45.1</v>
      </c>
      <c r="D122" s="210" t="s">
        <v>6</v>
      </c>
      <c r="E122" s="211"/>
      <c r="F122" s="31"/>
      <c r="G122" s="228"/>
      <c r="H122" s="118"/>
    </row>
    <row r="123" spans="1:8" ht="38.25" x14ac:dyDescent="0.2">
      <c r="A123" s="174">
        <v>6.3</v>
      </c>
      <c r="B123" s="213" t="s">
        <v>116</v>
      </c>
      <c r="C123" s="214">
        <v>7</v>
      </c>
      <c r="D123" s="177" t="s">
        <v>6</v>
      </c>
      <c r="E123" s="178"/>
      <c r="F123" s="31"/>
      <c r="G123" s="228"/>
      <c r="H123" s="118"/>
    </row>
    <row r="124" spans="1:8" x14ac:dyDescent="0.2">
      <c r="A124" s="174">
        <v>6.4</v>
      </c>
      <c r="B124" s="175" t="s">
        <v>117</v>
      </c>
      <c r="C124" s="212">
        <v>1</v>
      </c>
      <c r="D124" s="210" t="s">
        <v>6</v>
      </c>
      <c r="E124" s="215"/>
      <c r="F124" s="31"/>
      <c r="G124" s="228"/>
      <c r="H124" s="122"/>
    </row>
    <row r="125" spans="1:8" x14ac:dyDescent="0.2">
      <c r="A125" s="174"/>
      <c r="B125" s="175"/>
      <c r="C125" s="212"/>
      <c r="D125" s="210"/>
      <c r="E125" s="215"/>
      <c r="F125" s="31"/>
      <c r="G125" s="228"/>
      <c r="H125" s="122"/>
    </row>
    <row r="126" spans="1:8" x14ac:dyDescent="0.2">
      <c r="A126" s="174">
        <v>7</v>
      </c>
      <c r="B126" s="175" t="s">
        <v>118</v>
      </c>
      <c r="C126" s="212">
        <v>1</v>
      </c>
      <c r="D126" s="210" t="s">
        <v>6</v>
      </c>
      <c r="E126" s="215"/>
      <c r="F126" s="31"/>
      <c r="G126" s="228"/>
      <c r="H126" s="122"/>
    </row>
    <row r="127" spans="1:8" x14ac:dyDescent="0.2">
      <c r="A127" s="174"/>
      <c r="B127" s="175"/>
      <c r="C127" s="212"/>
      <c r="D127" s="210"/>
      <c r="E127" s="215"/>
      <c r="F127" s="31"/>
      <c r="G127" s="228"/>
      <c r="H127" s="122"/>
    </row>
    <row r="128" spans="1:8" x14ac:dyDescent="0.2">
      <c r="A128" s="174">
        <v>8</v>
      </c>
      <c r="B128" s="175" t="s">
        <v>119</v>
      </c>
      <c r="C128" s="212">
        <v>1</v>
      </c>
      <c r="D128" s="210" t="s">
        <v>6</v>
      </c>
      <c r="E128" s="215"/>
      <c r="F128" s="31"/>
      <c r="G128" s="228"/>
      <c r="H128" s="122"/>
    </row>
    <row r="129" spans="1:8" ht="12.75" customHeight="1" x14ac:dyDescent="0.2">
      <c r="A129" s="123"/>
      <c r="B129" s="124" t="s">
        <v>139</v>
      </c>
      <c r="C129" s="123"/>
      <c r="D129" s="123"/>
      <c r="E129" s="123"/>
      <c r="F129" s="216"/>
      <c r="G129" s="228"/>
      <c r="H129" s="142"/>
    </row>
    <row r="130" spans="1:8" x14ac:dyDescent="0.2">
      <c r="A130" s="39"/>
      <c r="B130" s="27"/>
      <c r="C130" s="40"/>
      <c r="D130" s="41"/>
      <c r="E130" s="42"/>
      <c r="F130" s="43"/>
      <c r="G130" s="228"/>
      <c r="H130" s="44"/>
    </row>
    <row r="131" spans="1:8" ht="15.75" customHeight="1" x14ac:dyDescent="0.2">
      <c r="A131" s="45" t="s">
        <v>176</v>
      </c>
      <c r="B131" s="46" t="s">
        <v>120</v>
      </c>
      <c r="C131" s="47"/>
      <c r="D131" s="48"/>
      <c r="E131" s="49"/>
      <c r="F131" s="49"/>
      <c r="G131" s="228"/>
      <c r="H131" s="44"/>
    </row>
    <row r="132" spans="1:8" ht="26.25" customHeight="1" x14ac:dyDescent="0.2">
      <c r="A132" s="50">
        <v>1</v>
      </c>
      <c r="B132" s="51" t="s">
        <v>121</v>
      </c>
      <c r="C132" s="160" t="s">
        <v>174</v>
      </c>
      <c r="D132" s="161" t="s">
        <v>122</v>
      </c>
      <c r="E132" s="162"/>
      <c r="F132" s="31"/>
      <c r="G132" s="228"/>
      <c r="H132" s="44"/>
    </row>
    <row r="133" spans="1:8" ht="52.5" customHeight="1" x14ac:dyDescent="0.2">
      <c r="A133" s="52">
        <v>2</v>
      </c>
      <c r="B133" s="28" t="s">
        <v>123</v>
      </c>
      <c r="C133" s="53">
        <v>1</v>
      </c>
      <c r="D133" s="54" t="s">
        <v>6</v>
      </c>
      <c r="E133" s="55"/>
      <c r="F133" s="31"/>
      <c r="G133" s="228"/>
      <c r="H133" s="44"/>
    </row>
    <row r="134" spans="1:8" x14ac:dyDescent="0.2">
      <c r="A134" s="258"/>
      <c r="B134" s="258" t="s">
        <v>124</v>
      </c>
      <c r="C134" s="258"/>
      <c r="D134" s="258"/>
      <c r="E134" s="258"/>
      <c r="F134" s="258"/>
      <c r="G134" s="231"/>
      <c r="H134" s="59"/>
    </row>
    <row r="135" spans="1:8" x14ac:dyDescent="0.2">
      <c r="A135" s="35"/>
      <c r="B135" s="56"/>
      <c r="C135" s="29"/>
      <c r="D135" s="57"/>
      <c r="E135" s="58"/>
      <c r="F135" s="58"/>
      <c r="G135" s="59"/>
      <c r="H135" s="38"/>
    </row>
    <row r="136" spans="1:8" x14ac:dyDescent="0.2">
      <c r="A136" s="144"/>
      <c r="B136" s="145" t="s">
        <v>140</v>
      </c>
      <c r="C136" s="146"/>
      <c r="D136" s="144"/>
      <c r="E136" s="147"/>
      <c r="F136" s="148">
        <f>+F134+F129+F33</f>
        <v>0</v>
      </c>
      <c r="G136" s="232"/>
      <c r="H136" s="59"/>
    </row>
    <row r="137" spans="1:8" x14ac:dyDescent="0.2">
      <c r="A137" s="149"/>
      <c r="B137" s="150" t="s">
        <v>140</v>
      </c>
      <c r="C137" s="151"/>
      <c r="D137" s="152"/>
      <c r="E137" s="153">
        <v>0</v>
      </c>
      <c r="F137" s="153">
        <f>F136</f>
        <v>0</v>
      </c>
      <c r="G137" s="233"/>
      <c r="H137" s="59"/>
    </row>
    <row r="138" spans="1:8" x14ac:dyDescent="0.2">
      <c r="A138" s="35"/>
      <c r="B138" s="56"/>
      <c r="C138" s="29"/>
      <c r="D138" s="57"/>
      <c r="E138" s="58"/>
      <c r="F138" s="30"/>
      <c r="G138" s="30"/>
      <c r="H138" s="59"/>
    </row>
    <row r="139" spans="1:8" x14ac:dyDescent="0.2">
      <c r="A139" s="35"/>
      <c r="B139" s="56" t="s">
        <v>141</v>
      </c>
      <c r="C139" s="29"/>
      <c r="D139" s="57"/>
      <c r="E139" s="58"/>
      <c r="F139" s="58"/>
      <c r="G139" s="59"/>
      <c r="H139" s="59"/>
    </row>
    <row r="140" spans="1:8" x14ac:dyDescent="0.2">
      <c r="A140" s="125"/>
      <c r="B140" s="126" t="s">
        <v>142</v>
      </c>
      <c r="C140" s="127">
        <v>0.1</v>
      </c>
      <c r="D140" s="48"/>
      <c r="E140" s="49"/>
      <c r="F140" s="49">
        <f t="shared" ref="F140:F146" si="0">ROUND(($F$137*C140),2)</f>
        <v>0</v>
      </c>
      <c r="G140" s="44"/>
      <c r="H140" s="59"/>
    </row>
    <row r="141" spans="1:8" x14ac:dyDescent="0.2">
      <c r="A141" s="125"/>
      <c r="B141" s="126" t="s">
        <v>143</v>
      </c>
      <c r="C141" s="127">
        <v>0.04</v>
      </c>
      <c r="D141" s="48"/>
      <c r="E141" s="49"/>
      <c r="F141" s="49">
        <f t="shared" si="0"/>
        <v>0</v>
      </c>
      <c r="G141" s="44"/>
      <c r="H141" s="59"/>
    </row>
    <row r="142" spans="1:8" x14ac:dyDescent="0.2">
      <c r="A142" s="125"/>
      <c r="B142" s="126" t="s">
        <v>144</v>
      </c>
      <c r="C142" s="127">
        <v>0.04</v>
      </c>
      <c r="D142" s="48"/>
      <c r="E142" s="49"/>
      <c r="F142" s="49">
        <f t="shared" si="0"/>
        <v>0</v>
      </c>
      <c r="G142" s="44"/>
      <c r="H142" s="59"/>
    </row>
    <row r="143" spans="1:8" x14ac:dyDescent="0.2">
      <c r="A143" s="125"/>
      <c r="B143" s="128" t="s">
        <v>145</v>
      </c>
      <c r="C143" s="127">
        <v>0.05</v>
      </c>
      <c r="D143" s="48"/>
      <c r="E143" s="49"/>
      <c r="F143" s="49">
        <f t="shared" si="0"/>
        <v>0</v>
      </c>
      <c r="G143" s="44"/>
      <c r="H143" s="59"/>
    </row>
    <row r="144" spans="1:8" x14ac:dyDescent="0.2">
      <c r="A144" s="125"/>
      <c r="B144" s="126" t="s">
        <v>146</v>
      </c>
      <c r="C144" s="127">
        <v>0.04</v>
      </c>
      <c r="D144" s="48"/>
      <c r="E144" s="49"/>
      <c r="F144" s="49">
        <f t="shared" si="0"/>
        <v>0</v>
      </c>
      <c r="G144" s="44"/>
      <c r="H144" s="59"/>
    </row>
    <row r="145" spans="1:8" x14ac:dyDescent="0.2">
      <c r="A145" s="125"/>
      <c r="B145" s="126" t="s">
        <v>147</v>
      </c>
      <c r="C145" s="127">
        <v>0.01</v>
      </c>
      <c r="D145" s="48"/>
      <c r="E145" s="49"/>
      <c r="F145" s="49">
        <f t="shared" si="0"/>
        <v>0</v>
      </c>
      <c r="G145" s="44"/>
      <c r="H145" s="59"/>
    </row>
    <row r="146" spans="1:8" x14ac:dyDescent="0.2">
      <c r="A146" s="125"/>
      <c r="B146" s="128" t="s">
        <v>148</v>
      </c>
      <c r="C146" s="129">
        <v>1E-3</v>
      </c>
      <c r="D146" s="48"/>
      <c r="E146" s="49"/>
      <c r="F146" s="49">
        <f t="shared" si="0"/>
        <v>0</v>
      </c>
      <c r="G146" s="44"/>
      <c r="H146" s="59"/>
    </row>
    <row r="147" spans="1:8" x14ac:dyDescent="0.2">
      <c r="A147" s="125"/>
      <c r="B147" s="35" t="s">
        <v>149</v>
      </c>
      <c r="C147" s="129">
        <v>0.18</v>
      </c>
      <c r="D147" s="48"/>
      <c r="E147" s="49"/>
      <c r="F147" s="49">
        <f>ROUND(($F$140*C147),2)</f>
        <v>0</v>
      </c>
      <c r="G147" s="44"/>
      <c r="H147" s="30"/>
    </row>
    <row r="148" spans="1:8" x14ac:dyDescent="0.2">
      <c r="A148" s="125"/>
      <c r="B148" s="35" t="s">
        <v>150</v>
      </c>
      <c r="C148" s="129">
        <v>0.1</v>
      </c>
      <c r="D148" s="48"/>
      <c r="E148" s="49"/>
      <c r="F148" s="49">
        <f>ROUND(($F$137*C148),2)</f>
        <v>0</v>
      </c>
      <c r="G148" s="44"/>
      <c r="H148" s="59"/>
    </row>
    <row r="149" spans="1:8" ht="15" customHeight="1" x14ac:dyDescent="0.2">
      <c r="A149" s="125"/>
      <c r="B149" s="35" t="s">
        <v>151</v>
      </c>
      <c r="C149" s="33">
        <v>0.05</v>
      </c>
      <c r="D149" s="48"/>
      <c r="E149" s="49"/>
      <c r="F149" s="49">
        <f>ROUND(($F$137*C149),2)</f>
        <v>0</v>
      </c>
      <c r="G149" s="44"/>
      <c r="H149" s="44"/>
    </row>
    <row r="150" spans="1:8" ht="15.75" customHeight="1" x14ac:dyDescent="0.2">
      <c r="A150" s="125"/>
      <c r="B150" s="126" t="s">
        <v>152</v>
      </c>
      <c r="C150" s="33">
        <v>0.02</v>
      </c>
      <c r="D150" s="48"/>
      <c r="E150" s="49"/>
      <c r="F150" s="49">
        <f>C150*$F$137</f>
        <v>0</v>
      </c>
      <c r="G150" s="44"/>
      <c r="H150" s="130"/>
    </row>
    <row r="151" spans="1:8" x14ac:dyDescent="0.2">
      <c r="A151" s="28"/>
      <c r="B151" s="56" t="s">
        <v>153</v>
      </c>
      <c r="C151" s="33"/>
      <c r="D151" s="34"/>
      <c r="E151" s="131"/>
      <c r="F151" s="132">
        <f>SUM(F140:F150)</f>
        <v>0</v>
      </c>
      <c r="G151" s="37"/>
      <c r="H151" s="37"/>
    </row>
    <row r="152" spans="1:8" x14ac:dyDescent="0.2">
      <c r="A152" s="133"/>
      <c r="B152" s="134"/>
      <c r="C152" s="135"/>
      <c r="D152" s="136"/>
      <c r="E152" s="137"/>
      <c r="F152" s="138"/>
      <c r="G152" s="234"/>
      <c r="H152" s="37"/>
    </row>
    <row r="153" spans="1:8" x14ac:dyDescent="0.2">
      <c r="A153" s="28"/>
      <c r="B153" s="32" t="s">
        <v>154</v>
      </c>
      <c r="C153" s="33"/>
      <c r="D153" s="34"/>
      <c r="E153" s="131"/>
      <c r="F153" s="132">
        <f>F151+F137</f>
        <v>0</v>
      </c>
      <c r="G153" s="37"/>
      <c r="H153" s="139"/>
    </row>
    <row r="154" spans="1:8" x14ac:dyDescent="0.2">
      <c r="A154" s="28"/>
      <c r="B154" s="35"/>
      <c r="C154" s="33"/>
      <c r="D154" s="34"/>
      <c r="E154" s="131"/>
      <c r="F154" s="140"/>
      <c r="G154" s="235"/>
      <c r="H154" s="154"/>
    </row>
    <row r="155" spans="1:8" x14ac:dyDescent="0.2">
      <c r="A155" s="28"/>
      <c r="B155" s="32" t="s">
        <v>155</v>
      </c>
      <c r="C155" s="158"/>
      <c r="D155" s="217"/>
      <c r="E155" s="131"/>
      <c r="F155" s="132">
        <f>F153</f>
        <v>0</v>
      </c>
      <c r="G155" s="37"/>
      <c r="H155" s="139"/>
    </row>
    <row r="156" spans="1:8" x14ac:dyDescent="0.2">
      <c r="A156" s="218"/>
      <c r="B156" s="219"/>
      <c r="C156" s="220"/>
      <c r="D156" s="221"/>
      <c r="E156" s="222"/>
      <c r="F156" s="223"/>
      <c r="G156" s="229"/>
      <c r="H156" s="44"/>
    </row>
  </sheetData>
  <sheetProtection selectLockedCells="1"/>
  <protectedRanges>
    <protectedRange algorithmName="SHA-512" hashValue="C0bYszdD286DUSwkdPnDBH593jioLbNHNyj5adNkStWXp+yQvSzCktcsNAdoYByTocBBUmYi4tzpup58FVtAPw==" saltValue="P4+QgrADz1WlCKc8v+sXNQ==" spinCount="100000" sqref="A12:D155" name="Rango1"/>
  </protectedRanges>
  <mergeCells count="7">
    <mergeCell ref="A10:F10"/>
    <mergeCell ref="A2:F2"/>
    <mergeCell ref="A3:F3"/>
    <mergeCell ref="A4:F4"/>
    <mergeCell ref="A5:F5"/>
    <mergeCell ref="F6:F7"/>
    <mergeCell ref="A8:E8"/>
  </mergeCells>
  <dataValidations disablePrompts="1" count="1">
    <dataValidation type="list" allowBlank="1" showInputMessage="1" showErrorMessage="1" sqref="B1:B7 B9:B10">
      <formula1>$B$1:$B$129</formula1>
    </dataValidation>
  </dataValidations>
  <printOptions horizontalCentered="1"/>
  <pageMargins left="0.19685039370078741" right="0.19685039370078741" top="0.19685039370078741" bottom="0.19685039370078741" header="0.31496062992125984" footer="0"/>
  <pageSetup orientation="portrait" r:id="rId1"/>
  <headerFooter alignWithMargins="0">
    <oddFooter>&amp;C&amp;9Página &amp;P de &amp;N</oddFooter>
  </headerFooter>
  <rowBreaks count="5" manualBreakCount="5">
    <brk id="40" max="5" man="1"/>
    <brk id="64" max="5" man="1"/>
    <brk id="88" max="5" man="1"/>
    <brk id="111" max="5" man="1"/>
    <brk id="136" max="5" man="1"/>
  </rowBreaks>
  <ignoredErrors>
    <ignoredError sqref="F14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P-2019</vt:lpstr>
      <vt:lpstr>'P-2019'!Área_de_impresión</vt:lpstr>
      <vt:lpstr>'P-2019'!Títulos_a_imprimir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DellPtu</cp:lastModifiedBy>
  <cp:lastPrinted>2020-05-08T00:00:23Z</cp:lastPrinted>
  <dcterms:created xsi:type="dcterms:W3CDTF">2008-02-19T10:28:27Z</dcterms:created>
  <dcterms:modified xsi:type="dcterms:W3CDTF">2020-05-08T00:11:00Z</dcterms:modified>
</cp:coreProperties>
</file>