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5610" windowWidth="9330" windowHeight="3240" tabRatio="1000"/>
  </bookViews>
  <sheets>
    <sheet name="LISTA PARTIDAS %" sheetId="4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>[2]CUB02!$U$11:$U$17</definedName>
    <definedName name="\p">[2]CUB02!$U$1:$U$8</definedName>
    <definedName name="\q">[2]CUB02!$W$1:$W$8</definedName>
    <definedName name="\w">[2]CUB02!$W$11:$W$244</definedName>
    <definedName name="\z">[2]CUB02!$S$6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>[2]CUB02!$W$1:$W$8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'LISTA PARTIDAS %'!$A$11:$F$372</definedName>
    <definedName name="_i" localSheetId="0">#REF!</definedName>
    <definedName name="_i">#REF!</definedName>
    <definedName name="_i_6" localSheetId="0">#REF!</definedName>
    <definedName name="_i_6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P1AL">[3]MOJornal!$D$41</definedName>
    <definedName name="_OP2AL">[3]MOJornal!$D$51</definedName>
    <definedName name="_OP3AL">[3]MOJornal!$D$61</definedName>
    <definedName name="_Order1" hidden="1">255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Sort" localSheetId="0" hidden="1">#REF!</definedName>
    <definedName name="_Sort" hidden="1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C2" localSheetId="0">#REF!</definedName>
    <definedName name="_ZC2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[4]PVC!#REF!</definedName>
    <definedName name="a">[5]PVC!#REF!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[6]M.O.!#REF!</definedName>
    <definedName name="AA">[6]M.O.!#REF!</definedName>
    <definedName name="AC38G40">'[7]LISTADO INSUMOS DEL 2000'!$I$29</definedName>
    <definedName name="acarreo" localSheetId="0">'[8]Listado Equipos a utilizar'!#REF!</definedName>
    <definedName name="acarreo">'[8]Listado Equipos a utilizar'!#REF!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[9]INSU!$D$9</definedName>
    <definedName name="Acero_QQ">[10]INSU!$D$9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1" localSheetId="0">#REF!</definedName>
    <definedName name="acero1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erog40">[11]MATERIALES!$G$7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UEDUCTO" localSheetId="0">#REF!</definedName>
    <definedName name="ACUEDUCTO">#REF!</definedName>
    <definedName name="ACUEDUCTO_8" localSheetId="0">#REF!</definedName>
    <definedName name="ACUEDUCTO_8">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dm">'[12]Resumen Precio Equipos'!$C$28</definedName>
    <definedName name="ADMINISTRATIVOS" localSheetId="0">#REF!</definedName>
    <definedName name="ADMINISTRATIVOS">#REF!</definedName>
    <definedName name="agricola" localSheetId="0">'[8]Listado Equipos a utilizar'!#REF!</definedName>
    <definedName name="agricola">'[8]Listado Equipos a utilizar'!#REF!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guarras" localSheetId="0">#REF!</definedName>
    <definedName name="aguarras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_Varilla" localSheetId="0">[9]INSU!$D$17</definedName>
    <definedName name="Alambre_Varilla">[10]INSU!$D$17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[13]M.O.!#REF!</definedName>
    <definedName name="analiis">[13]M.O.!#REF!</definedName>
    <definedName name="analisis" localSheetId="0">#REF!</definedName>
    <definedName name="analisis">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>[2]CUB02!$S$13:$AN$415</definedName>
    <definedName name="_xlnm.Print_Area" localSheetId="0">'LISTA PARTIDAS %'!$A$1:$F$382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bca" localSheetId="0">#REF!</definedName>
    <definedName name="arenabca">#REF!</definedName>
    <definedName name="arenafina">[11]MATERIALES!$G$11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lavada">[11]MATERIALES!$G$13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'[8]Listado Equipos a utilizar'!#REF!</definedName>
    <definedName name="arranque">'[8]Listado Equipos a utilizar'!#REF!</definedName>
    <definedName name="as" localSheetId="0">[14]M.O.!#REF!</definedName>
    <definedName name="as">[14]M.O.!#REF!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T" localSheetId="0">#REF!</definedName>
    <definedName name="AT">#REF!</definedName>
    <definedName name="AY" localSheetId="0">#REF!</definedName>
    <definedName name="AY">#REF!</definedName>
    <definedName name="AYAL">[3]MOJornal!$D$20</definedName>
    <definedName name="AYCARP" localSheetId="0">[15]INS!#REF!</definedName>
    <definedName name="AYCARP">[15]INS!#REF!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operador" localSheetId="0">#REF!</definedName>
    <definedName name="ayoperador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ayudcadenero">[11]OBRAMANO!$F$67</definedName>
    <definedName name="b" localSheetId="0">[16]ADDENDA!#REF!</definedName>
    <definedName name="b">[16]ADDENDA!#REF!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B" localSheetId="0">#REF!</definedName>
    <definedName name="BBB">#REF!</definedName>
    <definedName name="BBBBBBBBBBBBBBBB" localSheetId="0">#REF!</definedName>
    <definedName name="BBBBBBBBBBBBBBBB">#REF!</definedName>
    <definedName name="BENEFICIOS" localSheetId="0">#REF!</definedName>
    <definedName name="BENEFICIOS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4" localSheetId="0">[11]MATERIALES!#REF!</definedName>
    <definedName name="bloques4">[11]MATERIALES!#REF!</definedName>
    <definedName name="bloques6" localSheetId="0">[11]MATERIALES!#REF!</definedName>
    <definedName name="bloques6">[11]MATERIALES!#REF!</definedName>
    <definedName name="bloques8" localSheetId="0">[11]MATERIALES!#REF!</definedName>
    <definedName name="bloques8">[11]MATERIALES!#REF!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[17]INSU!$B$42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[13]M.O.!$C$9</definedName>
    <definedName name="BRIGADATOPOGRAFICA_6" localSheetId="0">#REF!</definedName>
    <definedName name="BRIGADATOPOGRAFICA_6">#REF!</definedName>
    <definedName name="brochas" localSheetId="0">#REF!</definedName>
    <definedName name="brochas">#REF!</definedName>
    <definedName name="BVNBVNBV" localSheetId="0">[18]M.O.!#REF!</definedName>
    <definedName name="BVNBVNBV">[18]M.O.!#REF!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[19]precios!#REF!</definedName>
    <definedName name="caballeteasbecto">[19]precios!#REF!</definedName>
    <definedName name="caballeteasbecto_8" localSheetId="0">#REF!</definedName>
    <definedName name="caballeteasbecto_8">#REF!</definedName>
    <definedName name="caballeteasbeto" localSheetId="0">[19]precios!#REF!</definedName>
    <definedName name="caballeteasbeto">[19]precios!#REF!</definedName>
    <definedName name="caballeteasbeto_8" localSheetId="0">#REF!</definedName>
    <definedName name="caballeteasbeto_8">#REF!</definedName>
    <definedName name="CACERO" localSheetId="0">#REF!</definedName>
    <definedName name="CACERO">#REF!</definedName>
    <definedName name="cadeneros" localSheetId="0">'[12]O.M. y Salarios'!#REF!</definedName>
    <definedName name="cadeneros">'[12]O.M. y Salarios'!#REF!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mioncama" localSheetId="0">'[8]Listado Equipos a utilizar'!#REF!</definedName>
    <definedName name="camioncama">'[8]Listado Equipos a utilizar'!#REF!</definedName>
    <definedName name="camioneta" localSheetId="0">'[8]Listado Equipos a utilizar'!#REF!</definedName>
    <definedName name="camioneta">'[8]Listado Equipos a utilizar'!#REF!</definedName>
    <definedName name="CAMIONVOLTEO">[11]EQUIPOS!$I$19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parodadura" localSheetId="0">#REF!</definedName>
    <definedName name="caparodadura">#REF!</definedName>
    <definedName name="Capatazequipo">[11]OBRAMANO!$F$81</definedName>
    <definedName name="CARACOL" localSheetId="0">[13]M.O.!#REF!</definedName>
    <definedName name="CARACOL">[13]M.O.!#REF!</definedName>
    <definedName name="CARANTEPECHO" localSheetId="0">[13]M.O.!#REF!</definedName>
    <definedName name="CARANTEPECHO">[13]M.O.!#REF!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[13]M.O.!#REF!</definedName>
    <definedName name="CARCOL30">[13]M.O.!#REF!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[13]M.O.!#REF!</definedName>
    <definedName name="CARCOL50">[13]M.O.!#REF!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[13]M.O.!#REF!</definedName>
    <definedName name="CARCOL51">[13]M.O.!#REF!</definedName>
    <definedName name="CARCOLAMARRE" localSheetId="0">[13]M.O.!#REF!</definedName>
    <definedName name="CARCOLAMARRE">[13]M.O.!#REF!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gador" localSheetId="0">'[8]Listado Equipos a utilizar'!#REF!</definedName>
    <definedName name="cargador">'[8]Listado Equipos a utilizar'!#REF!</definedName>
    <definedName name="CARGADORB">[20]EQUIPOS!$D$13</definedName>
    <definedName name="CARLOSAPLA" localSheetId="0">[13]M.O.!#REF!</definedName>
    <definedName name="CARLOSAPLA">[13]M.O.!#REF!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[13]M.O.!#REF!</definedName>
    <definedName name="CARLOSAVARIASAGUAS">[13]M.O.!#REF!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[13]M.O.!#REF!</definedName>
    <definedName name="CARMURO">[13]M.O.!#REF!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[15]INS!#REF!</definedName>
    <definedName name="CARP1">[15]INS!#REF!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[15]INS!#REF!</definedName>
    <definedName name="CARP2">[15]INS!#REF!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[13]M.O.!#REF!</definedName>
    <definedName name="CARPDINTEL">[13]M.O.!#REF!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[13]M.O.!#REF!</definedName>
    <definedName name="CARPVIGA2040">[13]M.O.!#REF!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[13]M.O.!#REF!</definedName>
    <definedName name="CARPVIGA3050">[13]M.O.!#REF!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[13]M.O.!#REF!</definedName>
    <definedName name="CARPVIGA3060">[13]M.O.!#REF!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[13]M.O.!#REF!</definedName>
    <definedName name="CARPVIGA4080">[13]M.O.!#REF!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[13]M.O.!#REF!</definedName>
    <definedName name="CARRAMPA">[13]M.O.!#REF!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#REF!</definedName>
    <definedName name="CASABE">#REF!</definedName>
    <definedName name="CASABE_8" localSheetId="0">#REF!</definedName>
    <definedName name="CASABE_8">#REF!</definedName>
    <definedName name="CASBESTO" localSheetId="0">[13]M.O.!#REF!</definedName>
    <definedName name="CASBESTO">[13]M.O.!#REF!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T214BFT">[11]EQUIPOS!$I$15</definedName>
    <definedName name="Cat950B">[11]EQUIPOS!$I$14</definedName>
    <definedName name="CBLOCK10" localSheetId="0">[15]INS!#REF!</definedName>
    <definedName name="CBLOCK10">[15]INS!#REF!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BLOCKORN">[21]M.O.!$C$26</definedName>
    <definedName name="cell">'[22]LISTADO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blanco" localSheetId="0">[11]MATERIALES!#REF!</definedName>
    <definedName name="cementoblanco">[11]MATERIALES!#REF!</definedName>
    <definedName name="cementogris">[11]MATERIALES!$G$17</definedName>
    <definedName name="CEN" localSheetId="0">#REF!</definedName>
    <definedName name="CEN">#REF!</definedName>
    <definedName name="ceramcr33" localSheetId="0">[11]MATERIALES!#REF!</definedName>
    <definedName name="ceramcr33">[11]MATERIALES!#REF!</definedName>
    <definedName name="ceramcriolla" localSheetId="0">[11]MATERIALES!#REF!</definedName>
    <definedName name="ceramcriolla">[11]MATERIALES!#REF!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italia" localSheetId="0">[11]MATERIALES!#REF!</definedName>
    <definedName name="ceramicaitalia">[11]MATERIALES!#REF!</definedName>
    <definedName name="ceramicaitaliapared" localSheetId="0">[11]MATERIALES!#REF!</definedName>
    <definedName name="ceramicaitaliapared">[11]MATERIALES!#REF!</definedName>
    <definedName name="ceramicaitalipared" localSheetId="0">[11]MATERIALES!#REF!</definedName>
    <definedName name="ceramicaitalipared">[11]MATERIALES!#REF!</definedName>
    <definedName name="CESCHCH">[21]M.O.!$C$126</definedName>
    <definedName name="cfrontal">'[12]Resumen Precio Equipos'!$I$16</definedName>
    <definedName name="CHAZO">[17]INSU!$B$104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hilena" localSheetId="0">#REF!</definedName>
    <definedName name="chilena">#REF!</definedName>
    <definedName name="Chofercisterna">[11]OBRAMANO!$F$79</definedName>
    <definedName name="cisterna">'[8]Listado Equipos a utilizar'!$I$11</definedName>
    <definedName name="CLAVO">[21]Ins!$E$811</definedName>
    <definedName name="CLAVO_ACERO" localSheetId="0">[9]INSU!$D$130</definedName>
    <definedName name="CLAVO_ACERO">[10]INSU!$D$130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[9]INSU!$D$131</definedName>
    <definedName name="CLAVO_CORRIENTE">[10]INSU!$D$131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[23]INS!$D$767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 localSheetId="0">#REF!</definedName>
    <definedName name="colorante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resores">[11]EQUIPOS!$I$28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RATO2" localSheetId="0">#REF!</definedName>
    <definedName name="CONTRATO2">#REF!</definedName>
    <definedName name="COPIA" localSheetId="0">#REF!</definedName>
    <definedName name="COPIA">#REF!</definedName>
    <definedName name="COPIA_8" localSheetId="0">#REF!</definedName>
    <definedName name="COPIA_8">#REF!</definedName>
    <definedName name="cprestamo">[20]EQUIPOS!$D$27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[16]ADDENDA!#REF!</definedName>
    <definedName name="cuadro">[16]ADDENDA!#REF!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adro_Resumen" localSheetId="0">#REF!</definedName>
    <definedName name="Cuadro_Resumen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[13]M.O.!#REF!</definedName>
    <definedName name="CZINC">[13]M.O.!#REF!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7H">[11]EQUIPOS!$I$9</definedName>
    <definedName name="D8K">[11]EQUIPOS!$I$8</definedName>
    <definedName name="d8r" localSheetId="0">'[8]Listado Equipos a utilizar'!#REF!</definedName>
    <definedName name="d8r">'[8]Listado Equipos a utilizar'!#REF!</definedName>
    <definedName name="D8T">'[12]Resumen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rop" localSheetId="0">[14]M.O.!#REF!</definedName>
    <definedName name="derop">[14]M.O.!#REF!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[9]MO!$B$256</definedName>
    <definedName name="DESENCOFRADO_COLS">[10]MO!$B$256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istribuidor">'[8]Listado Equipos a utilizar'!$I$12</definedName>
    <definedName name="donatelo" localSheetId="0">[24]INS!#REF!</definedName>
    <definedName name="donatelo">[24]INS!#REF!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'[12]Resumen Precio Equipos'!$C$27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dulce" localSheetId="0">#REF!</definedName>
    <definedName name="dulce">#REF!</definedName>
    <definedName name="DYNACA25">[11]EQUIPOS!$I$13</definedName>
    <definedName name="e" localSheetId="0">#REF!</definedName>
    <definedName name="e">#REF!</definedName>
    <definedName name="e214bft" localSheetId="0">'[8]Listado Equipos a utilizar'!#REF!</definedName>
    <definedName name="e214bft">'[8]Listado Equipos a utilizar'!#REF!</definedName>
    <definedName name="e320b" localSheetId="0">'[8]Listado Equipos a utilizar'!#REF!</definedName>
    <definedName name="e320b">'[8]Listado Equipos a utilizar'!#REF!</definedName>
    <definedName name="EEEEEEEEEEEEEEEEEEEE" localSheetId="0">#REF!</definedName>
    <definedName name="EEEEEEEEEEEEEEEEEEE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COF_COLS_1" localSheetId="0">[9]MO!$B$247</definedName>
    <definedName name="ENCOF_COLS_1">[10]MO!$B$247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qacero" localSheetId="0">'[8]Listado Equipos a utilizar'!#REF!</definedName>
    <definedName name="eqacero">'[8]Listado Equipos a utilizar'!#REF!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cobillones" localSheetId="0">'[8]Listado Equipos a utilizar'!#REF!</definedName>
    <definedName name="escobillones">'[8]Listado Equipos a utilizar'!#REF!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320b" localSheetId="0">'[8]Listado Equipos a utilizar'!#REF!</definedName>
    <definedName name="ex320b">'[8]Listado Equipos a utilizar'!#REF!</definedName>
    <definedName name="EXC_NO_CLASIF" localSheetId="0">#REF!</definedName>
    <definedName name="EXC_NO_CLASIF">#REF!</definedName>
    <definedName name="excavadora" localSheetId="0">'[8]Listado Equipos a utilizar'!#REF!</definedName>
    <definedName name="excavadora">'[8]Listado Equipos a utilizar'!#REF!</definedName>
    <definedName name="excavadora235">[11]EQUIPOS!$I$16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pl" localSheetId="0">[16]ADDENDA!#REF!</definedName>
    <definedName name="expl">[16]ADDENDA!#REF!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>[2]CUB02!$S$13:$AN$415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F" localSheetId="0" hidden="1">#REF!</definedName>
    <definedName name="FF" hidden="1">#REF!</definedName>
    <definedName name="FFFFFFFFFFFFFFFFFFFF" localSheetId="0">#REF!</definedName>
    <definedName name="FFFFFFFFFFFFFFFFFFFF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[15]INS!$D$561</definedName>
    <definedName name="GASOLINA_6" localSheetId="0">#REF!</definedName>
    <definedName name="GASOLINA_6">#REF!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GG" localSheetId="0">#REF!</definedName>
    <definedName name="GGG">#REF!</definedName>
    <definedName name="GRADER12G">[11]EQUIPOS!$I$11</definedName>
    <definedName name="graderm" localSheetId="0">'[8]Listado Equipos a utilizar'!#REF!</definedName>
    <definedName name="graderm">'[8]Listado Equipos a utilizar'!#REF!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[6]M.O.!#REF!</definedName>
    <definedName name="H">[6]M.O.!#REF!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'[23]HORM. Y MORTEROS.'!$H$212</definedName>
    <definedName name="Hormigon" localSheetId="0">#REF!</definedName>
    <definedName name="Hormigon">#REF!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240i" localSheetId="0">[11]MATERIALES!#REF!</definedName>
    <definedName name="Hormigon240i">[11]MATERIALES!#REF!</definedName>
    <definedName name="Hormsimple" localSheetId="0">#REF!</definedName>
    <definedName name="Hormsimple">#REF!</definedName>
    <definedName name="ilma" localSheetId="0">[13]M.O.!#REF!</definedName>
    <definedName name="ilma">[13]M.O.!#REF!</definedName>
    <definedName name="impresion_2" localSheetId="0">[25]Directos!#REF!</definedName>
    <definedName name="impresion_2">[25]Directos!#REF!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>[14]M.O.!$C$10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tabo" localSheetId="0">#REF!</definedName>
    <definedName name="itabo">#REF!</definedName>
    <definedName name="J" localSheetId="0">#REF!</definedName>
    <definedName name="J">#REF!</definedName>
    <definedName name="jminimo" localSheetId="0">#REF!</definedName>
    <definedName name="jminimo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[13]M.O.!#REF!</definedName>
    <definedName name="k">[13]M.O.!#REF!</definedName>
    <definedName name="kerosene" localSheetId="0">#REF!</definedName>
    <definedName name="kerosene">#REF!</definedName>
    <definedName name="Kilometro">[11]EQUIPOS!$I$25</definedName>
    <definedName name="komatsu" localSheetId="0">'[8]Listado Equipos a utilizar'!#REF!</definedName>
    <definedName name="komatsu">'[8]Listado Equipos a utilizar'!#REF!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[17]INSU!$B$41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hormigon" localSheetId="0">[11]OBRAMANO!#REF!</definedName>
    <definedName name="ligadohormigon">[11]OBRAMANO!#REF!</definedName>
    <definedName name="ligadora" localSheetId="0">'[8]Listado Equipos a utilizar'!#REF!</definedName>
    <definedName name="ligadora">'[8]Listado Equipos a utilizar'!#REF!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lubricantes">[26]Materiales!$K$15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AL">[3]MOJornal!$D$31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 localSheetId="0">[9]INSU!$D$132</definedName>
    <definedName name="Madera_P2">[10]INSU!$D$132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[15]INS!#REF!</definedName>
    <definedName name="MAESTROCARP">[15]INS!#REF!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'[8]Listado Equipos a utilizar'!#REF!</definedName>
    <definedName name="maquito">'[8]Listado Equipos a utilizar'!#REF!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rtillo" localSheetId="0">#REF!</definedName>
    <definedName name="martillo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BR" localSheetId="0">#REF!</definedName>
    <definedName name="MBR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iscelaneos" localSheetId="0">#REF!</definedName>
    <definedName name="miscelaneos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[9]MO!$B$612</definedName>
    <definedName name="MO_ColAcero_QQ">[10]MO!$B$612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BASECON">[21]M.O.!$C$203</definedName>
    <definedName name="MOCONTEN553015">[21]M.O.!$C$216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[15]INS!#REF!</definedName>
    <definedName name="MOPISOCERAMICA">[15]INS!#REF!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ovtierra" localSheetId="0">#REF!</definedName>
    <definedName name="movtierra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[27]Insumos!#REF!</definedName>
    <definedName name="NADA">[27]Insumos!#REF!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NGUNA" localSheetId="0">[27]Insumos!#REF!</definedName>
    <definedName name="NINGUNA">[27]Insumos!#REF!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issan" localSheetId="0">'[8]Listado Equipos a utilizar'!#REF!</definedName>
    <definedName name="nissan">'[8]Listado Equipos a utilizar'!#REF!</definedName>
    <definedName name="NUEVA" localSheetId="0">#REF!</definedName>
    <definedName name="NUEVA">#REF!</definedName>
    <definedName name="o" localSheetId="0">#REF!</definedName>
    <definedName name="o">#REF!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mencofrado" localSheetId="0">'[12]O.M. y Salarios'!#REF!</definedName>
    <definedName name="omencofrado">'[12]O.M. y Salarios'!#REF!</definedName>
    <definedName name="opala">[26]Salarios!$D$16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grader">[11]OBRAMANO!$F$74</definedName>
    <definedName name="operadorpala">[11]OBRAMANO!$F$72</definedName>
    <definedName name="operadorretro">[11]OBRAMANO!$F$77</definedName>
    <definedName name="operadorrodillo">[11]OBRAMANO!$F$75</definedName>
    <definedName name="operadortractor">[11]OBRAMANO!$F$76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[23]SALARIOS!$C$10</definedName>
    <definedName name="otractor">[26]Salarios!$D$14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[28]peso!#REF!</definedName>
    <definedName name="p">[28]peso!#REF!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[9]MO!$B$11</definedName>
    <definedName name="Peon_1">[10]MO!$B$11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[17]MO!$B$11</definedName>
    <definedName name="PEONCARP" localSheetId="0">[15]INS!#REF!</definedName>
    <definedName name="PEONCARP">[15]INS!#REF!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[17]INSU!$B$91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HCH23BCO">[21]Ins!$E$627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[23]INS!$D$770</definedName>
    <definedName name="pino1x10bruto">[21]Ins!$E$816</definedName>
    <definedName name="pinobruto">[11]MATERIALES!$G$33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nturas" localSheetId="0">#REF!</definedName>
    <definedName name="pinturas">#REF!</definedName>
    <definedName name="PISO_GRANITO_FONDO_BCO">[17]INSU!$B$103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[17]INSU!$B$90</definedName>
    <definedName name="PLIGADORA2">[15]INS!$D$563</definedName>
    <definedName name="PLIGADORA2_6" localSheetId="0">#REF!</definedName>
    <definedName name="PLIGADORA2_6">#REF!</definedName>
    <definedName name="PLOMERO" localSheetId="0">[15]INS!#REF!</definedName>
    <definedName name="PLOMERO">[15]INS!#REF!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[15]INS!#REF!</definedName>
    <definedName name="PLOMEROAYUDANTE">[15]INS!#REF!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[15]INS!#REF!</definedName>
    <definedName name="PLOMEROOFICIAL">[15]INS!#REF!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[9]INSU!$D$133</definedName>
    <definedName name="PLYWOOD_34_2CARAS">[10]INSU!$D$133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[19]precios!#REF!</definedName>
    <definedName name="pmadera2162">[19]precios!#REF!</definedName>
    <definedName name="pmadera2162_8" localSheetId="0">#REF!</definedName>
    <definedName name="pmadera2162_8">#REF!</definedName>
    <definedName name="po">[29]PRESUPUESTO!$O$9:$O$236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s">[30]Precios!$A$4:$F$1576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liminares" localSheetId="0">#REF!</definedName>
    <definedName name="Preliminares">#REF!</definedName>
    <definedName name="PRESUPUESTO">#N/A</definedName>
    <definedName name="PRESUPUESTO_6">NA()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ESUPUESTRO23" localSheetId="0">#REF!</definedName>
    <definedName name="PRESUPUESTRO23">#REF!</definedName>
    <definedName name="PROMEDIO" localSheetId="0">#REF!</definedName>
    <definedName name="PROMEDIO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ESC">[21]M.O.!$C$970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[15]INS!$D$568</definedName>
    <definedName name="PWINCHE2000K_6" localSheetId="0">#REF!</definedName>
    <definedName name="PWINCHE2000K_6">#REF!</definedName>
    <definedName name="Q">[2]CUB02!$W$1:$W$8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[31]INS!#REF!</definedName>
    <definedName name="QQ">[31]INS!#REF!</definedName>
    <definedName name="QQQ" localSheetId="0">[6]M.O.!#REF!</definedName>
    <definedName name="QQQ">[6]M.O.!#REF!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[29]PRESUPUESTO!$M$10:$AH$731</definedName>
    <definedName name="qwe" localSheetId="0">[9]INSU!$D$133</definedName>
    <definedName name="qwe">[10]INSU!$D$133</definedName>
    <definedName name="qwe_6" localSheetId="0">#REF!</definedName>
    <definedName name="qwe_6">#REF!</definedName>
    <definedName name="rastra" localSheetId="0">'[8]Listado Equipos a utilizar'!#REF!</definedName>
    <definedName name="rastra">'[8]Listado Equipos a utilizar'!#REF!</definedName>
    <definedName name="rastrapuas" localSheetId="0">'[8]Listado Equipos a utilizar'!#REF!</definedName>
    <definedName name="rastrapuas">'[8]Listado Equipos a utilizar'!#REF!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FERENCIA">[32]COF!$G$733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" localSheetId="0">'[8]Listado Equipos a utilizar'!#REF!</definedName>
    <definedName name="rodillo">'[8]Listado Equipos a utilizar'!#REF!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dneu" localSheetId="0">'[8]Listado Equipos a utilizar'!#REF!</definedName>
    <definedName name="rodneu">'[8]Listado Equipos a utilizar'!#REF!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ALARIO" localSheetId="0">#REF!</definedName>
    <definedName name="SALARIO">#REF!</definedName>
    <definedName name="SALIDA">#N/A</definedName>
    <definedName name="SALIDA_6">NA()</definedName>
    <definedName name="SDFSDD" localSheetId="0">#REF!</definedName>
    <definedName name="SDFSDD">#REF!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olvente" localSheetId="0">#REF!</definedName>
    <definedName name="solvente">#REF!</definedName>
    <definedName name="spm" localSheetId="0">#REF!</definedName>
    <definedName name="spm">#REF!</definedName>
    <definedName name="SS">[13]M.O.!$C$12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base" localSheetId="0">#REF!</definedName>
    <definedName name="subbase">#REF!</definedName>
    <definedName name="SUMINISTROS" localSheetId="0">#REF!</definedName>
    <definedName name="SUMINISTROS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CAL">[3]MOJornal!$D$63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'LISTA PARTIDAS %'!$1:$10</definedName>
    <definedName name="_xlnm.Print_Titles">#N/A</definedName>
    <definedName name="tiza" localSheetId="0">#REF!</definedName>
    <definedName name="tiza">#REF!</definedName>
    <definedName name="TNC" localSheetId="0">#REF!</definedName>
    <definedName name="TNC">#REF!</definedName>
    <definedName name="TNCAL">[3]MOJornal!$D$73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CTORD">[20]EQUIPOS!$D$14</definedName>
    <definedName name="tractorm" localSheetId="0">'[8]Listado Equipos a utilizar'!#REF!</definedName>
    <definedName name="tractorm">'[8]Listado Equipos a utilizar'!#REF!</definedName>
    <definedName name="TRANSESC">[21]Ins!$E$660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nspasf" localSheetId="0">'[8]Listado Equipos a utilizar'!#REF!</definedName>
    <definedName name="transpasf">'[8]Listado Equipos a utilizar'!#REF!</definedName>
    <definedName name="transporte">'[12]Resumen Precio Equipos'!$C$30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ruct" localSheetId="0">[12]Materiales!#REF!</definedName>
    <definedName name="truct">[12]Materiales!#REF!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olteobote" localSheetId="0">'[8]Listado Equipos a utilizar'!#REF!</definedName>
    <definedName name="volteobote">'[8]Listado Equipos a utilizar'!#REF!</definedName>
    <definedName name="volteobotela" localSheetId="0">'[8]Listado Equipos a utilizar'!#REF!</definedName>
    <definedName name="volteobotela">'[8]Listado Equipos a utilizar'!#REF!</definedName>
    <definedName name="volteobotelargo" localSheetId="0">'[8]Listado Equipos a utilizar'!#REF!</definedName>
    <definedName name="volteobotelargo">'[8]Listado Equipos a utilizar'!#REF!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VXCSD" localSheetId="0">#REF!</definedName>
    <definedName name="VXCSD">#REF!</definedName>
    <definedName name="w">[33]Mat.!$C$10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[31]INS!$D$561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YYY" localSheetId="0">#REF!</definedName>
    <definedName name="YYYY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45621" fullPrecision="0"/>
  <customWorkbookViews>
    <customWorkbookView name="EL BAQUERO - Personal View" guid="{FC7055F2-165C-4ECF-924D-37F607DAA418}" autoUpdate="1" mergeInterval="5" personalView="1" xWindow="14" yWindow="27" windowWidth="599" windowHeight="280" activeSheetId="2"/>
  </customWorkbookViews>
</workbook>
</file>

<file path=xl/calcChain.xml><?xml version="1.0" encoding="utf-8"?>
<calcChain xmlns="http://schemas.openxmlformats.org/spreadsheetml/2006/main">
  <c r="F364" i="45" l="1"/>
  <c r="F346" i="45"/>
  <c r="F345" i="45"/>
  <c r="F344" i="45"/>
  <c r="F343" i="45"/>
  <c r="F342" i="45"/>
  <c r="F341" i="45"/>
  <c r="F340" i="45"/>
  <c r="F339" i="45"/>
  <c r="F338" i="45"/>
  <c r="F337" i="45"/>
  <c r="F336" i="45"/>
  <c r="F335" i="45"/>
  <c r="F334" i="45"/>
  <c r="F333" i="45"/>
  <c r="F332" i="45"/>
  <c r="F329" i="45"/>
  <c r="F328" i="45"/>
  <c r="F327" i="45"/>
  <c r="F326" i="45"/>
  <c r="F325" i="45"/>
  <c r="F324" i="45"/>
  <c r="F323" i="45"/>
  <c r="F322" i="45"/>
  <c r="F321" i="45"/>
  <c r="F320" i="45"/>
  <c r="F319" i="45"/>
  <c r="F318" i="45"/>
  <c r="F317" i="45"/>
  <c r="F316" i="45"/>
  <c r="F315" i="45"/>
  <c r="F314" i="45"/>
  <c r="F313" i="45"/>
  <c r="F312" i="45"/>
  <c r="F311" i="45"/>
  <c r="F347" i="45" s="1"/>
  <c r="F305" i="45"/>
  <c r="F302" i="45"/>
  <c r="F299" i="45"/>
  <c r="F296" i="45"/>
  <c r="F295" i="45"/>
  <c r="F294" i="45"/>
  <c r="F293" i="45"/>
  <c r="F292" i="45"/>
  <c r="F291" i="45"/>
  <c r="F290" i="45"/>
  <c r="F289" i="45"/>
  <c r="F288" i="45"/>
  <c r="F287" i="45"/>
  <c r="F286" i="45"/>
  <c r="F285" i="45"/>
  <c r="F284" i="45"/>
  <c r="F306" i="45" s="1"/>
  <c r="F283" i="45"/>
  <c r="F282" i="45"/>
  <c r="F277" i="45"/>
  <c r="F274" i="45"/>
  <c r="F273" i="45"/>
  <c r="F272" i="45"/>
  <c r="F271" i="45"/>
  <c r="F270" i="45"/>
  <c r="F269" i="45"/>
  <c r="F263" i="45"/>
  <c r="F262" i="45"/>
  <c r="F259" i="45"/>
  <c r="F258" i="45"/>
  <c r="F257" i="45"/>
  <c r="F256" i="45"/>
  <c r="F250" i="45"/>
  <c r="F249" i="45"/>
  <c r="F248" i="45"/>
  <c r="F247" i="45"/>
  <c r="F246" i="45"/>
  <c r="F245" i="45"/>
  <c r="F244" i="45"/>
  <c r="F243" i="45"/>
  <c r="F242" i="45"/>
  <c r="F241" i="45"/>
  <c r="F240" i="45"/>
  <c r="F239" i="45"/>
  <c r="F238" i="45"/>
  <c r="F237" i="45"/>
  <c r="F236" i="45"/>
  <c r="F235" i="45"/>
  <c r="F234" i="45"/>
  <c r="F233" i="45"/>
  <c r="F232" i="45"/>
  <c r="F231" i="45"/>
  <c r="F230" i="45"/>
  <c r="F251" i="45" s="1"/>
  <c r="F226" i="45"/>
  <c r="F225" i="45"/>
  <c r="F222" i="45"/>
  <c r="F221" i="45"/>
  <c r="F220" i="45"/>
  <c r="F219" i="45"/>
  <c r="F218" i="45"/>
  <c r="F217" i="45"/>
  <c r="F216" i="45"/>
  <c r="F215" i="45"/>
  <c r="F214" i="45"/>
  <c r="F213" i="45"/>
  <c r="F212" i="45"/>
  <c r="F209" i="45"/>
  <c r="F208" i="45"/>
  <c r="F205" i="45"/>
  <c r="F204" i="45"/>
  <c r="F203" i="45"/>
  <c r="F202" i="45"/>
  <c r="F201" i="45"/>
  <c r="F200" i="45"/>
  <c r="F197" i="45"/>
  <c r="F194" i="45"/>
  <c r="F191" i="45"/>
  <c r="F190" i="45"/>
  <c r="F189" i="45"/>
  <c r="F186" i="45"/>
  <c r="F185" i="45"/>
  <c r="F184" i="45"/>
  <c r="F183" i="45"/>
  <c r="F182" i="45"/>
  <c r="F181" i="45"/>
  <c r="F178" i="45"/>
  <c r="F177" i="45"/>
  <c r="F174" i="45"/>
  <c r="F173" i="45"/>
  <c r="F227" i="45" s="1"/>
  <c r="F167" i="45"/>
  <c r="F166" i="45"/>
  <c r="F165" i="45"/>
  <c r="F164" i="45"/>
  <c r="F163" i="45"/>
  <c r="F162" i="45"/>
  <c r="F161" i="45"/>
  <c r="F160" i="45"/>
  <c r="F159" i="45"/>
  <c r="F158" i="45"/>
  <c r="F157" i="45"/>
  <c r="F156" i="45"/>
  <c r="F155" i="45"/>
  <c r="F154" i="45"/>
  <c r="F153" i="45"/>
  <c r="F152" i="45"/>
  <c r="F151" i="45"/>
  <c r="F150" i="45"/>
  <c r="F149" i="45"/>
  <c r="F148" i="45"/>
  <c r="F147" i="45"/>
  <c r="F146" i="45"/>
  <c r="F145" i="45"/>
  <c r="F144" i="45"/>
  <c r="F143" i="45"/>
  <c r="F142" i="45"/>
  <c r="F141" i="45"/>
  <c r="F140" i="45"/>
  <c r="F139" i="45"/>
  <c r="F138" i="45"/>
  <c r="F137" i="45"/>
  <c r="F136" i="45"/>
  <c r="F135" i="45"/>
  <c r="F131" i="45"/>
  <c r="F130" i="45"/>
  <c r="F129" i="45"/>
  <c r="F127" i="45"/>
  <c r="F126" i="45"/>
  <c r="F123" i="45"/>
  <c r="F122" i="45"/>
  <c r="F121" i="45"/>
  <c r="F118" i="45"/>
  <c r="F115" i="45"/>
  <c r="F114" i="45"/>
  <c r="F111" i="45"/>
  <c r="F110" i="45"/>
  <c r="F109" i="45"/>
  <c r="F108" i="45"/>
  <c r="F107" i="45"/>
  <c r="F106" i="45"/>
  <c r="F105" i="45"/>
  <c r="F104" i="45"/>
  <c r="F103" i="45"/>
  <c r="F102" i="45"/>
  <c r="F101" i="45"/>
  <c r="F98" i="45"/>
  <c r="F95" i="45"/>
  <c r="F94" i="45"/>
  <c r="F91" i="45"/>
  <c r="F90" i="45"/>
  <c r="F89" i="45"/>
  <c r="F88" i="45"/>
  <c r="F87" i="45"/>
  <c r="F84" i="45"/>
  <c r="F81" i="45"/>
  <c r="F80" i="45"/>
  <c r="F79" i="45"/>
  <c r="F78" i="45"/>
  <c r="F75" i="45"/>
  <c r="F74" i="45"/>
  <c r="F73" i="45"/>
  <c r="F72" i="45"/>
  <c r="F71" i="45"/>
  <c r="F70" i="45"/>
  <c r="F69" i="45"/>
  <c r="F68" i="45"/>
  <c r="F67" i="45"/>
  <c r="F64" i="45"/>
  <c r="F63" i="45"/>
  <c r="F60" i="45"/>
  <c r="F59" i="45"/>
  <c r="F58" i="45"/>
  <c r="F57" i="45"/>
  <c r="F56" i="45"/>
  <c r="F53" i="45"/>
  <c r="F52" i="45"/>
  <c r="F51" i="45"/>
  <c r="F50" i="45"/>
  <c r="F49" i="45"/>
  <c r="F48" i="45"/>
  <c r="F45" i="45"/>
  <c r="F44" i="45"/>
  <c r="F43" i="45"/>
  <c r="F42" i="45"/>
  <c r="F41" i="45"/>
  <c r="F40" i="45"/>
  <c r="F37" i="45"/>
  <c r="F36" i="45"/>
  <c r="F35" i="45"/>
  <c r="F34" i="45"/>
  <c r="F33" i="45"/>
  <c r="F32" i="45"/>
  <c r="F31" i="45"/>
  <c r="F27" i="45"/>
  <c r="F26" i="45"/>
  <c r="F23" i="45"/>
  <c r="F21" i="45"/>
  <c r="F17" i="45"/>
  <c r="F16" i="45"/>
  <c r="F132" i="45" l="1"/>
  <c r="F264" i="45"/>
  <c r="F168" i="45"/>
  <c r="F278" i="45"/>
  <c r="F349" i="45" l="1"/>
  <c r="F351" i="45" s="1"/>
  <c r="F365" i="45" s="1"/>
  <c r="F354" i="45" l="1"/>
  <c r="F355" i="45"/>
  <c r="F357" i="45"/>
  <c r="F361" i="45" s="1"/>
  <c r="F362" i="45"/>
  <c r="F360" i="45"/>
  <c r="F358" i="45"/>
  <c r="F359" i="45"/>
  <c r="F363" i="45"/>
  <c r="F356" i="45"/>
  <c r="F366" i="45" l="1"/>
  <c r="F368" i="45" s="1"/>
</calcChain>
</file>

<file path=xl/sharedStrings.xml><?xml version="1.0" encoding="utf-8"?>
<sst xmlns="http://schemas.openxmlformats.org/spreadsheetml/2006/main" count="674" uniqueCount="431">
  <si>
    <t>Partida</t>
  </si>
  <si>
    <t>P.U. (RD$)</t>
  </si>
  <si>
    <t>Valor (RD$)</t>
  </si>
  <si>
    <t>M2</t>
  </si>
  <si>
    <t>U</t>
  </si>
  <si>
    <t>TOTAL GASTOS INDIRECTOS</t>
  </si>
  <si>
    <t>SUPERVISION DE LA OBRA</t>
  </si>
  <si>
    <t>GASTOS DE TRANSPORTE</t>
  </si>
  <si>
    <t>LEY 6-86</t>
  </si>
  <si>
    <t>GASTOS ADMINISTRATIVOS</t>
  </si>
  <si>
    <t>HONORARIOS PROFESIONALES</t>
  </si>
  <si>
    <t>A</t>
  </si>
  <si>
    <t>P2</t>
  </si>
  <si>
    <t>Cantidad</t>
  </si>
  <si>
    <t>GASTOS INDIRECTOS</t>
  </si>
  <si>
    <t>Descripción</t>
  </si>
  <si>
    <t xml:space="preserve">CANTOS </t>
  </si>
  <si>
    <t>M</t>
  </si>
  <si>
    <t>B</t>
  </si>
  <si>
    <t>PLAFOND</t>
  </si>
  <si>
    <t>M3</t>
  </si>
  <si>
    <t>Und.</t>
  </si>
  <si>
    <t xml:space="preserve"> </t>
  </si>
  <si>
    <t>PAÑETE EXTERIOR</t>
  </si>
  <si>
    <t>MANO DE OBRA</t>
  </si>
  <si>
    <t>PAÑETE INTERIOR PULIDO</t>
  </si>
  <si>
    <t>ML</t>
  </si>
  <si>
    <t>LB</t>
  </si>
  <si>
    <t>C</t>
  </si>
  <si>
    <t>SEGUROS, POLIZAS Y FIANZAS</t>
  </si>
  <si>
    <t>IMPREVISTOS</t>
  </si>
  <si>
    <t>ZONA:  IV</t>
  </si>
  <si>
    <t>DESMONTE</t>
  </si>
  <si>
    <t xml:space="preserve">DESMONTE DE PUERTAS Y VENTANAS </t>
  </si>
  <si>
    <t>MUROS DE BLOQUES:</t>
  </si>
  <si>
    <t>PRELIMINARES</t>
  </si>
  <si>
    <t>1.2.1</t>
  </si>
  <si>
    <t>1.2.2</t>
  </si>
  <si>
    <t>TERMINACION DE SUPERFICIE</t>
  </si>
  <si>
    <t>PAÑETE DE MURO INTERIOR</t>
  </si>
  <si>
    <t>PAÑETE EXTERIOR EN MURO</t>
  </si>
  <si>
    <t>SUB-TOTAL GENERAL</t>
  </si>
  <si>
    <t>TOTAL A CONTRATAR RD$</t>
  </si>
  <si>
    <t>BLOCKS  DE 6" (S.N.P.)</t>
  </si>
  <si>
    <t>BLOCKS  DE 6" (B.N.P.)</t>
  </si>
  <si>
    <t>BLOCKS  DE 8'' (S.N.P)</t>
  </si>
  <si>
    <t>BLOCKS  DE 8'' (B.N.P)</t>
  </si>
  <si>
    <t>MADERA (PINO TRATADO CEPILLADO)</t>
  </si>
  <si>
    <t xml:space="preserve">REVESTIMIENTO EN PARED DE COCINA Y BAÑOS </t>
  </si>
  <si>
    <t>W8x15</t>
  </si>
  <si>
    <t>W12x26</t>
  </si>
  <si>
    <t>W16x36</t>
  </si>
  <si>
    <t>W8x31</t>
  </si>
  <si>
    <t>L3"X3"X1/4"</t>
  </si>
  <si>
    <t>ZAPATA DE PEDESTALES DE e=0.40 - 0.98 QQ/M3</t>
  </si>
  <si>
    <t xml:space="preserve">MANO DE OBRA PARA A/A Y PARA ACCESORIOS </t>
  </si>
  <si>
    <t>CODO SOLDABLE 3/8" X 90</t>
  </si>
  <si>
    <t>CODO SOLDABLE 7/8" X 90</t>
  </si>
  <si>
    <t xml:space="preserve">TUBERIA FLEXIBLE 3/8" (ROLLO DE 50 PIES) </t>
  </si>
  <si>
    <t xml:space="preserve">TUBERIA FLEXIBLE 7/8" (ROLLO DE 50 PIES) </t>
  </si>
  <si>
    <t>P</t>
  </si>
  <si>
    <t>ALAMBRE THW #8</t>
  </si>
  <si>
    <t xml:space="preserve">VARILLA DE PLATA </t>
  </si>
  <si>
    <t>FILTRO SECADOR 3/8" SOLDABLE</t>
  </si>
  <si>
    <t>GAS R-410 A (TANQUE DE 25 LBS.)</t>
  </si>
  <si>
    <t>ACCESORIOS PARA A/A (DUCTOS, REJILLAS DE SUMINISTRO Y RETORNO, TUBERIAS DE COBRE, TERMOSTATO, ECT.)</t>
  </si>
  <si>
    <t>SUB-TOTAL I</t>
  </si>
  <si>
    <t>SALIDAS PARA TELEFONOS</t>
  </si>
  <si>
    <t>SALIDAS INTERRUPTOR TRIPLES</t>
  </si>
  <si>
    <t>SALIDAS INTERRUPTOR DOBLES</t>
  </si>
  <si>
    <t>SALIDAS INTERRUPTOR SENCILLOS</t>
  </si>
  <si>
    <t>SALIDAS TOMA-CORRIENTES, 120 V, DOBLES</t>
  </si>
  <si>
    <t>SUBTOTAL  FASE A</t>
  </si>
  <si>
    <t>ITBIS (LEY 07-2007)</t>
  </si>
  <si>
    <t>D</t>
  </si>
  <si>
    <t>E</t>
  </si>
  <si>
    <t>PEDESTALES DE 0.45X0.45X0.50-7.70 QQ/M3</t>
  </si>
  <si>
    <t>MOVIMIENTO DE TIERRA, (INCLUYE MUROS Y COLUMNAS, PEDESTALES</t>
  </si>
  <si>
    <t xml:space="preserve">REPLANTEO, (INCL. MUROS, PEDESTALES PARA COLUMNAS METALICAS, PERGOLADO) </t>
  </si>
  <si>
    <t>PLACAS (INCL.25% DE DESPERDICIO)</t>
  </si>
  <si>
    <t>5.1</t>
  </si>
  <si>
    <t>5.2</t>
  </si>
  <si>
    <t>5.3</t>
  </si>
  <si>
    <t>5.4</t>
  </si>
  <si>
    <t>5.5</t>
  </si>
  <si>
    <t>5.6</t>
  </si>
  <si>
    <t>7.1</t>
  </si>
  <si>
    <t>7.2</t>
  </si>
  <si>
    <t>7.3</t>
  </si>
  <si>
    <t>7.4</t>
  </si>
  <si>
    <t>7.5</t>
  </si>
  <si>
    <t>8.1</t>
  </si>
  <si>
    <t>8.2</t>
  </si>
  <si>
    <t>8.3</t>
  </si>
  <si>
    <t>8.4</t>
  </si>
  <si>
    <t>8.5</t>
  </si>
  <si>
    <t>9.1</t>
  </si>
  <si>
    <t>9.2</t>
  </si>
  <si>
    <t>COMPLETIVO DE TRANSPORTE TECHO EN DECK Y ALUZINC</t>
  </si>
  <si>
    <t>MUROS DE BLOQUES 0.15</t>
  </si>
  <si>
    <t>VIGA DINTEL DE (0.15X0.30) - 2.66 QQ/M3</t>
  </si>
  <si>
    <t>VIGA DINTEL DE (0.20X0.30) - 2.66 QQ/M3</t>
  </si>
  <si>
    <t>ESTRUCTURA, (INCL DESPERDICIO)</t>
  </si>
  <si>
    <t>RELLENO COMPACTADO A MANO</t>
  </si>
  <si>
    <t>pie</t>
  </si>
  <si>
    <t>DUCTO TAPE, 2" X 60 YDS.</t>
  </si>
  <si>
    <t>BLOCKS  DE 4'' (S.N.P)</t>
  </si>
  <si>
    <t>BLOCKS  DE 4'' (B.N.P)</t>
  </si>
  <si>
    <t>ESTRUCTURA TECHO EN  METAL DECK, CALIBRE-22 DE 2"</t>
  </si>
  <si>
    <t>REGISTRO METALICO PARA EXTERIOR NEMA 3R DE 14X14X6"</t>
  </si>
  <si>
    <t>18</t>
  </si>
  <si>
    <t>19</t>
  </si>
  <si>
    <t>HSS 6X6X1/4"</t>
  </si>
  <si>
    <t>DEMOLICION</t>
  </si>
  <si>
    <t>9.3</t>
  </si>
  <si>
    <t>SUBTOTAL  FASE B</t>
  </si>
  <si>
    <t>2.1</t>
  </si>
  <si>
    <t>2.2</t>
  </si>
  <si>
    <t>3.1</t>
  </si>
  <si>
    <t>3.2</t>
  </si>
  <si>
    <t>3.3</t>
  </si>
  <si>
    <t xml:space="preserve">CANTOS  </t>
  </si>
  <si>
    <t>4.1</t>
  </si>
  <si>
    <t>AREA DE JARDIN</t>
  </si>
  <si>
    <t>1.1.2</t>
  </si>
  <si>
    <t>1.1.3</t>
  </si>
  <si>
    <t>17.1</t>
  </si>
  <si>
    <t>COMEDOR PARA 134 PERSONAS</t>
  </si>
  <si>
    <t>18.1</t>
  </si>
  <si>
    <t>18.2</t>
  </si>
  <si>
    <t>21</t>
  </si>
  <si>
    <t>21.1</t>
  </si>
  <si>
    <t>21.2</t>
  </si>
  <si>
    <t>BAÑOS (MESETA Y ACCESORIOS)</t>
  </si>
  <si>
    <t>4.2</t>
  </si>
  <si>
    <t>4.3</t>
  </si>
  <si>
    <t>LBS</t>
  </si>
  <si>
    <t>PATIO ESPAÑOL,</t>
  </si>
  <si>
    <t>TUBERIA DE 4",PVC SDR-32.5</t>
  </si>
  <si>
    <t>TUBERIA DE 2".PVC SDR-21</t>
  </si>
  <si>
    <t>YEE 4X3 PVC</t>
  </si>
  <si>
    <t>CODOS 4X90 PVC</t>
  </si>
  <si>
    <t>CODOS 2X45 PVC</t>
  </si>
  <si>
    <t>TUBERIA DE 1/2" SCDH-40</t>
  </si>
  <si>
    <t>YEE 2X2PVC</t>
  </si>
  <si>
    <t>YEE 4X4 PVC</t>
  </si>
  <si>
    <t>CODOS 4X45 PVC</t>
  </si>
  <si>
    <t>CODOS 2X90 PVC</t>
  </si>
  <si>
    <t>YEE 4X2 PVC</t>
  </si>
  <si>
    <t>TEE 1/2 PVC</t>
  </si>
  <si>
    <t>RED 1X1/2 PVC</t>
  </si>
  <si>
    <t>L3"X3"X1/2"</t>
  </si>
  <si>
    <t>C12X20.7</t>
  </si>
  <si>
    <t>HSS ROUND 10X0.250</t>
  </si>
  <si>
    <t>L3" 1/2X3" 1/2"X1/4</t>
  </si>
  <si>
    <t>1.16.1</t>
  </si>
  <si>
    <t>1.17.1</t>
  </si>
  <si>
    <t>SUBTOTAL  FASE D</t>
  </si>
  <si>
    <t>TOTAL FASE E</t>
  </si>
  <si>
    <t>F</t>
  </si>
  <si>
    <t>TOTAL FASE F</t>
  </si>
  <si>
    <t>G</t>
  </si>
  <si>
    <t>TOTAL FASE G</t>
  </si>
  <si>
    <t>H</t>
  </si>
  <si>
    <t>SUBTOTAL  FASE C</t>
  </si>
  <si>
    <t>3.4</t>
  </si>
  <si>
    <t>3.5</t>
  </si>
  <si>
    <t>EXCAVACIÓN MATERIAL COMPACTO A MANO</t>
  </si>
  <si>
    <t>HORMIGON ARMADO EN: F'C=210KG/CM2</t>
  </si>
  <si>
    <t>ZAPATA DE MUROS BLOCK 4"e=0.25 - 0.77 QQ/M3</t>
  </si>
  <si>
    <t>ZAPATA DE MUROS BLOCK 6" e=0.25 - 0.84 QQ/M3</t>
  </si>
  <si>
    <t>ZAPATA DE MUROS BLOCK 8" e=0.25 - 0.65 QQ/M3</t>
  </si>
  <si>
    <t xml:space="preserve">CODO 1/2"X90 PVC </t>
  </si>
  <si>
    <t>HORMIGON ARMADO EN: F'C=210 KG/CM2</t>
  </si>
  <si>
    <t xml:space="preserve">PINTURA BASE EN PARED </t>
  </si>
  <si>
    <t>SIFON DE 4" PVC</t>
  </si>
  <si>
    <t>CODO 1/2"X90 PVC</t>
  </si>
  <si>
    <t>TUBO 1 1/2</t>
  </si>
  <si>
    <t>TUBO 1 STD</t>
  </si>
  <si>
    <t>SUMINISTRO E INSTALACION DE AIRE ACONDICIONADO</t>
  </si>
  <si>
    <t>GRAMA VERDE  (INC. TIERRA NEGRA)</t>
  </si>
  <si>
    <t>REJILLA PARA DESAGUES EN VERTEDERO EN TUB DE 2"</t>
  </si>
  <si>
    <t>REJILLA PARA DESAGUES EN VERTEDERO EN TUB DE 3"</t>
  </si>
  <si>
    <t>REJILLA PARA DESAGUE DE PISO EN TUBERIA DE 2"</t>
  </si>
  <si>
    <t xml:space="preserve">ZOCALOS EN TERRAZA </t>
  </si>
  <si>
    <t>PISOS  (SEGUN ESPECIFICACIONES)</t>
  </si>
  <si>
    <t xml:space="preserve">CERAMICA CON TEXTURA ANTIDESLIZANTES, PARA BAÑO </t>
  </si>
  <si>
    <t>CORTINAS DE EXTERIOR PERMA VINIL (INCL. TRANSPORTE E INSTALACION)</t>
  </si>
  <si>
    <t>SUM. Y COLOC. PAVIGRAMA  (SEGUN ESPECIFICACIONES)</t>
  </si>
  <si>
    <t>TORNILLOS  (5/8", 3/4, TUERCAS, ETC.)</t>
  </si>
  <si>
    <t>1.17.2</t>
  </si>
  <si>
    <t xml:space="preserve">PINTURA SATINADA EN INTERIOR </t>
  </si>
  <si>
    <t xml:space="preserve">ELECTRIFICACION </t>
  </si>
  <si>
    <t>SALIDAS DE TELECABLE PARA TELEVISOR</t>
  </si>
  <si>
    <t>ALIMENTADOR DESDE PANEL PRINCIPAL HASTA PANEL ELECTRICO DE CAFETERIA, COMPUESTO POR 3 CONDUCTOR THW NO. 2 , DOS CONDUCTORES THW NO.4 (NEUTRO Y TIERRA) Y TUBERIA IMC 2" X 10 PIES</t>
  </si>
  <si>
    <t>PANEL DE BREAKER DE 24 CIRCUITO TRIFASICO, INCLUYE, 3 BREAKER DE 40/2 AMPS, 2 BREAKER DE 30/2 AMPS. 6 BREAKER DE 15/2 AMP, Y 4 BREAKER DE 20/2 AMPS.</t>
  </si>
  <si>
    <t>REGISTRO METALICO N-1R DE 10´´ X 10´´ X 6´´</t>
  </si>
  <si>
    <t>ZANJA PARA TUBERIA 0.50X0.40X10 (INC. TAPADO)</t>
  </si>
  <si>
    <t xml:space="preserve">TUBO VASCOSEL 7/8" </t>
  </si>
  <si>
    <t>TUBO VASCOSEL  3/8"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</si>
  <si>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</si>
  <si>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</si>
  <si>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</si>
  <si>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</si>
  <si>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</si>
  <si>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</si>
  <si>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</si>
  <si>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</si>
  <si>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</si>
  <si>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</si>
  <si>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</si>
  <si>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</si>
  <si>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</si>
  <si>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</si>
  <si>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</si>
  <si>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</si>
  <si>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</si>
  <si>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</si>
  <si>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</si>
  <si>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</si>
  <si>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</si>
  <si>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</si>
  <si>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</si>
  <si>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</si>
  <si>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</si>
  <si>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</si>
  <si>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</si>
  <si>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</si>
  <si>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</si>
  <si>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</si>
  <si>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</si>
  <si>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</si>
  <si>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TUBERIA PVC SDR-26  1´´ X 19´´ (SUM. Y COLOC.)</t>
  </si>
  <si>
    <t>TUBERIA PVC SDR-26  2´´ X 19´´ (SUM. Y COLOC.)</t>
  </si>
  <si>
    <t>TUBERIA PVC SDR-26  3´´ X 19´´ (SUM. Y COLOC.)</t>
  </si>
  <si>
    <t>TUBERIA PVC 3/4´´ (SUM. Y COLOC.)</t>
  </si>
  <si>
    <t>MANTENIMIENTO Y OPERACION DE SISTEMA</t>
  </si>
  <si>
    <t>CONSTRUCCION SISTEMA DE GAS (SEGUN DETALLE DISENO)</t>
  </si>
  <si>
    <t xml:space="preserve">PRIMER NIVEL CAFETERIA PARA EMPLEADOS </t>
  </si>
  <si>
    <t xml:space="preserve">PUERTA EN PINO TRATADO DE  2.10X1.80 CON PAÑO DE VIDRIO FIJO (INCL.TRANSPORTE Y LLAVIN) </t>
  </si>
  <si>
    <t xml:space="preserve">PUERTA EN PINO TRATADO PARA VERTEDERO DE LIMPIEZA DE (0.40X1.80) C/CERRADURA (INCL.TRANSPORTE) </t>
  </si>
  <si>
    <t xml:space="preserve">DE (4.06X3.33) M </t>
  </si>
  <si>
    <t xml:space="preserve">DE (3.19X3.33) M </t>
  </si>
  <si>
    <t>DE (4.03X3.33) M</t>
  </si>
  <si>
    <t>SIFON DE 2" PVC</t>
  </si>
  <si>
    <t>PINTURA ACRILICA EN EXTERIORES</t>
  </si>
  <si>
    <t>3.6</t>
  </si>
  <si>
    <t xml:space="preserve"> VENTANAS SALOMONICAS DE ALUMINIO </t>
  </si>
  <si>
    <t>SUMINISTRO Y COLOCACION INSTALACIONES SANITARIAS SEGUNDO NIVEL</t>
  </si>
  <si>
    <t>SUMINISTRO Y COLOCACION INSTALACIONES SANITARIAS PRIMER NIVEL</t>
  </si>
  <si>
    <t>SUMINISTRO Y COLOCACION DE PISOS  (SEGUN ESPECIFICACIONES)</t>
  </si>
  <si>
    <t>SUMINISTRO E INSTALACION PUERTAS Y VENTANAS</t>
  </si>
  <si>
    <t>ESPEJO DE 1.85X1.30 CANTEADO FIJO EN MURO (INC. TRANSPORTE E INSTALACION)</t>
  </si>
  <si>
    <t>ESPEJO DE 1.00X2.10 CANTEADO FIJO EN MURO (INC. TRANSPORTE E INSTALACION)</t>
  </si>
  <si>
    <t>1.17.2.1</t>
  </si>
  <si>
    <t>ELECTRIFICACION, SUMINISTRO E INSTALACION</t>
  </si>
  <si>
    <t>Obra: RECONSTRUCCION CAFETERIA DEL NIVEL CENTRAL DE INAPA</t>
  </si>
  <si>
    <t>Ubicación: DISTRITO NACIONAL</t>
  </si>
  <si>
    <t>COLUMNAS HORMIGON ARMADO</t>
  </si>
  <si>
    <t>PINTURA ACRILICA SATINADA MURO INTERIOR (MUROS NUEVOS)</t>
  </si>
  <si>
    <t>PINTURA ACRILICA MATE MUROS EXTERIORES</t>
  </si>
  <si>
    <t xml:space="preserve">PINTURA DE BASE EN MUROS </t>
  </si>
  <si>
    <t xml:space="preserve">EN COCINA Y COMEDOR (PORCELANATO RECTANGULAR TIPO TABLONCILLO DE MADERA) </t>
  </si>
  <si>
    <t xml:space="preserve">ZOCALOS EN COCINA Y COMEDOR </t>
  </si>
  <si>
    <t xml:space="preserve">EN TERRAZA ABIERTA Y TECHADA (PORCELANATO RECTANGULAR TIPO TABLONCILLO) </t>
  </si>
  <si>
    <t xml:space="preserve">CERAMICAS PARED BAÑO </t>
  </si>
  <si>
    <t>CERAMICAS PARED COMEDOR Y COCINA</t>
  </si>
  <si>
    <t xml:space="preserve"> SUMINISTRO Y COLOCACION DE PUERTAS SEGUN ESPECIFICACIONES</t>
  </si>
  <si>
    <t xml:space="preserve">PUERTA PARA BAÑOS EN PINO TRATADO DE  0.90x2.10 ( INC. CERRAJERIA, LLAVIN  TRANSPORTE ) </t>
  </si>
  <si>
    <t>PUERTA BATIENTE DOBLE EN PINO TRATADO, CON VISOR DE 0.30X0.40 DE  1.21x2.10 CON PAÑO DE VIDRIO FIJO (INCL.TRANSPORTE)</t>
  </si>
  <si>
    <t xml:space="preserve">PUERTA TOLA 1/8'' DE ESPESOR DE1.40X2.10 MT CON PESTILLOS (INCL.TRANSPORTE) </t>
  </si>
  <si>
    <t xml:space="preserve">PUERTA TOLA 1/8'' DE ESPESOR DE1.55X2.10 MT CON PESTILLOS (INCL.TRANSPORTE) </t>
  </si>
  <si>
    <t xml:space="preserve">PUERTA EN PINO TRATADO PARA CUBICULO DE BAÑO DE 0.90X1.20  (INCL.TRANSPORTE) </t>
  </si>
  <si>
    <t xml:space="preserve">PUERTA PINO DE 0.70X2.10 (INCL.TRANSPORTE Y LLAVIN) </t>
  </si>
  <si>
    <t xml:space="preserve">PUERTA CON RIEL EN BARRA DE HIERRO  DE 0.70X2.10, PARA PROTECCION DE PUERTA DE MANTENIMIENTO  (INCL.TRANSPORTE) </t>
  </si>
  <si>
    <t>SUM. E INSTALACION DE VENTANAS  Y CRISTALES FIJOS</t>
  </si>
  <si>
    <t>SUMINISTRO E INSTALACION DE CRISTALES FIJOS Y VENTANAS CORREDIZAS ALUMINIO VISTO C/VIDRIO LISO 3/16 CLARO  (INC. INSTALACION Y TRANSPORTE) (SEGUN DETALLE)</t>
  </si>
  <si>
    <t xml:space="preserve">VIDRIO LISO 3/8 CLARO, MARCO FIJO EN ALUMINIO VISTO, (SEGUN DETALLE) (INC. INSTALACION Y TRANSPORTE) </t>
  </si>
  <si>
    <t xml:space="preserve">VENTANAS SALOMONICA DE ALUMINIO A-A, PARA BAÑOS, COLOR BLANCO  (SEGUN DETALLE) (INC. INSTALACION Y TRANSPORTE) </t>
  </si>
  <si>
    <t>PLAFOND 2'' X 2'' PVC BISELADO COLOR BLANCO</t>
  </si>
  <si>
    <t xml:space="preserve">TERRAZA </t>
  </si>
  <si>
    <t>TECHADA  EN PANELES TROQUELADOS DE (0.60X2.34) EN PVC, CON REVESTIMIENTO EN MADERA (SEGÚN DETALLE)</t>
  </si>
  <si>
    <t>COCINA (GABINETES, DESPENSA,TOPES) SEGÚN ESPECIFICACIONES</t>
  </si>
  <si>
    <t>15.1</t>
  </si>
  <si>
    <t>MODULOS AEREOS</t>
  </si>
  <si>
    <t>15.2</t>
  </si>
  <si>
    <t>MODULOS BAJOS</t>
  </si>
  <si>
    <t>15.3</t>
  </si>
  <si>
    <t>DESPENSA ANCHO 1.40, ALTURA 2.10, CON DOS DIVISIONES INTERIORES</t>
  </si>
  <si>
    <t>15.4</t>
  </si>
  <si>
    <t>TOPE DE MESETA DE COCINA EN GRANITO PULIDO COLOR GRIS QUINTANA  (SEGÚN DETALLE)</t>
  </si>
  <si>
    <t>15.5</t>
  </si>
  <si>
    <t>16</t>
  </si>
  <si>
    <t>16.1</t>
  </si>
  <si>
    <t>TOPE DE MESETA  EN COMEDOR - GRANITO PULIDO COLOR GRIS QUINTANA (INC.RESPALDO O FALDA) (SEGÚN ESPECIFICACIONES)</t>
  </si>
  <si>
    <t>16.2</t>
  </si>
  <si>
    <t>BARANDAS, PASAMANO EN TUBO ORNAMENTAL ACERO INOXIDABLE DE Ø2"  COLUMNAS O PARALES EN TUBO ORNAMENTAL ACERO INOXIDABLE Ø11/2",TRAVESAÑOS EN TUBO ORNAMENTAL DE Ø1/2", ACESORIOS COMPLEMENTARIOS EN ACERO INOXIDABLE FULL,  (LONGITUD=10M, ALTURA= 1.00M  ) (SEGÚN ESPECIFICACIONES)</t>
  </si>
  <si>
    <t>17</t>
  </si>
  <si>
    <t>RAMPA DE ENTRADA A CAFETERIA PARA PERSONAS CON DISCAPACIDAD</t>
  </si>
  <si>
    <t>BARANDAS, PASAMANO Y BARRAS PARA PERSONAS CON DISCAPACIDAD EN TUBO ACERO INOXIDABLE ORNAMENTAL Ø2" ,  Ø11/2", Ø1/2" ( ACCESORIOS COMPLEMENTARIOS EN ACERO INOXIDABLE FULL,  LONGITUD=10M, ALTURA= 1.00M   (SEGUN ESPECIFICACIONES)</t>
  </si>
  <si>
    <t>TOPE DE MESETA DE GRANITO NEGRO GALAXIA BAÑO  DAMAS (INCL.RESPALDO O FALDON) (SEGÚN ESPECIFICACIONES)</t>
  </si>
  <si>
    <t>TOPES MESETA DE GRANITO NEGRO GALAXIA, BAÑO CABALLEROS (INCL. RESPALDO O FALDON) (SEGÚN ESPECIFICACIONES)</t>
  </si>
  <si>
    <t>18.3</t>
  </si>
  <si>
    <t>ESPEJO 6 mm DE (1.85X1.30) M CANTEADO Y SUSPENDIDO EN  LA PARED (INC. TRANSPORTE E INSTALACION)</t>
  </si>
  <si>
    <t>18.4</t>
  </si>
  <si>
    <t>ESPEJO 6 mm DE (1.00X2.10) M CANTEADO Y SUSPENDIDO EN PARED  (INC. TRANSPORTE E INSTALACION)</t>
  </si>
  <si>
    <t>18.5</t>
  </si>
  <si>
    <t>ESPEJO 6 mm DE (1.46X1.30) M, CANTEADO Y SUSPENDIDO EN  PARED  (INC. TRANSPORTE E INSTALACION)</t>
  </si>
  <si>
    <t>18.6</t>
  </si>
  <si>
    <t>DISPENSADOR DE PAPEL SUSPENDIDO EN PARED EN ACERO INOXIDABLE, CERRADURA CON LLAVE, VISOR FRONTAL DE CARGA</t>
  </si>
  <si>
    <t>18.7</t>
  </si>
  <si>
    <t>SECADORA DE MANO  ALTA VELOCIDAD, OPTICO : DISPARO Y PARADA AUTOMATICA EN ACERO INOXIDABLE FILTRO PARA POLVO INCORPORADO, SECADO POR CORTINA DE AIRE CALIENTE : 10 SEGUNDOS , VELOCIDAD DEL AIRE 400KM/HORA</t>
  </si>
  <si>
    <t>18.8</t>
  </si>
  <si>
    <t xml:space="preserve">DISPENSADOR DE JABON  ESPUMA EN ACERO INOXIDABLE CON DEPOSITO RELLENABLE, ANTIVANDALICO, CERRADURA CON LLAVE Y DEPOSITO DE 1.1 LT, PULSADOR INTEGRADO EN CARCASA CON VALVULA ANTIGOTEO Y ANTICORROSION </t>
  </si>
  <si>
    <t>18.9</t>
  </si>
  <si>
    <t>ZAFACON ACERO INOXIDABLE CON PEDAL, CAP. 12L CIERRE LENTO</t>
  </si>
  <si>
    <t>18.10</t>
  </si>
  <si>
    <t>GANCHOS  PORTA CARTERA PARA PUERTA EN ACERO INOXIDABLE</t>
  </si>
  <si>
    <t>18.11</t>
  </si>
  <si>
    <t>TOPE TIPO PATA DE CHIVO P/PUERTAS EN ACERO INOXIDABLE</t>
  </si>
  <si>
    <t xml:space="preserve">ACCESORIOS PARA  PERSONAS CON DISCAPACIDAD </t>
  </si>
  <si>
    <t>BARRA APOYA BRAZOS SUPERIOR, (SEGÚN ESPECIFICACIONES)</t>
  </si>
  <si>
    <t>BARRA APOYA BRAZOS INFERIOR, (SEGÚN ESPECIFICACIONES)</t>
  </si>
  <si>
    <t>20</t>
  </si>
  <si>
    <t>20.1</t>
  </si>
  <si>
    <t>ACERA PERIMETRAL DE HORMIGON DE ALTA RESISTENCIA CON FIBRA MONFILAMENTADA, RAYADO EN FRESCO, AREA ESCALERA METALICA, AREA DE SEGURIDAD MILITAR Y AREA FRONTAL ESCUELA DE FONTANERIA  (SEGUN ESPECIFICACIONES)</t>
  </si>
  <si>
    <t>20.2.1</t>
  </si>
  <si>
    <t>20.2.2</t>
  </si>
  <si>
    <t>20.2.3</t>
  </si>
  <si>
    <t xml:space="preserve">GRAVILLA BLANCA CALCAREA 3/4" </t>
  </si>
  <si>
    <t>CONSTRUCCION CASETA DE LOS EBANISTAS (SEGÚN DETALLES)</t>
  </si>
  <si>
    <t>LIMPIEZA  GENERAL Y CONTINUA</t>
  </si>
  <si>
    <t>SUM. Y COL. LAVAMANOS PORCELANA PARA SOBREPONER, TIPO TAZA, DIAMETRO 40.00 CM APROX. h=14 CM, (INCLUYE TAPON CERAMICA CON VALVULA FAB EN LATON, SIFON MINIMALISTA Y LLAVE MEZCLADORA MONOMANDO) SEGÚN ESPECIFICACIONES</t>
  </si>
  <si>
    <t>URINAL GRANDE, REDONDEADA, SIN TAPA, INC. VALVULA FLUXOMETRO  (SEGUN ESPECIFICACIONES)</t>
  </si>
  <si>
    <t>FREGADERO DOBLE ACERO INOXIDABLE (INC. MEZCLADORA) SEGÚN ESPECIFICACIONES</t>
  </si>
  <si>
    <t>TRAMPA DE GRASA (SEGÚN DETALLE)</t>
  </si>
  <si>
    <t>CAJA DE INSPECCION (SEGÚN DETALLE)</t>
  </si>
  <si>
    <t>TUBERIA DE Ø4",PVC SDR-32.5</t>
  </si>
  <si>
    <t>TUBERIA DE Ø3" PVC SDR-32.5</t>
  </si>
  <si>
    <t>TUBERIA DE Ø2" PVC SDR-21</t>
  </si>
  <si>
    <t>TEE 1/2'' PVC</t>
  </si>
  <si>
    <t>YEE 2'' X 2'' PVC</t>
  </si>
  <si>
    <t>YEE 3'' X 2'' PVC</t>
  </si>
  <si>
    <t>YEE 4'' X 4'' PVC</t>
  </si>
  <si>
    <t>YEE 4'' X 3'' PVC</t>
  </si>
  <si>
    <t>YEE 4'' X 2'' PVC</t>
  </si>
  <si>
    <t>RED 4'' X 3'' PVC</t>
  </si>
  <si>
    <t>CODOS 4'' X 90° PVC</t>
  </si>
  <si>
    <t>CODOS 4'' X 45° PVC</t>
  </si>
  <si>
    <t>CODOS 3'' X 90° PVC</t>
  </si>
  <si>
    <t>CODOS 2'' X 45° PVC</t>
  </si>
  <si>
    <t>CODOS 2'' X 90° PVC</t>
  </si>
  <si>
    <t>VENTILACION DE Ø3" PVC SDR 26</t>
  </si>
  <si>
    <t>REJILLA P/DESAGUES EN VERTEDERO EN TUB  Ø2"</t>
  </si>
  <si>
    <t>REJILLA P/DESAGUES EN VERTEDERO EN TUB  Ø3"</t>
  </si>
  <si>
    <t>SIFON DE Ø2" PVC</t>
  </si>
  <si>
    <t>TUBERIA Ø1/2" PVC SCH-40</t>
  </si>
  <si>
    <t>TUBERIA Ø1" PVC SCH-40</t>
  </si>
  <si>
    <t>VALVULAS DE PASO DE 1" BRONCE</t>
  </si>
  <si>
    <t>OFICINAS COMERCIALES EN SEGUNDO NIVEL</t>
  </si>
  <si>
    <t>VIGA DINTEL (0.20X0.30) - 2.66 QQ/M3</t>
  </si>
  <si>
    <t>VIGA DINTEL (0.15X0.30) - 3.56 QQ/M3</t>
  </si>
  <si>
    <t xml:space="preserve"> PORCELANATO INTERIOR 0.60 X 0.60</t>
  </si>
  <si>
    <t xml:space="preserve">ZOCALOS </t>
  </si>
  <si>
    <t xml:space="preserve"> CERAMICAS PARED BAÑO </t>
  </si>
  <si>
    <t>VENTANAS CORREDIZAS EN 2 CUERPOS ( ALUMINIO VISTO) C/VIDRIO LISO 3/16'' CLARO</t>
  </si>
  <si>
    <t>VENTANAS CORREDIZAS  ALUMINIO VISTO) C/VIDRIO LISO 3/8'' CLARO (SEGUN DETALLE)</t>
  </si>
  <si>
    <t xml:space="preserve">VENTANA UN CUERPO FIJO A MURO DE 1.25X1.70   MTS </t>
  </si>
  <si>
    <t xml:space="preserve">SUMINISTRO E INSTALACION PUERTA C/VIDRIO LISO 1/4 CLARO 1.00X2.10 MT 1 CUERPO, C/PAÑO FIJO  1.00X0.40 MT SOBRE PUERTA, (INC. CIERRE DE BOTELLA PEQUEÑO PLATA Y CERRADURA P40), SEGÚN ESPECIFICACIONES (INC. TRANSPORTE), </t>
  </si>
  <si>
    <t>PUERTA EN PINO TRATADO COLOR CAOBA DE  0.90X2.10 M P/BAÑO (INC. PINTURA, TRANSPORTE Y LLAVIN)</t>
  </si>
  <si>
    <t>PUERTA EN PINO TRATADO PARA CUBICULO DE BAÑO DE 0.90X1.80M (INC. PINTURA, TRANSPORTE Y LLAVIN)</t>
  </si>
  <si>
    <t xml:space="preserve">VENTANAS SALOMONICAS DE ALUMINIO A-A (0.50x0.50)-2.00-U COLOR BLANCO </t>
  </si>
  <si>
    <t xml:space="preserve">VENTANAS SALOMONICAS DE ALUMINIO A-A (0.40x0.50)-1.00-U  COLOR BLANCO </t>
  </si>
  <si>
    <t>9</t>
  </si>
  <si>
    <t>TOCADOR Y ACCESORIOS EN BAÑOS (SUMINISTRO, INSTALACION Y TRANSPORTE (SEGÚN ESPECIFICACIONES Y DETALLES)</t>
  </si>
  <si>
    <t xml:space="preserve">TOCADOR DE GRANITO NEGRO GALAXIA,  BAÑO DAMAS (INCL.RESPALDO O FALDON) </t>
  </si>
  <si>
    <t>TOCADOR DE GRANITO NEGRO GALAXIA, BAÑO CABALLEROS (INCL.RESPALDO O FALDON)</t>
  </si>
  <si>
    <t>9.4</t>
  </si>
  <si>
    <t>9.5</t>
  </si>
  <si>
    <t>ESPEJO DE 1.46X1.30, CANTEADO Y SUSPENDIDO EN  PARED  (INC. TRANSPORTE E INSTALACION)</t>
  </si>
  <si>
    <t>9.6</t>
  </si>
  <si>
    <t xml:space="preserve">DISPENSADOR DE PAPEL ROLLO EN ACERO INOXIDABLE, CERRADURA CON LLAVE, VISOR FRONTAL DE CARGA  </t>
  </si>
  <si>
    <t>9.7</t>
  </si>
  <si>
    <t xml:space="preserve">SECADOR DE MANO OPTICO, ALTA VELOCIDAD, EN ACERO INOXIDABLE, FILTRO PARA POLVO Y PARTICULAS   INCORPORADOS, SECADOR POR CORTINA DE AIRE CALIENT: (10 SEGUNDOS, VELOCIDAD DEL AIRE 400KM/HRA). </t>
  </si>
  <si>
    <t>9.8</t>
  </si>
  <si>
    <t>9.9</t>
  </si>
  <si>
    <t>ZAFACON CON PEDAL, ACERO INOX CAP. 12 LT. CIERRE LENTO</t>
  </si>
  <si>
    <t>9.10</t>
  </si>
  <si>
    <t xml:space="preserve">GANCHOS DE SUSPENSION EN ACERO INOXIDABLE SATINADO, PARA ROPA Y CARTERA EN PUERTA DE BAÑO </t>
  </si>
  <si>
    <t>9.11</t>
  </si>
  <si>
    <t xml:space="preserve">PATA DE CABRA EN ACERO INOXIDABLE P/FIJAR PUERTAS </t>
  </si>
  <si>
    <t>ACCESORIOS PARA  PERSONAS CON DISCAPACIDAD (SEGÚN ESPECIFICACIONES)</t>
  </si>
  <si>
    <t xml:space="preserve">BARRA SUPERIOR FIJA A  MURO PARA SOPORTE PERSONAS CON DISCAPACIDAD 0.90CM ACERO INOXIDABLE DE BAÑO </t>
  </si>
  <si>
    <t xml:space="preserve">BARRA INFERIOR  FIJA A MURO PARA SOPORTE PERSONAS CON DISCAPACIDAD 0.90CM ACERO INOXIDABLE DE BAÑO </t>
  </si>
  <si>
    <t>JARDINERIA</t>
  </si>
  <si>
    <t xml:space="preserve"> EMBELLECIMIENTO EXTERIOR E INTERIOR</t>
  </si>
  <si>
    <t>JARDIN VERTICAL EN MURO CON PLANTAS ORNAMENTALES ARTIFICIALES, (SEGUN ESPECIFICACIONES)</t>
  </si>
  <si>
    <t>JARDIN EXTERIOR PLANTAS NATURALES ( SEGUN ESPECIFICACIONES)</t>
  </si>
  <si>
    <t xml:space="preserve">JARDINERAS DE INTERIOR REVESTIDAS EN PIEDRA LAJA IRREGULAR, SEGUN ESPECIFICACIONES </t>
  </si>
  <si>
    <t>CONSTRUCCION RAMPA ENTRADA SEGÚN DETALLE</t>
  </si>
  <si>
    <t xml:space="preserve">RAMPA DE ENTRADA A COMEDOR TERMINADA </t>
  </si>
  <si>
    <t>RAMPA DE ENTRADA A COCINA  TERMINADA</t>
  </si>
  <si>
    <t>PERGOLA DE MADERA, CON CUBIERTA EN ALUZINC TRANSLUCIDO</t>
  </si>
  <si>
    <t>PARAL 2''X12''X16'</t>
  </si>
  <si>
    <t>PARAL 2''X12''X14'</t>
  </si>
  <si>
    <t>PARAL 2''X8''X12'</t>
  </si>
  <si>
    <t>TORNILLO TIRAFONDO EXAGONAL 3/8X4''</t>
  </si>
  <si>
    <t>COLUMNAS DE 8''X8''X12'</t>
  </si>
  <si>
    <t xml:space="preserve">CUBIERTA TECHO  </t>
  </si>
  <si>
    <t>SUMINISTRO E INSTALACION CUBIERTA TECHO DAMPALON, LUCERNARIO POLICARBONATO TRANSLUCIDO.  TODO COSTO (SEGÚN ESPECIFICACIONES)</t>
  </si>
  <si>
    <t>PERNOS DE PLACA BASE 3/4''X 2</t>
  </si>
  <si>
    <t xml:space="preserve">CUBIERTA Y ENTREPISO </t>
  </si>
  <si>
    <t>METALDECK CALIBRE 22 , INC. HORMIGON 210KG/CM2,  MALLA ELECT. 2.2-100X100, CONECTORES CORTANTE (CHANNEL C4X4.5@12"), MANO DE OBRA  (SEGUN ESPECIFICACIONES)</t>
  </si>
  <si>
    <t>ESTRUCTURA Y CUBIERTA EN ESCALERA</t>
  </si>
  <si>
    <t>ESTRUCTURA EN TUBO DE 1 1/2" A36</t>
  </si>
  <si>
    <t>CUBIERTA TECHO  EN ESCALERA (SEGUN DETALLE PLANOS)</t>
  </si>
  <si>
    <t>DAMPALON,  POLICARBONATO TRANSLUCIDO (INC TORNILLOS Y MANO DE OBRA)</t>
  </si>
  <si>
    <t>SUMINISTRO E INSTALACION LAMPARA OJO DE BUEY, PANEL LED CIRCULAR DE 3 WATTS, 3 1/2" A 4" DE DIAMETRO, 120 VOLT, 240 A 270 LUMENES, VIDA UTIL EST. 50,000 HRS.</t>
  </si>
  <si>
    <t>SALIDAS LUMINARIAS DE TECHO, PANEL LED 2X2 PARA PLAFOND  ( LAMP. INCLUIDAS ) (SEGÚN ESPECIFICACIONES)</t>
  </si>
  <si>
    <t>SALIDA LUCES DE PARED, INC LAMPARAS SEGÚN ESPECIFICACIONES</t>
  </si>
  <si>
    <t>ABANICO DE TECHO 3 ASPAS METALICAS DE 56´´ SIN LAMP. A 120 VOLT, 60 HZ. ( INC. INSTALACION )</t>
  </si>
  <si>
    <t>SUMINISTRO A/A, 230 VOLT. 60 HZ, EFIC.16-18 REF. R-410A DE 5.0 TON (TIPO MANEJADORA)</t>
  </si>
  <si>
    <t>CODIA</t>
  </si>
  <si>
    <t>REHABILITACION DE ESTRUCTURAS FISICAS EXISTENTES EDIFICIO INAPA SEDE</t>
  </si>
  <si>
    <t>1.1.1</t>
  </si>
  <si>
    <t>DESMANTELAMIENTO ESTRUCTURA DE TECHO EXISTENTE</t>
  </si>
  <si>
    <t>DESMONTE DE APARATOS SANITARIOS EXISTENTES (INODORO, LAVAMANOS, FREGADEROS) (INCLUYE INSTALACIONES SANITARIAS CORRESPONDIENTES)</t>
  </si>
  <si>
    <t>BOTE DE MATERIAL EXCAVADO CON CAMION, INCLUYE CARGUIO, (INCLUIR MATERIAL DEMOLIDO Y DESMANTELADO)</t>
  </si>
  <si>
    <t>REVESTIMIENTO EN PARED DE COCINA, COMEDOR Y BAÑOS (SEGUN ESPECIFICACIONES)</t>
  </si>
  <si>
    <t>CORREA PANDUIT 12"</t>
  </si>
  <si>
    <t>INODORO  FLUXOMETRO (INCL. VALVULA FLUXOMETRO DE INODORO), SEGUN ESPECIFICACIONES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</si>
</sst>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&quot;$&quot;#,##0.00;[Red]\-&quot;$&quot;#,##0.00"/>
    <numFmt numFmtId="166" formatCode="_-* #,##0_-;\-* #,##0_-;_-* &quot;-&quot;_-;_-@_-"/>
    <numFmt numFmtId="167" formatCode="_-* #,##0.00_-;\-* #,##0.00_-;_-* &quot;-&quot;??_-;_-@_-"/>
    <numFmt numFmtId="168" formatCode="_(&quot;$&quot;* #,##0.00_);_(&quot;$&quot;* \(#,##0.00\);_(&quot;$&quot;* &quot;-&quot;??_);_(@_)"/>
    <numFmt numFmtId="169" formatCode="#,##0.00;[Red]#,##0.00"/>
    <numFmt numFmtId="170" formatCode="0.0"/>
    <numFmt numFmtId="171" formatCode="0.000"/>
    <numFmt numFmtId="172" formatCode="0.0000"/>
    <numFmt numFmtId="173" formatCode="#,##0.0"/>
    <numFmt numFmtId="174" formatCode="_([$€]* #,##0.00_);_([$€]* \(#,##0.00\);_([$€]* &quot;-&quot;??_);_(@_)"/>
    <numFmt numFmtId="175" formatCode="0.00000"/>
    <numFmt numFmtId="176" formatCode="#,##0.00_ ;\-#,##0.00\ "/>
    <numFmt numFmtId="177" formatCode="General_)"/>
    <numFmt numFmtId="178" formatCode="0.0%"/>
    <numFmt numFmtId="179" formatCode="#.0"/>
    <numFmt numFmtId="180" formatCode="_-&quot;RD$&quot;* #,##0.00_-;\-&quot;RD$&quot;* #,##0.00_-;_-&quot;RD$&quot;* &quot;-&quot;??_-;_-@_-"/>
    <numFmt numFmtId="181" formatCode="&quot;$&quot;#,##0.00"/>
    <numFmt numFmtId="182" formatCode="[$€]#,##0.00;[Red]\-[$€]#,##0.00"/>
    <numFmt numFmtId="183" formatCode="#."/>
    <numFmt numFmtId="184" formatCode="_-* #,##0.00\ &quot;Pts&quot;_-;\-* #,##0.00\ &quot;Pts&quot;_-;_-* &quot;-&quot;??\ &quot;Pts&quot;_-;_-@_-"/>
    <numFmt numFmtId="185" formatCode="_-* #,##0.0000_-;\-* #,##0.0000_-;_-* &quot;-&quot;??_-;_-@_-"/>
    <numFmt numFmtId="186" formatCode="0.000%"/>
    <numFmt numFmtId="187" formatCode="_ * #,##0.00_ ;_ * \-#,##0.00_ ;_ * &quot;-&quot;??_ ;_ @_ "/>
    <numFmt numFmtId="188" formatCode="0.00_)"/>
    <numFmt numFmtId="189" formatCode="#,##0.0_);\(#,##0.0\)"/>
    <numFmt numFmtId="190" formatCode="_-[$€-2]* #,##0.00_-;\-[$€-2]* #,##0.00_-;_-[$€-2]* &quot;-&quot;??_-"/>
    <numFmt numFmtId="191" formatCode="_-[$€]* #,##0.00_-;\-[$€]* #,##0.00_-;_-[$€]* &quot;-&quot;??_-;_-@_-"/>
    <numFmt numFmtId="192" formatCode="0.00;[Red]0.00"/>
    <numFmt numFmtId="193" formatCode="_-* #,##0_-;\-* #,##0_-;_-* &quot;-&quot;??_-;_-@_-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ourier"/>
      <family val="3"/>
    </font>
    <font>
      <sz val="10"/>
      <name val="MS Sans Serif"/>
      <family val="2"/>
    </font>
    <font>
      <sz val="12"/>
      <name val="Courier"/>
      <family val="3"/>
    </font>
    <font>
      <sz val="10"/>
      <name val="Times New Roman"/>
      <family val="1"/>
    </font>
    <font>
      <sz val="11"/>
      <color indexed="16"/>
      <name val="Calibri"/>
      <family val="2"/>
    </font>
    <font>
      <b/>
      <sz val="11"/>
      <color indexed="10"/>
      <name val="Calibri"/>
      <family val="2"/>
    </font>
    <font>
      <b/>
      <sz val="11"/>
      <color indexed="19"/>
      <name val="Calibri"/>
      <family val="2"/>
    </font>
    <font>
      <sz val="10"/>
      <name val="Verdana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63"/>
      <name val="Calibri"/>
      <family val="2"/>
    </font>
    <font>
      <sz val="11"/>
      <color indexed="19"/>
      <name val="Calibri"/>
      <family val="2"/>
    </font>
    <font>
      <b/>
      <i/>
      <sz val="16"/>
      <name val="Helv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3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2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9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12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20" borderId="0" applyNumberFormat="0" applyBorder="0" applyAlignment="0" applyProtection="0"/>
    <xf numFmtId="0" fontId="9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20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30" fillId="3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36" borderId="1" applyNumberFormat="0" applyAlignment="0" applyProtection="0"/>
    <xf numFmtId="0" fontId="31" fillId="37" borderId="1" applyNumberFormat="0" applyAlignment="0" applyProtection="0"/>
    <xf numFmtId="0" fontId="32" fillId="38" borderId="1" applyNumberFormat="0" applyAlignment="0" applyProtection="0"/>
    <xf numFmtId="0" fontId="12" fillId="36" borderId="1" applyNumberFormat="0" applyAlignment="0" applyProtection="0"/>
    <xf numFmtId="0" fontId="12" fillId="36" borderId="1" applyNumberFormat="0" applyAlignment="0" applyProtection="0"/>
    <xf numFmtId="0" fontId="13" fillId="39" borderId="2" applyNumberFormat="0" applyAlignment="0" applyProtection="0"/>
    <xf numFmtId="0" fontId="13" fillId="39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3" fillId="39" borderId="2" applyNumberFormat="0" applyAlignment="0" applyProtection="0"/>
    <xf numFmtId="0" fontId="13" fillId="25" borderId="2" applyNumberFormat="0" applyAlignment="0" applyProtection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9" fillId="10" borderId="4" applyNumberFormat="0" applyFont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80" fontId="6" fillId="0" borderId="0" applyFont="0" applyFill="0" applyBorder="0" applyAlignment="0" applyProtection="0"/>
    <xf numFmtId="168" fontId="33" fillId="0" borderId="0" applyFont="0" applyFill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174" fontId="5" fillId="0" borderId="0" applyFont="0" applyFill="0" applyBorder="0" applyAlignment="0" applyProtection="0"/>
    <xf numFmtId="17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83" fontId="34" fillId="0" borderId="0">
      <protection locked="0"/>
    </xf>
    <xf numFmtId="183" fontId="34" fillId="0" borderId="0">
      <protection locked="0"/>
    </xf>
    <xf numFmtId="183" fontId="34" fillId="0" borderId="0">
      <protection locked="0"/>
    </xf>
    <xf numFmtId="183" fontId="35" fillId="0" borderId="0">
      <protection locked="0"/>
    </xf>
    <xf numFmtId="183" fontId="35" fillId="0" borderId="0">
      <protection locked="0"/>
    </xf>
    <xf numFmtId="183" fontId="35" fillId="0" borderId="0">
      <protection locked="0"/>
    </xf>
    <xf numFmtId="183" fontId="35" fillId="0" borderId="0">
      <protection locked="0"/>
    </xf>
    <xf numFmtId="183" fontId="35" fillId="0" borderId="0">
      <protection locked="0"/>
    </xf>
    <xf numFmtId="183" fontId="35" fillId="0" borderId="0">
      <protection locked="0"/>
    </xf>
    <xf numFmtId="183" fontId="35" fillId="0" borderId="0">
      <protection locked="0"/>
    </xf>
    <xf numFmtId="183" fontId="35" fillId="0" borderId="0">
      <protection locked="0"/>
    </xf>
    <xf numFmtId="183" fontId="35" fillId="0" borderId="0">
      <protection locked="0"/>
    </xf>
    <xf numFmtId="183" fontId="35" fillId="0" borderId="0">
      <protection locked="0"/>
    </xf>
    <xf numFmtId="183" fontId="35" fillId="0" borderId="0">
      <protection locked="0"/>
    </xf>
    <xf numFmtId="183" fontId="35" fillId="0" borderId="0">
      <protection locked="0"/>
    </xf>
    <xf numFmtId="183" fontId="35" fillId="0" borderId="0">
      <protection locked="0"/>
    </xf>
    <xf numFmtId="183" fontId="35" fillId="0" borderId="0">
      <protection locked="0"/>
    </xf>
    <xf numFmtId="183" fontId="35" fillId="0" borderId="0">
      <protection locked="0"/>
    </xf>
    <xf numFmtId="183" fontId="35" fillId="0" borderId="0">
      <protection locked="0"/>
    </xf>
    <xf numFmtId="183" fontId="35" fillId="0" borderId="0">
      <protection locked="0"/>
    </xf>
    <xf numFmtId="183" fontId="35" fillId="0" borderId="0">
      <protection locked="0"/>
    </xf>
    <xf numFmtId="0" fontId="11" fillId="6" borderId="0" applyNumberFormat="0" applyBorder="0" applyAlignment="0" applyProtection="0"/>
    <xf numFmtId="0" fontId="11" fillId="45" borderId="0" applyNumberFormat="0" applyBorder="0" applyAlignment="0" applyProtection="0"/>
    <xf numFmtId="0" fontId="36" fillId="0" borderId="5" applyNumberFormat="0" applyFill="0" applyAlignment="0" applyProtection="0"/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7" fillId="0" borderId="8" applyNumberFormat="0" applyFill="0" applyAlignment="0" applyProtection="0"/>
    <xf numFmtId="0" fontId="38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6" fillId="13" borderId="1" applyNumberFormat="0" applyAlignment="0" applyProtection="0"/>
    <xf numFmtId="0" fontId="40" fillId="34" borderId="1" applyNumberFormat="0" applyAlignment="0" applyProtection="0"/>
    <xf numFmtId="0" fontId="17" fillId="3" borderId="0" applyNumberFormat="0" applyBorder="0" applyAlignment="0" applyProtection="0"/>
    <xf numFmtId="0" fontId="20" fillId="0" borderId="10" applyNumberFormat="0" applyFill="0" applyAlignment="0" applyProtection="0"/>
    <xf numFmtId="0" fontId="41" fillId="0" borderId="11" applyNumberFormat="0" applyFill="0" applyAlignment="0" applyProtection="0"/>
    <xf numFmtId="167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71" fontId="6" fillId="0" borderId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26" fillId="0" borderId="0"/>
    <xf numFmtId="188" fontId="42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44" fillId="0" borderId="0"/>
    <xf numFmtId="39" fontId="28" fillId="0" borderId="0"/>
    <xf numFmtId="179" fontId="26" fillId="0" borderId="0"/>
    <xf numFmtId="0" fontId="6" fillId="0" borderId="0"/>
    <xf numFmtId="0" fontId="6" fillId="0" borderId="0"/>
    <xf numFmtId="0" fontId="9" fillId="0" borderId="0"/>
    <xf numFmtId="177" fontId="26" fillId="0" borderId="0"/>
    <xf numFmtId="172" fontId="26" fillId="0" borderId="0"/>
    <xf numFmtId="178" fontId="8" fillId="0" borderId="0"/>
    <xf numFmtId="0" fontId="9" fillId="0" borderId="0"/>
    <xf numFmtId="0" fontId="6" fillId="0" borderId="0"/>
    <xf numFmtId="0" fontId="6" fillId="0" borderId="0"/>
    <xf numFmtId="0" fontId="6" fillId="0" borderId="0"/>
    <xf numFmtId="179" fontId="26" fillId="0" borderId="0"/>
    <xf numFmtId="179" fontId="26" fillId="0" borderId="0"/>
    <xf numFmtId="0" fontId="6" fillId="10" borderId="4" applyNumberFormat="0" applyFont="0" applyAlignment="0" applyProtection="0"/>
    <xf numFmtId="0" fontId="6" fillId="10" borderId="4" applyNumberFormat="0" applyFont="0" applyAlignment="0" applyProtection="0"/>
    <xf numFmtId="0" fontId="6" fillId="10" borderId="4" applyNumberFormat="0" applyFont="0" applyAlignment="0" applyProtection="0"/>
    <xf numFmtId="0" fontId="6" fillId="33" borderId="4" applyNumberFormat="0" applyFont="0" applyAlignment="0" applyProtection="0"/>
    <xf numFmtId="0" fontId="19" fillId="37" borderId="12" applyNumberFormat="0" applyAlignment="0" applyProtection="0"/>
    <xf numFmtId="0" fontId="19" fillId="38" borderId="12" applyNumberFormat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9" fillId="36" borderId="12" applyNumberFormat="0" applyAlignment="0" applyProtection="0"/>
    <xf numFmtId="0" fontId="19" fillId="36" borderId="12" applyNumberFormat="0" applyAlignment="0" applyProtection="0"/>
    <xf numFmtId="0" fontId="11" fillId="4" borderId="0" applyNumberFormat="0" applyBorder="0" applyAlignment="0" applyProtection="0"/>
    <xf numFmtId="0" fontId="43" fillId="0" borderId="0" applyNumberFormat="0" applyFill="0" applyBorder="0" applyAlignment="0" applyProtection="0"/>
    <xf numFmtId="0" fontId="19" fillId="36" borderId="12" applyNumberFormat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13" fillId="39" borderId="2" applyNumberFormat="0" applyAlignment="0" applyProtection="0"/>
    <xf numFmtId="0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4" fontId="45" fillId="0" borderId="0" applyFont="0" applyFill="0" applyBorder="0" applyAlignment="0" applyProtection="0"/>
    <xf numFmtId="190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5" fillId="0" borderId="0"/>
    <xf numFmtId="167" fontId="5" fillId="0" borderId="0" applyFont="0" applyFill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1" borderId="0" applyNumberFormat="0" applyBorder="0" applyAlignment="0" applyProtection="0"/>
    <xf numFmtId="0" fontId="10" fillId="3" borderId="0" applyNumberFormat="0" applyBorder="0" applyAlignment="0" applyProtection="0"/>
    <xf numFmtId="0" fontId="10" fillId="15" borderId="0" applyNumberFormat="0" applyBorder="0" applyAlignment="0" applyProtection="0"/>
    <xf numFmtId="0" fontId="10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9" borderId="0" applyNumberFormat="0" applyBorder="0" applyAlignment="0" applyProtection="0"/>
    <xf numFmtId="0" fontId="10" fillId="17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43" borderId="0" applyNumberFormat="0" applyBorder="0" applyAlignment="0" applyProtection="0"/>
    <xf numFmtId="0" fontId="10" fillId="32" borderId="0" applyNumberFormat="0" applyBorder="0" applyAlignment="0" applyProtection="0"/>
    <xf numFmtId="0" fontId="10" fillId="4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7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36" borderId="1" applyNumberFormat="0" applyAlignment="0" applyProtection="0"/>
    <xf numFmtId="0" fontId="31" fillId="37" borderId="1" applyNumberFormat="0" applyAlignment="0" applyProtection="0"/>
    <xf numFmtId="0" fontId="20" fillId="0" borderId="10" applyNumberFormat="0" applyFill="0" applyAlignment="0" applyProtection="0"/>
    <xf numFmtId="0" fontId="38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12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6" fillId="13" borderId="1" applyNumberFormat="0" applyAlignment="0" applyProtection="0"/>
    <xf numFmtId="174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38" fillId="0" borderId="9" applyNumberFormat="0" applyFill="0" applyAlignment="0" applyProtection="0"/>
    <xf numFmtId="0" fontId="15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17" fillId="5" borderId="0" applyNumberFormat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1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9" fontId="28" fillId="0" borderId="0"/>
    <xf numFmtId="39" fontId="28" fillId="0" borderId="0"/>
    <xf numFmtId="0" fontId="5" fillId="0" borderId="0"/>
    <xf numFmtId="0" fontId="5" fillId="0" borderId="0"/>
    <xf numFmtId="0" fontId="5" fillId="0" borderId="0"/>
    <xf numFmtId="39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28" fillId="10" borderId="4" applyNumberFormat="0" applyFont="0" applyAlignment="0" applyProtection="0"/>
    <xf numFmtId="0" fontId="19" fillId="36" borderId="12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37" borderId="12" applyNumberFormat="0" applyAlignment="0" applyProtection="0"/>
    <xf numFmtId="0" fontId="4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6" fillId="0" borderId="5" applyNumberFormat="0" applyFill="0" applyAlignment="0" applyProtection="0"/>
    <xf numFmtId="0" fontId="37" fillId="0" borderId="7" applyNumberFormat="0" applyFill="0" applyAlignment="0" applyProtection="0"/>
    <xf numFmtId="0" fontId="38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7" fontId="3" fillId="0" borderId="0" applyFont="0" applyFill="0" applyBorder="0" applyAlignment="0" applyProtection="0"/>
    <xf numFmtId="0" fontId="25" fillId="0" borderId="31" applyNumberFormat="0" applyFill="0" applyAlignment="0" applyProtection="0"/>
    <xf numFmtId="0" fontId="16" fillId="7" borderId="27" applyNumberFormat="0" applyAlignment="0" applyProtection="0"/>
    <xf numFmtId="0" fontId="12" fillId="36" borderId="22" applyNumberFormat="0" applyAlignment="0" applyProtection="0"/>
    <xf numFmtId="0" fontId="31" fillId="37" borderId="22" applyNumberFormat="0" applyAlignment="0" applyProtection="0"/>
    <xf numFmtId="0" fontId="32" fillId="38" borderId="22" applyNumberFormat="0" applyAlignment="0" applyProtection="0"/>
    <xf numFmtId="0" fontId="12" fillId="36" borderId="22" applyNumberFormat="0" applyAlignment="0" applyProtection="0"/>
    <xf numFmtId="0" fontId="12" fillId="36" borderId="22" applyNumberFormat="0" applyAlignment="0" applyProtection="0"/>
    <xf numFmtId="0" fontId="16" fillId="13" borderId="27" applyNumberFormat="0" applyAlignment="0" applyProtection="0"/>
    <xf numFmtId="4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9" fillId="10" borderId="23" applyNumberFormat="0" applyFont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16" fillId="7" borderId="22" applyNumberFormat="0" applyAlignment="0" applyProtection="0"/>
    <xf numFmtId="0" fontId="16" fillId="7" borderId="22" applyNumberFormat="0" applyAlignment="0" applyProtection="0"/>
    <xf numFmtId="0" fontId="16" fillId="7" borderId="22" applyNumberFormat="0" applyAlignment="0" applyProtection="0"/>
    <xf numFmtId="17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6" fillId="13" borderId="22" applyNumberFormat="0" applyAlignment="0" applyProtection="0"/>
    <xf numFmtId="0" fontId="40" fillId="34" borderId="22" applyNumberFormat="0" applyAlignment="0" applyProtection="0"/>
    <xf numFmtId="0" fontId="5" fillId="10" borderId="28" applyNumberFormat="0" applyFont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19" fillId="38" borderId="29" applyNumberFormat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71" fontId="5" fillId="0" borderId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9" fillId="36" borderId="29" applyNumberFormat="0" applyAlignment="0" applyProtection="0"/>
    <xf numFmtId="166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25" fillId="0" borderId="3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23" applyNumberFormat="0" applyFont="0" applyAlignment="0" applyProtection="0"/>
    <xf numFmtId="0" fontId="5" fillId="10" borderId="23" applyNumberFormat="0" applyFont="0" applyAlignment="0" applyProtection="0"/>
    <xf numFmtId="0" fontId="5" fillId="10" borderId="23" applyNumberFormat="0" applyFont="0" applyAlignment="0" applyProtection="0"/>
    <xf numFmtId="0" fontId="5" fillId="33" borderId="23" applyNumberFormat="0" applyFont="0" applyAlignment="0" applyProtection="0"/>
    <xf numFmtId="0" fontId="19" fillId="37" borderId="24" applyNumberFormat="0" applyAlignment="0" applyProtection="0"/>
    <xf numFmtId="0" fontId="19" fillId="38" borderId="24" applyNumberFormat="0" applyAlignment="0" applyProtection="0"/>
    <xf numFmtId="9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36" borderId="24" applyNumberFormat="0" applyAlignment="0" applyProtection="0"/>
    <xf numFmtId="0" fontId="19" fillId="36" borderId="24" applyNumberFormat="0" applyAlignment="0" applyProtection="0"/>
    <xf numFmtId="0" fontId="19" fillId="36" borderId="24" applyNumberFormat="0" applyAlignment="0" applyProtection="0"/>
    <xf numFmtId="0" fontId="19" fillId="37" borderId="29" applyNumberFormat="0" applyAlignment="0" applyProtection="0"/>
    <xf numFmtId="0" fontId="25" fillId="0" borderId="25" applyNumberFormat="0" applyFill="0" applyAlignment="0" applyProtection="0"/>
    <xf numFmtId="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31" fillId="37" borderId="27" applyNumberFormat="0" applyAlignment="0" applyProtection="0"/>
    <xf numFmtId="0" fontId="5" fillId="10" borderId="28" applyNumberFormat="0" applyFont="0" applyAlignment="0" applyProtection="0"/>
    <xf numFmtId="0" fontId="19" fillId="37" borderId="29" applyNumberFormat="0" applyAlignment="0" applyProtection="0"/>
    <xf numFmtId="0" fontId="2" fillId="0" borderId="0"/>
    <xf numFmtId="0" fontId="19" fillId="36" borderId="29" applyNumberFormat="0" applyAlignment="0" applyProtection="0"/>
    <xf numFmtId="0" fontId="40" fillId="34" borderId="27" applyNumberFormat="0" applyAlignment="0" applyProtection="0"/>
    <xf numFmtId="0" fontId="9" fillId="10" borderId="28" applyNumberFormat="0" applyFont="0" applyAlignment="0" applyProtection="0"/>
    <xf numFmtId="0" fontId="16" fillId="7" borderId="27" applyNumberFormat="0" applyAlignment="0" applyProtection="0"/>
    <xf numFmtId="0" fontId="12" fillId="36" borderId="22" applyNumberFormat="0" applyAlignment="0" applyProtection="0"/>
    <xf numFmtId="0" fontId="31" fillId="37" borderId="22" applyNumberFormat="0" applyAlignment="0" applyProtection="0"/>
    <xf numFmtId="0" fontId="16" fillId="13" borderId="22" applyNumberFormat="0" applyAlignment="0" applyProtection="0"/>
    <xf numFmtId="0" fontId="5" fillId="33" borderId="28" applyNumberFormat="0" applyFont="0" applyAlignment="0" applyProtection="0"/>
    <xf numFmtId="0" fontId="28" fillId="10" borderId="23" applyNumberFormat="0" applyFont="0" applyAlignment="0" applyProtection="0"/>
    <xf numFmtId="0" fontId="19" fillId="36" borderId="24" applyNumberFormat="0" applyAlignment="0" applyProtection="0"/>
    <xf numFmtId="0" fontId="19" fillId="37" borderId="24" applyNumberFormat="0" applyAlignment="0" applyProtection="0"/>
    <xf numFmtId="0" fontId="28" fillId="10" borderId="28" applyNumberFormat="0" applyFont="0" applyAlignment="0" applyProtection="0"/>
    <xf numFmtId="0" fontId="19" fillId="36" borderId="29" applyNumberFormat="0" applyAlignment="0" applyProtection="0"/>
    <xf numFmtId="0" fontId="25" fillId="0" borderId="26" applyNumberFormat="0" applyFill="0" applyAlignment="0" applyProtection="0"/>
    <xf numFmtId="0" fontId="16" fillId="13" borderId="27" applyNumberFormat="0" applyAlignment="0" applyProtection="0"/>
    <xf numFmtId="0" fontId="5" fillId="10" borderId="28" applyNumberFormat="0" applyFont="0" applyAlignment="0" applyProtection="0"/>
    <xf numFmtId="0" fontId="19" fillId="36" borderId="29" applyNumberFormat="0" applyAlignment="0" applyProtection="0"/>
    <xf numFmtId="167" fontId="2" fillId="0" borderId="0" applyFont="0" applyFill="0" applyBorder="0" applyAlignment="0" applyProtection="0"/>
    <xf numFmtId="0" fontId="12" fillId="36" borderId="27" applyNumberFormat="0" applyAlignment="0" applyProtection="0"/>
    <xf numFmtId="0" fontId="16" fillId="7" borderId="27" applyNumberFormat="0" applyAlignment="0" applyProtection="0"/>
    <xf numFmtId="0" fontId="12" fillId="36" borderId="27" applyNumberFormat="0" applyAlignment="0" applyProtection="0"/>
    <xf numFmtId="0" fontId="12" fillId="36" borderId="27" applyNumberFormat="0" applyAlignment="0" applyProtection="0"/>
    <xf numFmtId="0" fontId="32" fillId="38" borderId="27" applyNumberFormat="0" applyAlignment="0" applyProtection="0"/>
    <xf numFmtId="0" fontId="31" fillId="37" borderId="27" applyNumberFormat="0" applyAlignment="0" applyProtection="0"/>
    <xf numFmtId="0" fontId="12" fillId="36" borderId="27" applyNumberFormat="0" applyAlignment="0" applyProtection="0"/>
    <xf numFmtId="39" fontId="28" fillId="0" borderId="0"/>
    <xf numFmtId="0" fontId="5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2" fillId="36" borderId="27" applyNumberFormat="0" applyAlignment="0" applyProtection="0"/>
    <xf numFmtId="0" fontId="31" fillId="37" borderId="27" applyNumberFormat="0" applyAlignment="0" applyProtection="0"/>
    <xf numFmtId="0" fontId="32" fillId="38" borderId="27" applyNumberFormat="0" applyAlignment="0" applyProtection="0"/>
    <xf numFmtId="0" fontId="12" fillId="36" borderId="27" applyNumberFormat="0" applyAlignment="0" applyProtection="0"/>
    <xf numFmtId="0" fontId="12" fillId="36" borderId="27" applyNumberFormat="0" applyAlignment="0" applyProtection="0"/>
    <xf numFmtId="0" fontId="9" fillId="10" borderId="28" applyNumberFormat="0" applyFont="0" applyAlignment="0" applyProtection="0"/>
    <xf numFmtId="0" fontId="16" fillId="7" borderId="27" applyNumberFormat="0" applyAlignment="0" applyProtection="0"/>
    <xf numFmtId="0" fontId="16" fillId="7" borderId="27" applyNumberFormat="0" applyAlignment="0" applyProtection="0"/>
    <xf numFmtId="0" fontId="16" fillId="7" borderId="27" applyNumberFormat="0" applyAlignment="0" applyProtection="0"/>
    <xf numFmtId="0" fontId="16" fillId="13" borderId="27" applyNumberFormat="0" applyAlignment="0" applyProtection="0"/>
    <xf numFmtId="0" fontId="40" fillId="34" borderId="27" applyNumberFormat="0" applyAlignment="0" applyProtection="0"/>
    <xf numFmtId="0" fontId="1" fillId="0" borderId="0"/>
    <xf numFmtId="0" fontId="5" fillId="10" borderId="28" applyNumberFormat="0" applyFont="0" applyAlignment="0" applyProtection="0"/>
    <xf numFmtId="0" fontId="5" fillId="10" borderId="28" applyNumberFormat="0" applyFont="0" applyAlignment="0" applyProtection="0"/>
    <xf numFmtId="0" fontId="5" fillId="10" borderId="28" applyNumberFormat="0" applyFont="0" applyAlignment="0" applyProtection="0"/>
    <xf numFmtId="0" fontId="5" fillId="33" borderId="28" applyNumberFormat="0" applyFont="0" applyAlignment="0" applyProtection="0"/>
    <xf numFmtId="0" fontId="19" fillId="37" borderId="29" applyNumberFormat="0" applyAlignment="0" applyProtection="0"/>
    <xf numFmtId="0" fontId="19" fillId="38" borderId="29" applyNumberFormat="0" applyAlignment="0" applyProtection="0"/>
    <xf numFmtId="0" fontId="19" fillId="36" borderId="29" applyNumberFormat="0" applyAlignment="0" applyProtection="0"/>
    <xf numFmtId="0" fontId="19" fillId="36" borderId="29" applyNumberFormat="0" applyAlignment="0" applyProtection="0"/>
    <xf numFmtId="0" fontId="19" fillId="36" borderId="29" applyNumberFormat="0" applyAlignment="0" applyProtection="0"/>
    <xf numFmtId="0" fontId="25" fillId="0" borderId="30" applyNumberFormat="0" applyFill="0" applyAlignment="0" applyProtection="0"/>
    <xf numFmtId="0" fontId="1" fillId="0" borderId="0"/>
    <xf numFmtId="0" fontId="12" fillId="36" borderId="27" applyNumberFormat="0" applyAlignment="0" applyProtection="0"/>
    <xf numFmtId="0" fontId="31" fillId="37" borderId="27" applyNumberFormat="0" applyAlignment="0" applyProtection="0"/>
    <xf numFmtId="0" fontId="16" fillId="13" borderId="27" applyNumberFormat="0" applyAlignment="0" applyProtection="0"/>
    <xf numFmtId="0" fontId="28" fillId="10" borderId="28" applyNumberFormat="0" applyFont="0" applyAlignment="0" applyProtection="0"/>
    <xf numFmtId="0" fontId="19" fillId="36" borderId="29" applyNumberFormat="0" applyAlignment="0" applyProtection="0"/>
    <xf numFmtId="0" fontId="19" fillId="37" borderId="29" applyNumberFormat="0" applyAlignment="0" applyProtection="0"/>
    <xf numFmtId="0" fontId="25" fillId="0" borderId="31" applyNumberFormat="0" applyFill="0" applyAlignment="0" applyProtection="0"/>
    <xf numFmtId="167" fontId="1" fillId="0" borderId="0" applyFont="0" applyFill="0" applyBorder="0" applyAlignment="0" applyProtection="0"/>
  </cellStyleXfs>
  <cellXfs count="222">
    <xf numFmtId="0" fontId="0" fillId="0" borderId="0" xfId="0"/>
    <xf numFmtId="39" fontId="49" fillId="0" borderId="17" xfId="238" applyNumberFormat="1" applyFont="1" applyFill="1" applyBorder="1" applyAlignment="1" applyProtection="1">
      <alignment horizontal="right" vertical="top" wrapText="1"/>
      <protection locked="0"/>
    </xf>
    <xf numFmtId="4" fontId="47" fillId="0" borderId="17" xfId="0" applyNumberFormat="1" applyFont="1" applyFill="1" applyBorder="1" applyAlignment="1">
      <alignment horizontal="right" vertical="top"/>
    </xf>
    <xf numFmtId="170" fontId="47" fillId="0" borderId="17" xfId="442" applyNumberFormat="1" applyFont="1" applyFill="1" applyBorder="1" applyAlignment="1">
      <alignment horizontal="right" vertical="top" wrapText="1"/>
    </xf>
    <xf numFmtId="177" fontId="47" fillId="0" borderId="17" xfId="443" applyNumberFormat="1" applyFont="1" applyFill="1" applyBorder="1" applyAlignment="1">
      <alignment horizontal="left" vertical="top" wrapText="1"/>
    </xf>
    <xf numFmtId="177" fontId="47" fillId="0" borderId="17" xfId="443" applyNumberFormat="1" applyFont="1" applyFill="1" applyBorder="1" applyAlignment="1">
      <alignment horizontal="center" vertical="top"/>
    </xf>
    <xf numFmtId="176" fontId="47" fillId="0" borderId="17" xfId="443" applyNumberFormat="1" applyFont="1" applyFill="1" applyBorder="1" applyAlignment="1" applyProtection="1">
      <alignment horizontal="right" vertical="top" wrapText="1"/>
      <protection locked="0"/>
    </xf>
    <xf numFmtId="4" fontId="47" fillId="0" borderId="17" xfId="441" applyNumberFormat="1" applyFont="1" applyFill="1" applyBorder="1" applyAlignment="1" applyProtection="1">
      <alignment vertical="top" wrapText="1"/>
      <protection locked="0"/>
    </xf>
    <xf numFmtId="0" fontId="47" fillId="0" borderId="17" xfId="440" applyFont="1" applyFill="1" applyBorder="1" applyAlignment="1">
      <alignment horizontal="left" vertical="top" wrapText="1"/>
    </xf>
    <xf numFmtId="4" fontId="47" fillId="0" borderId="17" xfId="441" applyNumberFormat="1" applyFont="1" applyFill="1" applyBorder="1" applyAlignment="1">
      <alignment horizontal="right" vertical="top"/>
    </xf>
    <xf numFmtId="0" fontId="47" fillId="0" borderId="17" xfId="443" applyFont="1" applyFill="1" applyBorder="1" applyAlignment="1">
      <alignment horizontal="center" vertical="top" wrapText="1"/>
    </xf>
    <xf numFmtId="167" fontId="49" fillId="0" borderId="17" xfId="197" applyFont="1" applyFill="1" applyBorder="1" applyAlignment="1" applyProtection="1">
      <alignment horizontal="right" vertical="top" wrapText="1"/>
      <protection locked="0"/>
    </xf>
    <xf numFmtId="4" fontId="47" fillId="0" borderId="17" xfId="197" applyNumberFormat="1" applyFont="1" applyFill="1" applyBorder="1" applyAlignment="1" applyProtection="1">
      <alignment horizontal="right" vertical="top" wrapText="1"/>
      <protection locked="0"/>
    </xf>
    <xf numFmtId="176" fontId="49" fillId="0" borderId="17" xfId="0" applyNumberFormat="1" applyFont="1" applyFill="1" applyBorder="1" applyAlignment="1" applyProtection="1">
      <alignment horizontal="right" vertical="top" wrapText="1"/>
      <protection locked="0"/>
    </xf>
    <xf numFmtId="176" fontId="47" fillId="0" borderId="17" xfId="0" applyNumberFormat="1" applyFont="1" applyFill="1" applyBorder="1" applyAlignment="1" applyProtection="1">
      <alignment horizontal="right" vertical="top" wrapText="1"/>
      <protection locked="0"/>
    </xf>
    <xf numFmtId="169" fontId="47" fillId="0" borderId="17" xfId="238" applyNumberFormat="1" applyFont="1" applyFill="1" applyBorder="1" applyAlignment="1" applyProtection="1">
      <alignment horizontal="right" vertical="top" wrapText="1"/>
      <protection locked="0"/>
    </xf>
    <xf numFmtId="169" fontId="48" fillId="0" borderId="17" xfId="238" applyNumberFormat="1" applyFont="1" applyFill="1" applyBorder="1" applyAlignment="1" applyProtection="1">
      <alignment horizontal="right" vertical="top" wrapText="1"/>
      <protection locked="0"/>
    </xf>
    <xf numFmtId="43" fontId="47" fillId="0" borderId="17" xfId="201" applyFont="1" applyFill="1" applyBorder="1" applyAlignment="1" applyProtection="1">
      <alignment horizontal="right" vertical="top" wrapText="1"/>
      <protection locked="0"/>
    </xf>
    <xf numFmtId="176" fontId="47" fillId="0" borderId="17" xfId="238" applyNumberFormat="1" applyFont="1" applyFill="1" applyBorder="1" applyAlignment="1" applyProtection="1">
      <alignment horizontal="right" vertical="top" wrapText="1"/>
      <protection locked="0"/>
    </xf>
    <xf numFmtId="4" fontId="47" fillId="0" borderId="17" xfId="238" applyNumberFormat="1" applyFont="1" applyFill="1" applyBorder="1" applyAlignment="1" applyProtection="1">
      <alignment horizontal="right" vertical="top" wrapText="1"/>
      <protection locked="0"/>
    </xf>
    <xf numFmtId="176" fontId="49" fillId="0" borderId="17" xfId="238" applyNumberFormat="1" applyFont="1" applyFill="1" applyBorder="1" applyAlignment="1" applyProtection="1">
      <alignment horizontal="right" vertical="top" wrapText="1"/>
      <protection locked="0"/>
    </xf>
    <xf numFmtId="4" fontId="48" fillId="0" borderId="17" xfId="238" applyNumberFormat="1" applyFont="1" applyFill="1" applyBorder="1" applyAlignment="1" applyProtection="1">
      <alignment horizontal="right" vertical="top" wrapText="1"/>
      <protection locked="0"/>
    </xf>
    <xf numFmtId="4" fontId="49" fillId="0" borderId="17" xfId="238" applyNumberFormat="1" applyFont="1" applyFill="1" applyBorder="1" applyAlignment="1" applyProtection="1">
      <alignment horizontal="right" vertical="top" wrapText="1"/>
      <protection locked="0"/>
    </xf>
    <xf numFmtId="4" fontId="47" fillId="0" borderId="17" xfId="197" applyNumberFormat="1" applyFont="1" applyFill="1" applyBorder="1" applyAlignment="1" applyProtection="1">
      <alignment horizontal="right" vertical="top"/>
      <protection locked="0"/>
    </xf>
    <xf numFmtId="164" fontId="47" fillId="0" borderId="17" xfId="199" applyFont="1" applyFill="1" applyBorder="1" applyAlignment="1" applyProtection="1">
      <alignment horizontal="right" vertical="top"/>
      <protection locked="0"/>
    </xf>
    <xf numFmtId="176" fontId="49" fillId="0" borderId="17" xfId="238" applyNumberFormat="1" applyFont="1" applyFill="1" applyBorder="1" applyAlignment="1" applyProtection="1">
      <alignment horizontal="right" vertical="top"/>
      <protection locked="0"/>
    </xf>
    <xf numFmtId="4" fontId="47" fillId="0" borderId="17" xfId="220" applyNumberFormat="1" applyFont="1" applyFill="1" applyBorder="1" applyAlignment="1" applyProtection="1">
      <alignment horizontal="right" vertical="top" wrapText="1"/>
      <protection locked="0"/>
    </xf>
    <xf numFmtId="0" fontId="47" fillId="0" borderId="0" xfId="443" applyFont="1" applyFill="1" applyAlignment="1" applyProtection="1">
      <alignment vertical="top"/>
      <protection locked="0"/>
    </xf>
    <xf numFmtId="39" fontId="46" fillId="0" borderId="0" xfId="443" applyNumberFormat="1" applyFont="1" applyFill="1" applyAlignment="1" applyProtection="1">
      <alignment horizontal="center" vertical="top"/>
      <protection locked="0"/>
    </xf>
    <xf numFmtId="0" fontId="47" fillId="0" borderId="0" xfId="0" quotePrefix="1" applyFont="1" applyFill="1" applyBorder="1" applyAlignment="1" applyProtection="1">
      <alignment horizontal="left" vertical="top"/>
      <protection locked="0"/>
    </xf>
    <xf numFmtId="0" fontId="47" fillId="0" borderId="0" xfId="0" applyFont="1" applyFill="1" applyBorder="1" applyAlignment="1" applyProtection="1">
      <alignment vertical="top"/>
      <protection locked="0"/>
    </xf>
    <xf numFmtId="0" fontId="47" fillId="0" borderId="0" xfId="443" applyFont="1" applyFill="1" applyAlignment="1">
      <alignment vertical="top"/>
    </xf>
    <xf numFmtId="0" fontId="47" fillId="0" borderId="0" xfId="0" quotePrefix="1" applyFont="1" applyFill="1" applyBorder="1" applyAlignment="1">
      <alignment horizontal="left" vertical="top"/>
    </xf>
    <xf numFmtId="0" fontId="47" fillId="0" borderId="0" xfId="0" applyFont="1" applyFill="1" applyBorder="1" applyAlignment="1">
      <alignment vertical="top"/>
    </xf>
    <xf numFmtId="0" fontId="47" fillId="0" borderId="0" xfId="0" quotePrefix="1" applyFont="1" applyFill="1" applyBorder="1" applyAlignment="1">
      <alignment vertical="top"/>
    </xf>
    <xf numFmtId="2" fontId="47" fillId="0" borderId="0" xfId="443" applyNumberFormat="1" applyFont="1" applyFill="1" applyAlignment="1">
      <alignment vertical="top"/>
    </xf>
    <xf numFmtId="39" fontId="47" fillId="0" borderId="0" xfId="443" applyNumberFormat="1" applyFont="1" applyFill="1" applyAlignment="1">
      <alignment vertical="top"/>
    </xf>
    <xf numFmtId="164" fontId="47" fillId="0" borderId="0" xfId="437" applyNumberFormat="1" applyFont="1" applyFill="1" applyAlignment="1">
      <alignment vertical="top"/>
    </xf>
    <xf numFmtId="2" fontId="46" fillId="0" borderId="19" xfId="443" applyNumberFormat="1" applyFont="1" applyFill="1" applyBorder="1" applyAlignment="1">
      <alignment horizontal="center" vertical="top"/>
    </xf>
    <xf numFmtId="39" fontId="46" fillId="0" borderId="19" xfId="443" applyNumberFormat="1" applyFont="1" applyFill="1" applyBorder="1" applyAlignment="1">
      <alignment horizontal="center" vertical="top"/>
    </xf>
    <xf numFmtId="164" fontId="46" fillId="0" borderId="19" xfId="437" applyNumberFormat="1" applyFont="1" applyFill="1" applyBorder="1" applyAlignment="1">
      <alignment horizontal="center" vertical="top"/>
    </xf>
    <xf numFmtId="2" fontId="47" fillId="0" borderId="17" xfId="437" applyNumberFormat="1" applyFont="1" applyFill="1" applyBorder="1" applyAlignment="1">
      <alignment horizontal="center" vertical="top" wrapText="1"/>
    </xf>
    <xf numFmtId="176" fontId="47" fillId="0" borderId="17" xfId="443" applyNumberFormat="1" applyFont="1" applyFill="1" applyBorder="1" applyAlignment="1">
      <alignment horizontal="right" vertical="top"/>
    </xf>
    <xf numFmtId="176" fontId="47" fillId="0" borderId="17" xfId="443" applyNumberFormat="1" applyFont="1" applyFill="1" applyBorder="1" applyAlignment="1" applyProtection="1">
      <alignment horizontal="right" vertical="top"/>
      <protection locked="0"/>
    </xf>
    <xf numFmtId="0" fontId="46" fillId="0" borderId="17" xfId="0" applyFont="1" applyFill="1" applyBorder="1" applyAlignment="1">
      <alignment horizontal="center" vertical="top" wrapText="1"/>
    </xf>
    <xf numFmtId="0" fontId="46" fillId="0" borderId="17" xfId="0" applyFont="1" applyFill="1" applyBorder="1" applyAlignment="1">
      <alignment vertical="top"/>
    </xf>
    <xf numFmtId="4" fontId="47" fillId="0" borderId="17" xfId="197" applyNumberFormat="1" applyFont="1" applyFill="1" applyBorder="1" applyAlignment="1">
      <alignment vertical="top" wrapText="1"/>
    </xf>
    <xf numFmtId="4" fontId="47" fillId="0" borderId="17" xfId="0" applyNumberFormat="1" applyFont="1" applyFill="1" applyBorder="1" applyAlignment="1">
      <alignment horizontal="center" vertical="top" wrapText="1"/>
    </xf>
    <xf numFmtId="4" fontId="46" fillId="0" borderId="17" xfId="197" applyNumberFormat="1" applyFont="1" applyFill="1" applyBorder="1" applyAlignment="1" applyProtection="1">
      <alignment vertical="top" wrapText="1"/>
      <protection locked="0"/>
    </xf>
    <xf numFmtId="4" fontId="47" fillId="0" borderId="17" xfId="197" applyNumberFormat="1" applyFont="1" applyFill="1" applyBorder="1" applyAlignment="1" applyProtection="1">
      <alignment vertical="top" wrapText="1"/>
      <protection locked="0"/>
    </xf>
    <xf numFmtId="0" fontId="46" fillId="0" borderId="17" xfId="0" applyFont="1" applyFill="1" applyBorder="1" applyAlignment="1">
      <alignment horizontal="right" vertical="top" wrapText="1"/>
    </xf>
    <xf numFmtId="173" fontId="47" fillId="0" borderId="17" xfId="197" applyNumberFormat="1" applyFont="1" applyFill="1" applyBorder="1" applyAlignment="1">
      <alignment horizontal="right" vertical="top" wrapText="1"/>
    </xf>
    <xf numFmtId="4" fontId="47" fillId="0" borderId="17" xfId="197" applyNumberFormat="1" applyFont="1" applyFill="1" applyBorder="1" applyAlignment="1">
      <alignment horizontal="right" vertical="top" wrapText="1"/>
    </xf>
    <xf numFmtId="4" fontId="47" fillId="0" borderId="17" xfId="197" applyNumberFormat="1" applyFont="1" applyFill="1" applyBorder="1" applyAlignment="1">
      <alignment horizontal="center" vertical="top"/>
    </xf>
    <xf numFmtId="4" fontId="47" fillId="0" borderId="17" xfId="197" applyNumberFormat="1" applyFont="1" applyFill="1" applyBorder="1" applyAlignment="1">
      <alignment vertical="top"/>
    </xf>
    <xf numFmtId="173" fontId="47" fillId="0" borderId="17" xfId="197" applyNumberFormat="1" applyFont="1" applyFill="1" applyBorder="1" applyAlignment="1">
      <alignment vertical="top" wrapText="1"/>
    </xf>
    <xf numFmtId="170" fontId="46" fillId="0" borderId="17" xfId="441" applyNumberFormat="1" applyFont="1" applyFill="1" applyBorder="1" applyAlignment="1">
      <alignment horizontal="right" vertical="top" wrapText="1"/>
    </xf>
    <xf numFmtId="177" fontId="46" fillId="0" borderId="17" xfId="0" applyNumberFormat="1" applyFont="1" applyFill="1" applyBorder="1" applyAlignment="1">
      <alignment vertical="top" wrapText="1"/>
    </xf>
    <xf numFmtId="176" fontId="47" fillId="0" borderId="17" xfId="0" applyNumberFormat="1" applyFont="1" applyFill="1" applyBorder="1" applyAlignment="1">
      <alignment horizontal="right" vertical="top" wrapText="1"/>
    </xf>
    <xf numFmtId="177" fontId="47" fillId="0" borderId="17" xfId="0" applyNumberFormat="1" applyFont="1" applyFill="1" applyBorder="1" applyAlignment="1">
      <alignment horizontal="center" vertical="top"/>
    </xf>
    <xf numFmtId="170" fontId="47" fillId="0" borderId="17" xfId="441" applyNumberFormat="1" applyFont="1" applyFill="1" applyBorder="1" applyAlignment="1">
      <alignment horizontal="right" vertical="top" wrapText="1"/>
    </xf>
    <xf numFmtId="177" fontId="47" fillId="0" borderId="17" xfId="0" applyNumberFormat="1" applyFont="1" applyFill="1" applyBorder="1" applyAlignment="1">
      <alignment vertical="top" wrapText="1"/>
    </xf>
    <xf numFmtId="0" fontId="46" fillId="0" borderId="17" xfId="443" applyFont="1" applyFill="1" applyBorder="1" applyAlignment="1">
      <alignment horizontal="center" vertical="top" wrapText="1"/>
    </xf>
    <xf numFmtId="49" fontId="46" fillId="0" borderId="17" xfId="443" applyNumberFormat="1" applyFont="1" applyFill="1" applyBorder="1" applyAlignment="1">
      <alignment horizontal="left" vertical="top" wrapText="1"/>
    </xf>
    <xf numFmtId="0" fontId="47" fillId="0" borderId="17" xfId="443" applyFont="1" applyFill="1" applyBorder="1" applyAlignment="1">
      <alignment horizontal="right" vertical="top" wrapText="1"/>
    </xf>
    <xf numFmtId="169" fontId="47" fillId="0" borderId="17" xfId="443" applyNumberFormat="1" applyFont="1" applyFill="1" applyBorder="1" applyAlignment="1">
      <alignment horizontal="center" vertical="top" wrapText="1"/>
    </xf>
    <xf numFmtId="1" fontId="47" fillId="0" borderId="17" xfId="443" applyNumberFormat="1" applyFont="1" applyFill="1" applyBorder="1" applyAlignment="1">
      <alignment horizontal="right" vertical="top" wrapText="1"/>
    </xf>
    <xf numFmtId="0" fontId="47" fillId="0" borderId="17" xfId="564" applyFont="1" applyFill="1" applyBorder="1" applyAlignment="1">
      <alignment horizontal="left" vertical="top" wrapText="1"/>
    </xf>
    <xf numFmtId="169" fontId="47" fillId="0" borderId="17" xfId="443" applyNumberFormat="1" applyFont="1" applyFill="1" applyBorder="1" applyAlignment="1">
      <alignment horizontal="right" vertical="top" wrapText="1"/>
    </xf>
    <xf numFmtId="4" fontId="47" fillId="0" borderId="17" xfId="439" applyNumberFormat="1" applyFont="1" applyFill="1" applyBorder="1" applyAlignment="1">
      <alignment horizontal="center" vertical="top"/>
    </xf>
    <xf numFmtId="0" fontId="47" fillId="0" borderId="17" xfId="443" applyFont="1" applyFill="1" applyBorder="1" applyAlignment="1">
      <alignment horizontal="left" vertical="top"/>
    </xf>
    <xf numFmtId="1" fontId="46" fillId="0" borderId="17" xfId="443" applyNumberFormat="1" applyFont="1" applyFill="1" applyBorder="1" applyAlignment="1">
      <alignment horizontal="right" vertical="top" wrapText="1"/>
    </xf>
    <xf numFmtId="0" fontId="46" fillId="0" borderId="17" xfId="443" applyFont="1" applyFill="1" applyBorder="1" applyAlignment="1">
      <alignment horizontal="left" vertical="top" wrapText="1"/>
    </xf>
    <xf numFmtId="4" fontId="47" fillId="0" borderId="17" xfId="439" applyNumberFormat="1" applyFont="1" applyFill="1" applyBorder="1" applyAlignment="1">
      <alignment horizontal="center" vertical="top" wrapText="1"/>
    </xf>
    <xf numFmtId="189" fontId="47" fillId="0" borderId="17" xfId="443" applyNumberFormat="1" applyFont="1" applyFill="1" applyBorder="1" applyAlignment="1">
      <alignment horizontal="right" vertical="top" wrapText="1"/>
    </xf>
    <xf numFmtId="170" fontId="47" fillId="0" borderId="17" xfId="443" applyNumberFormat="1" applyFont="1" applyFill="1" applyBorder="1" applyAlignment="1">
      <alignment vertical="top" wrapText="1"/>
    </xf>
    <xf numFmtId="49" fontId="47" fillId="0" borderId="17" xfId="443" applyNumberFormat="1" applyFont="1" applyFill="1" applyBorder="1" applyAlignment="1">
      <alignment vertical="top" wrapText="1"/>
    </xf>
    <xf numFmtId="4" fontId="47" fillId="0" borderId="17" xfId="443" applyNumberFormat="1" applyFont="1" applyFill="1" applyBorder="1" applyAlignment="1">
      <alignment horizontal="right" vertical="top" wrapText="1"/>
    </xf>
    <xf numFmtId="39" fontId="47" fillId="0" borderId="17" xfId="443" applyNumberFormat="1" applyFont="1" applyFill="1" applyBorder="1" applyAlignment="1" applyProtection="1">
      <alignment horizontal="right" vertical="top" wrapText="1"/>
      <protection locked="0"/>
    </xf>
    <xf numFmtId="49" fontId="46" fillId="0" borderId="17" xfId="443" applyNumberFormat="1" applyFont="1" applyFill="1" applyBorder="1" applyAlignment="1">
      <alignment vertical="top" wrapText="1"/>
    </xf>
    <xf numFmtId="0" fontId="47" fillId="0" borderId="17" xfId="443" applyFont="1" applyFill="1" applyBorder="1" applyAlignment="1">
      <alignment horizontal="left" vertical="top" wrapText="1"/>
    </xf>
    <xf numFmtId="4" fontId="47" fillId="0" borderId="17" xfId="437" applyNumberFormat="1" applyFont="1" applyFill="1" applyBorder="1" applyAlignment="1">
      <alignment horizontal="right" vertical="top" wrapText="1"/>
    </xf>
    <xf numFmtId="4" fontId="47" fillId="0" borderId="17" xfId="443" applyNumberFormat="1" applyFont="1" applyFill="1" applyBorder="1" applyAlignment="1">
      <alignment horizontal="center" vertical="top"/>
    </xf>
    <xf numFmtId="39" fontId="47" fillId="0" borderId="17" xfId="437" applyNumberFormat="1" applyFont="1" applyFill="1" applyBorder="1" applyAlignment="1" applyProtection="1">
      <alignment horizontal="right" vertical="top" wrapText="1"/>
      <protection locked="0"/>
    </xf>
    <xf numFmtId="0" fontId="47" fillId="0" borderId="17" xfId="443" applyFont="1" applyFill="1" applyBorder="1" applyAlignment="1">
      <alignment vertical="top"/>
    </xf>
    <xf numFmtId="37" fontId="46" fillId="0" borderId="17" xfId="443" applyNumberFormat="1" applyFont="1" applyFill="1" applyBorder="1" applyAlignment="1">
      <alignment horizontal="right" vertical="top" wrapText="1"/>
    </xf>
    <xf numFmtId="49" fontId="47" fillId="0" borderId="17" xfId="0" applyNumberFormat="1" applyFont="1" applyFill="1" applyBorder="1" applyAlignment="1">
      <alignment horizontal="right" vertical="top" wrapText="1"/>
    </xf>
    <xf numFmtId="4" fontId="47" fillId="0" borderId="17" xfId="197" applyNumberFormat="1" applyFont="1" applyFill="1" applyBorder="1" applyAlignment="1">
      <alignment horizontal="center" vertical="top" wrapText="1"/>
    </xf>
    <xf numFmtId="193" fontId="46" fillId="0" borderId="17" xfId="197" applyNumberFormat="1" applyFont="1" applyFill="1" applyBorder="1" applyAlignment="1">
      <alignment vertical="top" wrapText="1"/>
    </xf>
    <xf numFmtId="177" fontId="46" fillId="0" borderId="17" xfId="443" applyNumberFormat="1" applyFont="1" applyFill="1" applyBorder="1" applyAlignment="1">
      <alignment vertical="top" wrapText="1"/>
    </xf>
    <xf numFmtId="0" fontId="47" fillId="0" borderId="17" xfId="443" applyFont="1" applyFill="1" applyBorder="1" applyAlignment="1">
      <alignment vertical="top" wrapText="1"/>
    </xf>
    <xf numFmtId="176" fontId="47" fillId="0" borderId="17" xfId="443" applyNumberFormat="1" applyFont="1" applyFill="1" applyBorder="1" applyAlignment="1">
      <alignment horizontal="right" vertical="top" wrapText="1"/>
    </xf>
    <xf numFmtId="2" fontId="47" fillId="0" borderId="17" xfId="443" applyNumberFormat="1" applyFont="1" applyFill="1" applyBorder="1" applyAlignment="1">
      <alignment horizontal="right" vertical="top" wrapText="1"/>
    </xf>
    <xf numFmtId="176" fontId="47" fillId="0" borderId="17" xfId="443" applyNumberFormat="1" applyFont="1" applyFill="1" applyBorder="1" applyAlignment="1">
      <alignment horizontal="center" vertical="top"/>
    </xf>
    <xf numFmtId="4" fontId="47" fillId="0" borderId="17" xfId="441" applyNumberFormat="1" applyFont="1" applyFill="1" applyBorder="1" applyAlignment="1" applyProtection="1">
      <alignment horizontal="right" vertical="top" wrapText="1"/>
      <protection locked="0"/>
    </xf>
    <xf numFmtId="170" fontId="47" fillId="0" borderId="17" xfId="443" applyNumberFormat="1" applyFont="1" applyFill="1" applyBorder="1" applyAlignment="1">
      <alignment horizontal="right" vertical="top" wrapText="1"/>
    </xf>
    <xf numFmtId="0" fontId="47" fillId="0" borderId="17" xfId="440" applyFont="1" applyFill="1" applyBorder="1" applyAlignment="1">
      <alignment horizontal="left" vertical="top"/>
    </xf>
    <xf numFmtId="4" fontId="47" fillId="0" borderId="17" xfId="441" applyNumberFormat="1" applyFont="1" applyFill="1" applyBorder="1" applyAlignment="1">
      <alignment horizontal="right" vertical="top" wrapText="1"/>
    </xf>
    <xf numFmtId="177" fontId="47" fillId="0" borderId="17" xfId="440" applyNumberFormat="1" applyFont="1" applyFill="1" applyBorder="1" applyAlignment="1">
      <alignment horizontal="center" vertical="top"/>
    </xf>
    <xf numFmtId="0" fontId="46" fillId="0" borderId="17" xfId="443" applyFont="1" applyFill="1" applyBorder="1" applyAlignment="1">
      <alignment vertical="top" wrapText="1"/>
    </xf>
    <xf numFmtId="0" fontId="47" fillId="0" borderId="0" xfId="443" applyFont="1" applyFill="1" applyBorder="1" applyAlignment="1">
      <alignment vertical="top"/>
    </xf>
    <xf numFmtId="1" fontId="46" fillId="0" borderId="17" xfId="0" applyNumberFormat="1" applyFont="1" applyFill="1" applyBorder="1" applyAlignment="1">
      <alignment vertical="top" wrapText="1"/>
    </xf>
    <xf numFmtId="0" fontId="46" fillId="0" borderId="17" xfId="0" applyFont="1" applyFill="1" applyBorder="1" applyAlignment="1">
      <alignment vertical="top" wrapText="1"/>
    </xf>
    <xf numFmtId="4" fontId="47" fillId="0" borderId="17" xfId="443" applyNumberFormat="1" applyFont="1" applyFill="1" applyBorder="1" applyAlignment="1">
      <alignment horizontal="center" vertical="top" wrapText="1"/>
    </xf>
    <xf numFmtId="2" fontId="47" fillId="0" borderId="17" xfId="443" applyNumberFormat="1" applyFont="1" applyFill="1" applyBorder="1" applyAlignment="1">
      <alignment horizontal="center" vertical="top" wrapText="1"/>
    </xf>
    <xf numFmtId="0" fontId="47" fillId="0" borderId="20" xfId="443" applyFont="1" applyFill="1" applyBorder="1" applyAlignment="1">
      <alignment vertical="top"/>
    </xf>
    <xf numFmtId="2" fontId="47" fillId="0" borderId="17" xfId="442" applyNumberFormat="1" applyFont="1" applyFill="1" applyBorder="1" applyAlignment="1">
      <alignment horizontal="right" vertical="top" wrapText="1"/>
    </xf>
    <xf numFmtId="1" fontId="46" fillId="0" borderId="17" xfId="442" applyNumberFormat="1" applyFont="1" applyFill="1" applyBorder="1" applyAlignment="1">
      <alignment horizontal="right" vertical="top" wrapText="1"/>
    </xf>
    <xf numFmtId="2" fontId="47" fillId="0" borderId="17" xfId="0" applyNumberFormat="1" applyFont="1" applyFill="1" applyBorder="1" applyAlignment="1">
      <alignment horizontal="right" vertical="top" wrapText="1"/>
    </xf>
    <xf numFmtId="169" fontId="47" fillId="0" borderId="17" xfId="0" applyNumberFormat="1" applyFont="1" applyFill="1" applyBorder="1" applyAlignment="1">
      <alignment horizontal="center" vertical="top" wrapText="1"/>
    </xf>
    <xf numFmtId="0" fontId="47" fillId="0" borderId="17" xfId="0" applyFont="1" applyFill="1" applyBorder="1" applyAlignment="1">
      <alignment vertical="top" wrapText="1"/>
    </xf>
    <xf numFmtId="177" fontId="47" fillId="0" borderId="17" xfId="0" applyNumberFormat="1" applyFont="1" applyFill="1" applyBorder="1" applyAlignment="1">
      <alignment horizontal="center" vertical="top" wrapText="1"/>
    </xf>
    <xf numFmtId="1" fontId="47" fillId="0" borderId="17" xfId="442" applyNumberFormat="1" applyFont="1" applyFill="1" applyBorder="1" applyAlignment="1">
      <alignment horizontal="right" vertical="top" wrapText="1"/>
    </xf>
    <xf numFmtId="177" fontId="47" fillId="0" borderId="17" xfId="443" applyNumberFormat="1" applyFont="1" applyFill="1" applyBorder="1" applyAlignment="1">
      <alignment horizontal="center" vertical="top" wrapText="1"/>
    </xf>
    <xf numFmtId="0" fontId="46" fillId="0" borderId="17" xfId="440" applyFont="1" applyFill="1" applyBorder="1" applyAlignment="1">
      <alignment horizontal="left" vertical="top"/>
    </xf>
    <xf numFmtId="4" fontId="47" fillId="0" borderId="17" xfId="443" applyNumberFormat="1" applyFont="1" applyFill="1" applyBorder="1" applyAlignment="1" applyProtection="1">
      <alignment horizontal="right" vertical="top" wrapText="1"/>
      <protection locked="0"/>
    </xf>
    <xf numFmtId="49" fontId="46" fillId="0" borderId="17" xfId="0" applyNumberFormat="1" applyFont="1" applyFill="1" applyBorder="1" applyAlignment="1">
      <alignment horizontal="right" vertical="top" wrapText="1"/>
    </xf>
    <xf numFmtId="0" fontId="47" fillId="0" borderId="0" xfId="443" applyFont="1" applyFill="1" applyBorder="1" applyAlignment="1">
      <alignment vertical="top" wrapText="1"/>
    </xf>
    <xf numFmtId="0" fontId="47" fillId="0" borderId="20" xfId="443" applyFont="1" applyFill="1" applyBorder="1" applyAlignment="1">
      <alignment vertical="top" wrapText="1"/>
    </xf>
    <xf numFmtId="0" fontId="47" fillId="0" borderId="17" xfId="443" applyFont="1" applyFill="1" applyBorder="1" applyAlignment="1">
      <alignment horizontal="center" vertical="top"/>
    </xf>
    <xf numFmtId="4" fontId="47" fillId="0" borderId="17" xfId="441" applyNumberFormat="1" applyFont="1" applyFill="1" applyBorder="1" applyAlignment="1" applyProtection="1">
      <alignment horizontal="right" vertical="top"/>
      <protection locked="0"/>
    </xf>
    <xf numFmtId="0" fontId="46" fillId="0" borderId="17" xfId="440" applyFont="1" applyFill="1" applyBorder="1" applyAlignment="1">
      <alignment horizontal="left" vertical="top" wrapText="1"/>
    </xf>
    <xf numFmtId="170" fontId="46" fillId="0" borderId="17" xfId="442" applyNumberFormat="1" applyFont="1" applyFill="1" applyBorder="1" applyAlignment="1">
      <alignment horizontal="right" vertical="top" wrapText="1"/>
    </xf>
    <xf numFmtId="0" fontId="5" fillId="0" borderId="0" xfId="0" applyFont="1" applyFill="1"/>
    <xf numFmtId="0" fontId="47" fillId="0" borderId="17" xfId="0" applyFont="1" applyFill="1" applyBorder="1" applyAlignment="1">
      <alignment horizontal="right" vertical="top" wrapText="1"/>
    </xf>
    <xf numFmtId="0" fontId="47" fillId="0" borderId="17" xfId="0" applyFont="1" applyFill="1" applyBorder="1" applyAlignment="1">
      <alignment horizontal="left" vertical="top" wrapText="1"/>
    </xf>
    <xf numFmtId="169" fontId="47" fillId="0" borderId="17" xfId="0" applyNumberFormat="1" applyFont="1" applyFill="1" applyBorder="1" applyAlignment="1">
      <alignment horizontal="center" vertical="top"/>
    </xf>
    <xf numFmtId="177" fontId="47" fillId="0" borderId="17" xfId="268" applyFont="1" applyFill="1" applyBorder="1" applyAlignment="1">
      <alignment horizontal="justify" vertical="top" wrapText="1"/>
    </xf>
    <xf numFmtId="192" fontId="47" fillId="0" borderId="17" xfId="268" applyNumberFormat="1" applyFont="1" applyFill="1" applyBorder="1" applyAlignment="1" applyProtection="1">
      <alignment horizontal="right" vertical="top"/>
    </xf>
    <xf numFmtId="177" fontId="47" fillId="0" borderId="17" xfId="268" applyFont="1" applyFill="1" applyBorder="1" applyAlignment="1">
      <alignment horizontal="center" vertical="top" wrapText="1"/>
    </xf>
    <xf numFmtId="39" fontId="47" fillId="0" borderId="17" xfId="268" applyNumberFormat="1" applyFont="1" applyFill="1" applyBorder="1" applyAlignment="1" applyProtection="1">
      <alignment horizontal="right" vertical="top" wrapText="1"/>
      <protection locked="0"/>
    </xf>
    <xf numFmtId="39" fontId="47" fillId="0" borderId="17" xfId="0" applyNumberFormat="1" applyFont="1" applyFill="1" applyBorder="1" applyAlignment="1">
      <alignment vertical="top" wrapText="1"/>
    </xf>
    <xf numFmtId="49" fontId="46" fillId="0" borderId="17" xfId="0" applyNumberFormat="1" applyFont="1" applyFill="1" applyBorder="1" applyAlignment="1">
      <alignment horizontal="center" vertical="top" wrapText="1"/>
    </xf>
    <xf numFmtId="4" fontId="46" fillId="0" borderId="17" xfId="197" applyNumberFormat="1" applyFont="1" applyFill="1" applyBorder="1" applyAlignment="1" applyProtection="1">
      <alignment horizontal="right" vertical="top" wrapText="1"/>
      <protection locked="0"/>
    </xf>
    <xf numFmtId="4" fontId="47" fillId="0" borderId="17" xfId="444" applyNumberFormat="1" applyFont="1" applyFill="1" applyBorder="1" applyAlignment="1">
      <alignment vertical="top"/>
    </xf>
    <xf numFmtId="4" fontId="47" fillId="0" borderId="17" xfId="444" applyNumberFormat="1" applyFont="1" applyFill="1" applyBorder="1" applyAlignment="1">
      <alignment horizontal="center" vertical="top"/>
    </xf>
    <xf numFmtId="4" fontId="47" fillId="0" borderId="17" xfId="563" applyNumberFormat="1" applyFont="1" applyFill="1" applyBorder="1" applyAlignment="1" applyProtection="1">
      <alignment horizontal="right" vertical="top"/>
      <protection locked="0"/>
    </xf>
    <xf numFmtId="169" fontId="47" fillId="0" borderId="17" xfId="0" applyNumberFormat="1" applyFont="1" applyFill="1" applyBorder="1" applyAlignment="1" applyProtection="1">
      <alignment horizontal="right" vertical="top"/>
      <protection locked="0"/>
    </xf>
    <xf numFmtId="4" fontId="47" fillId="0" borderId="17" xfId="0" applyNumberFormat="1" applyFont="1" applyFill="1" applyBorder="1" applyAlignment="1" applyProtection="1">
      <alignment vertical="top" wrapText="1"/>
      <protection locked="0"/>
    </xf>
    <xf numFmtId="2" fontId="47" fillId="0" borderId="17" xfId="0" applyNumberFormat="1" applyFont="1" applyFill="1" applyBorder="1" applyAlignment="1">
      <alignment vertical="top" wrapText="1"/>
    </xf>
    <xf numFmtId="0" fontId="47" fillId="0" borderId="17" xfId="0" applyFont="1" applyFill="1" applyBorder="1" applyAlignment="1">
      <alignment horizontal="center" vertical="top" wrapText="1"/>
    </xf>
    <xf numFmtId="4" fontId="47" fillId="0" borderId="17" xfId="444" applyNumberFormat="1" applyFont="1" applyFill="1" applyBorder="1" applyAlignment="1">
      <alignment vertical="top" wrapText="1"/>
    </xf>
    <xf numFmtId="4" fontId="47" fillId="0" borderId="17" xfId="444" applyNumberFormat="1" applyFont="1" applyFill="1" applyBorder="1" applyAlignment="1">
      <alignment horizontal="right" vertical="top"/>
    </xf>
    <xf numFmtId="4" fontId="46" fillId="0" borderId="17" xfId="441" applyNumberFormat="1" applyFont="1" applyFill="1" applyBorder="1" applyAlignment="1" applyProtection="1">
      <alignment horizontal="right" vertical="top" wrapText="1"/>
      <protection locked="0"/>
    </xf>
    <xf numFmtId="43" fontId="47" fillId="0" borderId="17" xfId="437" applyFont="1" applyFill="1" applyBorder="1" applyAlignment="1" applyProtection="1">
      <alignment horizontal="right" vertical="top" wrapText="1"/>
      <protection locked="0"/>
    </xf>
    <xf numFmtId="193" fontId="46" fillId="0" borderId="17" xfId="197" applyNumberFormat="1" applyFont="1" applyFill="1" applyBorder="1" applyAlignment="1">
      <alignment horizontal="right" vertical="top" wrapText="1"/>
    </xf>
    <xf numFmtId="167" fontId="47" fillId="0" borderId="0" xfId="197" applyFont="1" applyFill="1" applyBorder="1" applyAlignment="1" applyProtection="1">
      <alignment horizontal="center" vertical="top"/>
      <protection locked="0"/>
    </xf>
    <xf numFmtId="2" fontId="47" fillId="0" borderId="17" xfId="443" applyNumberFormat="1" applyFont="1" applyFill="1" applyBorder="1" applyAlignment="1" applyProtection="1">
      <alignment horizontal="right" vertical="top" wrapText="1"/>
      <protection locked="0"/>
    </xf>
    <xf numFmtId="37" fontId="46" fillId="0" borderId="17" xfId="0" applyNumberFormat="1" applyFont="1" applyFill="1" applyBorder="1" applyAlignment="1">
      <alignment vertical="top" wrapText="1"/>
    </xf>
    <xf numFmtId="164" fontId="47" fillId="0" borderId="17" xfId="444" applyFont="1" applyFill="1" applyBorder="1" applyAlignment="1" applyProtection="1">
      <alignment horizontal="right" vertical="top" wrapText="1"/>
      <protection locked="0"/>
    </xf>
    <xf numFmtId="1" fontId="47" fillId="0" borderId="17" xfId="0" applyNumberFormat="1" applyFont="1" applyFill="1" applyBorder="1" applyAlignment="1">
      <alignment horizontal="right" vertical="top" wrapText="1"/>
    </xf>
    <xf numFmtId="1" fontId="46" fillId="0" borderId="17" xfId="441" applyNumberFormat="1" applyFont="1" applyFill="1" applyBorder="1" applyAlignment="1">
      <alignment horizontal="center" vertical="top" wrapText="1"/>
    </xf>
    <xf numFmtId="177" fontId="46" fillId="0" borderId="17" xfId="443" applyNumberFormat="1" applyFont="1" applyFill="1" applyBorder="1" applyAlignment="1">
      <alignment horizontal="center" vertical="top" wrapText="1"/>
    </xf>
    <xf numFmtId="176" fontId="46" fillId="0" borderId="17" xfId="443" applyNumberFormat="1" applyFont="1" applyFill="1" applyBorder="1" applyAlignment="1" applyProtection="1">
      <alignment horizontal="right" vertical="top"/>
      <protection locked="0"/>
    </xf>
    <xf numFmtId="177" fontId="46" fillId="0" borderId="17" xfId="443" applyNumberFormat="1" applyFont="1" applyFill="1" applyBorder="1" applyAlignment="1">
      <alignment horizontal="left" vertical="top" wrapText="1"/>
    </xf>
    <xf numFmtId="1" fontId="46" fillId="0" borderId="17" xfId="441" applyNumberFormat="1" applyFont="1" applyFill="1" applyBorder="1" applyAlignment="1">
      <alignment horizontal="right" vertical="top" wrapText="1"/>
    </xf>
    <xf numFmtId="4" fontId="46" fillId="0" borderId="17" xfId="441" applyNumberFormat="1" applyFont="1" applyFill="1" applyBorder="1" applyAlignment="1">
      <alignment horizontal="right" vertical="top"/>
    </xf>
    <xf numFmtId="176" fontId="46" fillId="0" borderId="17" xfId="443" applyNumberFormat="1" applyFont="1" applyFill="1" applyBorder="1" applyAlignment="1" applyProtection="1">
      <alignment horizontal="right" vertical="top" wrapText="1"/>
      <protection locked="0"/>
    </xf>
    <xf numFmtId="2" fontId="47" fillId="0" borderId="17" xfId="441" applyNumberFormat="1" applyFont="1" applyFill="1" applyBorder="1" applyAlignment="1">
      <alignment horizontal="right" vertical="top" wrapText="1"/>
    </xf>
    <xf numFmtId="0" fontId="46" fillId="0" borderId="17" xfId="443" applyFont="1" applyFill="1" applyBorder="1" applyAlignment="1">
      <alignment horizontal="center" vertical="top"/>
    </xf>
    <xf numFmtId="4" fontId="47" fillId="0" borderId="17" xfId="443" applyNumberFormat="1" applyFont="1" applyFill="1" applyBorder="1" applyAlignment="1">
      <alignment horizontal="right" vertical="top"/>
    </xf>
    <xf numFmtId="4" fontId="47" fillId="0" borderId="17" xfId="441" applyNumberFormat="1" applyFont="1" applyFill="1" applyBorder="1" applyAlignment="1">
      <alignment vertical="top"/>
    </xf>
    <xf numFmtId="0" fontId="46" fillId="0" borderId="0" xfId="443" applyFont="1" applyFill="1" applyAlignment="1">
      <alignment vertical="top"/>
    </xf>
    <xf numFmtId="4" fontId="47" fillId="0" borderId="17" xfId="443" applyNumberFormat="1" applyFont="1" applyFill="1" applyBorder="1" applyAlignment="1">
      <alignment horizontal="left" vertical="top"/>
    </xf>
    <xf numFmtId="39" fontId="47" fillId="0" borderId="17" xfId="268" applyNumberFormat="1" applyFont="1" applyFill="1" applyBorder="1" applyAlignment="1" applyProtection="1">
      <alignment vertical="top" wrapText="1"/>
      <protection locked="0"/>
    </xf>
    <xf numFmtId="0" fontId="46" fillId="0" borderId="17" xfId="0" applyFont="1" applyFill="1" applyBorder="1" applyAlignment="1">
      <alignment horizontal="left" vertical="top" wrapText="1"/>
    </xf>
    <xf numFmtId="0" fontId="47" fillId="0" borderId="17" xfId="0" applyFont="1" applyFill="1" applyBorder="1" applyAlignment="1">
      <alignment horizontal="left" vertical="top"/>
    </xf>
    <xf numFmtId="4" fontId="47" fillId="0" borderId="17" xfId="0" applyNumberFormat="1" applyFont="1" applyFill="1" applyBorder="1" applyAlignment="1" applyProtection="1">
      <alignment horizontal="right" vertical="top"/>
      <protection locked="0"/>
    </xf>
    <xf numFmtId="2" fontId="46" fillId="0" borderId="17" xfId="0" applyNumberFormat="1" applyFont="1" applyFill="1" applyBorder="1" applyAlignment="1">
      <alignment horizontal="right" vertical="top" wrapText="1"/>
    </xf>
    <xf numFmtId="0" fontId="46" fillId="0" borderId="17" xfId="0" applyFont="1" applyFill="1" applyBorder="1" applyAlignment="1">
      <alignment horizontal="left" vertical="top"/>
    </xf>
    <xf numFmtId="167" fontId="46" fillId="0" borderId="17" xfId="197" applyFont="1" applyFill="1" applyBorder="1" applyAlignment="1" applyProtection="1">
      <alignment vertical="top"/>
      <protection locked="0"/>
    </xf>
    <xf numFmtId="177" fontId="46" fillId="0" borderId="17" xfId="268" applyFont="1" applyFill="1" applyBorder="1" applyAlignment="1">
      <alignment horizontal="center" vertical="top" wrapText="1"/>
    </xf>
    <xf numFmtId="177" fontId="46" fillId="0" borderId="17" xfId="268" applyFont="1" applyFill="1" applyBorder="1" applyAlignment="1">
      <alignment horizontal="left" vertical="top" wrapText="1"/>
    </xf>
    <xf numFmtId="39" fontId="47" fillId="0" borderId="17" xfId="268" applyNumberFormat="1" applyFont="1" applyFill="1" applyBorder="1" applyAlignment="1" applyProtection="1">
      <alignment horizontal="right" vertical="top"/>
      <protection locked="0"/>
    </xf>
    <xf numFmtId="39" fontId="47" fillId="0" borderId="17" xfId="268" applyNumberFormat="1" applyFont="1" applyFill="1" applyBorder="1" applyAlignment="1" applyProtection="1">
      <alignment vertical="top"/>
      <protection locked="0"/>
    </xf>
    <xf numFmtId="177" fontId="46" fillId="0" borderId="17" xfId="268" applyFont="1" applyFill="1" applyBorder="1" applyAlignment="1">
      <alignment horizontal="right" vertical="top" wrapText="1"/>
    </xf>
    <xf numFmtId="49" fontId="47" fillId="0" borderId="17" xfId="268" applyNumberFormat="1" applyFont="1" applyFill="1" applyBorder="1" applyAlignment="1">
      <alignment horizontal="right" vertical="top" wrapText="1"/>
    </xf>
    <xf numFmtId="177" fontId="47" fillId="0" borderId="17" xfId="268" applyFont="1" applyFill="1" applyBorder="1" applyAlignment="1">
      <alignment horizontal="left" vertical="top" wrapText="1"/>
    </xf>
    <xf numFmtId="177" fontId="47" fillId="0" borderId="17" xfId="268" applyFont="1" applyFill="1" applyBorder="1" applyAlignment="1">
      <alignment horizontal="left" vertical="top"/>
    </xf>
    <xf numFmtId="177" fontId="47" fillId="0" borderId="17" xfId="268" applyFont="1" applyFill="1" applyBorder="1" applyAlignment="1">
      <alignment vertical="top" wrapText="1"/>
    </xf>
    <xf numFmtId="192" fontId="47" fillId="0" borderId="17" xfId="268" applyNumberFormat="1" applyFont="1" applyFill="1" applyBorder="1" applyAlignment="1" applyProtection="1">
      <alignment vertical="top"/>
    </xf>
    <xf numFmtId="43" fontId="47" fillId="0" borderId="0" xfId="437" applyFont="1" applyFill="1" applyAlignment="1">
      <alignment vertical="top"/>
    </xf>
    <xf numFmtId="164" fontId="47" fillId="0" borderId="17" xfId="322" applyFont="1" applyFill="1" applyBorder="1" applyAlignment="1">
      <alignment horizontal="center" vertical="top" wrapText="1"/>
    </xf>
    <xf numFmtId="164" fontId="47" fillId="0" borderId="17" xfId="322" applyFont="1" applyFill="1" applyBorder="1" applyAlignment="1" applyProtection="1">
      <alignment vertical="top" wrapText="1"/>
      <protection locked="0"/>
    </xf>
    <xf numFmtId="4" fontId="46" fillId="0" borderId="17" xfId="322" applyNumberFormat="1" applyFont="1" applyFill="1" applyBorder="1" applyAlignment="1" applyProtection="1">
      <alignment vertical="top" wrapText="1"/>
      <protection locked="0"/>
    </xf>
    <xf numFmtId="49" fontId="46" fillId="0" borderId="17" xfId="268" applyNumberFormat="1" applyFont="1" applyFill="1" applyBorder="1" applyAlignment="1" applyProtection="1">
      <alignment horizontal="right" vertical="top" wrapText="1"/>
    </xf>
    <xf numFmtId="169" fontId="47" fillId="0" borderId="17" xfId="268" applyNumberFormat="1" applyFont="1" applyFill="1" applyBorder="1" applyAlignment="1">
      <alignment horizontal="center" vertical="top" wrapText="1"/>
    </xf>
    <xf numFmtId="164" fontId="47" fillId="0" borderId="17" xfId="322" applyFont="1" applyFill="1" applyBorder="1" applyAlignment="1">
      <alignment vertical="top" wrapText="1"/>
    </xf>
    <xf numFmtId="4" fontId="46" fillId="0" borderId="17" xfId="268" applyNumberFormat="1" applyFont="1" applyFill="1" applyBorder="1" applyAlignment="1" applyProtection="1">
      <alignment vertical="top" wrapText="1"/>
      <protection locked="0"/>
    </xf>
    <xf numFmtId="43" fontId="47" fillId="0" borderId="20" xfId="437" applyFont="1" applyFill="1" applyBorder="1" applyAlignment="1">
      <alignment vertical="top"/>
    </xf>
    <xf numFmtId="2" fontId="47" fillId="0" borderId="17" xfId="441" applyNumberFormat="1" applyFont="1" applyFill="1" applyBorder="1" applyAlignment="1">
      <alignment horizontal="right" vertical="top"/>
    </xf>
    <xf numFmtId="2" fontId="47" fillId="0" borderId="18" xfId="441" applyNumberFormat="1" applyFont="1" applyFill="1" applyBorder="1" applyAlignment="1">
      <alignment horizontal="right" vertical="top"/>
    </xf>
    <xf numFmtId="177" fontId="46" fillId="0" borderId="18" xfId="443" applyNumberFormat="1" applyFont="1" applyFill="1" applyBorder="1" applyAlignment="1">
      <alignment horizontal="center" vertical="top" wrapText="1"/>
    </xf>
    <xf numFmtId="176" fontId="47" fillId="0" borderId="18" xfId="443" applyNumberFormat="1" applyFont="1" applyFill="1" applyBorder="1" applyAlignment="1">
      <alignment horizontal="right" vertical="top"/>
    </xf>
    <xf numFmtId="177" fontId="47" fillId="0" borderId="18" xfId="443" applyNumberFormat="1" applyFont="1" applyFill="1" applyBorder="1" applyAlignment="1">
      <alignment horizontal="center" vertical="top"/>
    </xf>
    <xf numFmtId="176" fontId="47" fillId="0" borderId="18" xfId="443" applyNumberFormat="1" applyFont="1" applyFill="1" applyBorder="1" applyAlignment="1" applyProtection="1">
      <alignment horizontal="right" vertical="top"/>
      <protection locked="0"/>
    </xf>
    <xf numFmtId="176" fontId="46" fillId="0" borderId="18" xfId="443" applyNumberFormat="1" applyFont="1" applyFill="1" applyBorder="1" applyAlignment="1" applyProtection="1">
      <alignment horizontal="right" vertical="top"/>
      <protection locked="0"/>
    </xf>
    <xf numFmtId="10" fontId="47" fillId="0" borderId="17" xfId="425" applyNumberFormat="1" applyFont="1" applyFill="1" applyBorder="1" applyAlignment="1">
      <alignment vertical="top"/>
    </xf>
    <xf numFmtId="164" fontId="47" fillId="0" borderId="17" xfId="400" applyFont="1" applyFill="1" applyBorder="1" applyAlignment="1">
      <alignment horizontal="center" vertical="top"/>
    </xf>
    <xf numFmtId="164" fontId="47" fillId="0" borderId="17" xfId="400" applyFont="1" applyFill="1" applyBorder="1" applyAlignment="1" applyProtection="1">
      <alignment vertical="top"/>
      <protection locked="0"/>
    </xf>
    <xf numFmtId="0" fontId="46" fillId="0" borderId="17" xfId="443" applyFont="1" applyFill="1" applyBorder="1" applyAlignment="1">
      <alignment horizontal="right" vertical="top" wrapText="1"/>
    </xf>
    <xf numFmtId="0" fontId="47" fillId="0" borderId="17" xfId="435" applyFont="1" applyFill="1" applyBorder="1" applyAlignment="1">
      <alignment horizontal="right" vertical="top"/>
    </xf>
    <xf numFmtId="178" fontId="47" fillId="0" borderId="17" xfId="445" applyNumberFormat="1" applyFont="1" applyFill="1" applyBorder="1" applyAlignment="1">
      <alignment vertical="top" wrapText="1"/>
    </xf>
    <xf numFmtId="2" fontId="47" fillId="0" borderId="17" xfId="443" applyNumberFormat="1" applyFont="1" applyFill="1" applyBorder="1" applyAlignment="1">
      <alignment vertical="top"/>
    </xf>
    <xf numFmtId="39" fontId="47" fillId="0" borderId="17" xfId="443" applyNumberFormat="1" applyFont="1" applyFill="1" applyBorder="1" applyAlignment="1">
      <alignment horizontal="right" vertical="top"/>
    </xf>
    <xf numFmtId="169" fontId="47" fillId="0" borderId="17" xfId="443" applyNumberFormat="1" applyFont="1" applyFill="1" applyBorder="1" applyAlignment="1">
      <alignment horizontal="center" vertical="top"/>
    </xf>
    <xf numFmtId="164" fontId="47" fillId="0" borderId="17" xfId="437" applyNumberFormat="1" applyFont="1" applyFill="1" applyBorder="1" applyAlignment="1" applyProtection="1">
      <alignment horizontal="right" vertical="top"/>
      <protection locked="0"/>
    </xf>
    <xf numFmtId="0" fontId="47" fillId="0" borderId="17" xfId="0" applyFont="1" applyFill="1" applyBorder="1" applyAlignment="1">
      <alignment vertical="top"/>
    </xf>
    <xf numFmtId="0" fontId="47" fillId="0" borderId="17" xfId="435" applyFont="1" applyFill="1" applyBorder="1" applyAlignment="1">
      <alignment horizontal="right" vertical="top" wrapText="1"/>
    </xf>
    <xf numFmtId="4" fontId="47" fillId="0" borderId="17" xfId="0" applyNumberFormat="1" applyFont="1" applyFill="1" applyBorder="1" applyAlignment="1" applyProtection="1">
      <alignment horizontal="right" vertical="top"/>
    </xf>
    <xf numFmtId="169" fontId="47" fillId="0" borderId="17" xfId="0" applyNumberFormat="1" applyFont="1" applyFill="1" applyBorder="1" applyAlignment="1" applyProtection="1">
      <alignment vertical="top"/>
      <protection locked="0"/>
    </xf>
    <xf numFmtId="39" fontId="47" fillId="0" borderId="17" xfId="443" applyNumberFormat="1" applyFont="1" applyFill="1" applyBorder="1" applyAlignment="1">
      <alignment horizontal="right" vertical="top" wrapText="1"/>
    </xf>
    <xf numFmtId="177" fontId="46" fillId="0" borderId="17" xfId="443" applyNumberFormat="1" applyFont="1" applyFill="1" applyBorder="1" applyAlignment="1">
      <alignment horizontal="right" vertical="top" wrapText="1"/>
    </xf>
    <xf numFmtId="164" fontId="46" fillId="0" borderId="17" xfId="400" applyFont="1" applyFill="1" applyBorder="1" applyAlignment="1" applyProtection="1">
      <alignment vertical="top"/>
      <protection locked="0"/>
    </xf>
    <xf numFmtId="2" fontId="47" fillId="0" borderId="18" xfId="437" applyNumberFormat="1" applyFont="1" applyFill="1" applyBorder="1" applyAlignment="1">
      <alignment horizontal="right" vertical="top"/>
    </xf>
    <xf numFmtId="177" fontId="46" fillId="0" borderId="18" xfId="443" applyNumberFormat="1" applyFont="1" applyFill="1" applyBorder="1" applyAlignment="1">
      <alignment horizontal="right" vertical="top" wrapText="1"/>
    </xf>
    <xf numFmtId="176" fontId="47" fillId="0" borderId="0" xfId="443" applyNumberFormat="1" applyFont="1" applyFill="1" applyAlignment="1" applyProtection="1">
      <alignment vertical="top"/>
      <protection locked="0"/>
    </xf>
    <xf numFmtId="0" fontId="47" fillId="0" borderId="0" xfId="443" applyFont="1" applyFill="1" applyAlignment="1" applyProtection="1">
      <alignment horizontal="center" vertical="top"/>
      <protection locked="0"/>
    </xf>
    <xf numFmtId="43" fontId="47" fillId="0" borderId="0" xfId="437" applyFont="1" applyFill="1" applyAlignment="1" applyProtection="1">
      <alignment vertical="top"/>
      <protection locked="0"/>
    </xf>
    <xf numFmtId="0" fontId="47" fillId="0" borderId="0" xfId="443" applyFont="1" applyFill="1" applyAlignment="1">
      <alignment horizontal="center" vertical="top"/>
    </xf>
    <xf numFmtId="176" fontId="47" fillId="0" borderId="0" xfId="443" applyNumberFormat="1" applyFont="1" applyFill="1" applyAlignment="1">
      <alignment vertical="top"/>
    </xf>
    <xf numFmtId="39" fontId="46" fillId="0" borderId="0" xfId="443" applyNumberFormat="1" applyFont="1" applyFill="1" applyAlignment="1" applyProtection="1">
      <alignment horizontal="center" vertical="top"/>
      <protection locked="0"/>
    </xf>
  </cellXfs>
  <cellStyles count="599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20% - Accent1" xfId="7"/>
    <cellStyle name="20% - Accent1 2" xfId="326"/>
    <cellStyle name="20% - Accent1 3" xfId="327"/>
    <cellStyle name="20% - Accent2" xfId="8"/>
    <cellStyle name="20% - Accent2 2" xfId="328"/>
    <cellStyle name="20% - Accent2 3" xfId="329"/>
    <cellStyle name="20% - Accent3" xfId="9"/>
    <cellStyle name="20% - Accent3 2" xfId="330"/>
    <cellStyle name="20% - Accent3 3" xfId="331"/>
    <cellStyle name="20% - Accent4" xfId="10"/>
    <cellStyle name="20% - Accent4 2" xfId="332"/>
    <cellStyle name="20% - Accent4 3" xfId="333"/>
    <cellStyle name="20% - Accent5" xfId="11"/>
    <cellStyle name="20% - Accent6" xfId="12"/>
    <cellStyle name="20% - Accent6 2" xfId="334"/>
    <cellStyle name="20% - Accent6 3" xfId="335"/>
    <cellStyle name="20% - Énfasis1 2" xfId="13"/>
    <cellStyle name="20% - Énfasis1 3" xfId="14"/>
    <cellStyle name="20% - Énfasis1 4" xfId="336"/>
    <cellStyle name="20% - Énfasis2 2" xfId="15"/>
    <cellStyle name="20% - Énfasis2 3" xfId="16"/>
    <cellStyle name="20% - Énfasis2 4" xfId="337"/>
    <cellStyle name="20% - Énfasis3 2" xfId="17"/>
    <cellStyle name="20% - Énfasis3 3" xfId="18"/>
    <cellStyle name="20% - Énfasis3 4" xfId="338"/>
    <cellStyle name="20% - Énfasis4 2" xfId="19"/>
    <cellStyle name="20% - Énfasis4 3" xfId="20"/>
    <cellStyle name="20% - Énfasis4 4" xfId="339"/>
    <cellStyle name="20% - Énfasis5 2" xfId="21"/>
    <cellStyle name="20% - Énfasis5 3" xfId="22"/>
    <cellStyle name="20% - Énfasis6 2" xfId="23"/>
    <cellStyle name="20% - Énfasis6 3" xfId="24"/>
    <cellStyle name="20% - Énfasis6 4" xfId="340"/>
    <cellStyle name="40 % - Accent1" xfId="25"/>
    <cellStyle name="40 % - Accent2" xfId="26"/>
    <cellStyle name="40 % - Accent3" xfId="27"/>
    <cellStyle name="40 % - Accent4" xfId="28"/>
    <cellStyle name="40 % - Accent5" xfId="29"/>
    <cellStyle name="40 % - Accent6" xfId="30"/>
    <cellStyle name="40% - Accent1" xfId="31"/>
    <cellStyle name="40% - Accent1 2" xfId="341"/>
    <cellStyle name="40% - Accent1 3" xfId="342"/>
    <cellStyle name="40% - Accent2" xfId="32"/>
    <cellStyle name="40% - Accent3" xfId="33"/>
    <cellStyle name="40% - Accent3 2" xfId="343"/>
    <cellStyle name="40% - Accent3 3" xfId="344"/>
    <cellStyle name="40% - Accent4" xfId="34"/>
    <cellStyle name="40% - Accent4 2" xfId="345"/>
    <cellStyle name="40% - Accent4 3" xfId="346"/>
    <cellStyle name="40% - Accent5" xfId="35"/>
    <cellStyle name="40% - Accent5 2" xfId="347"/>
    <cellStyle name="40% - Accent5 3" xfId="348"/>
    <cellStyle name="40% - Accent6" xfId="36"/>
    <cellStyle name="40% - Accent6 2" xfId="349"/>
    <cellStyle name="40% - Accent6 3" xfId="350"/>
    <cellStyle name="40% - Énfasis1 2" xfId="37"/>
    <cellStyle name="40% - Énfasis1 3" xfId="38"/>
    <cellStyle name="40% - Énfasis1 4" xfId="351"/>
    <cellStyle name="40% - Énfasis2 2" xfId="39"/>
    <cellStyle name="40% - Énfasis2 3" xfId="40"/>
    <cellStyle name="40% - Énfasis3 2" xfId="41"/>
    <cellStyle name="40% - Énfasis3 3" xfId="42"/>
    <cellStyle name="40% - Énfasis3 4" xfId="352"/>
    <cellStyle name="40% - Énfasis4 2" xfId="43"/>
    <cellStyle name="40% - Énfasis4 3" xfId="44"/>
    <cellStyle name="40% - Énfasis4 4" xfId="353"/>
    <cellStyle name="40% - Énfasis5 2" xfId="45"/>
    <cellStyle name="40% - Énfasis5 3" xfId="46"/>
    <cellStyle name="40% - Énfasis5 4" xfId="354"/>
    <cellStyle name="40% - Énfasis6 2" xfId="47"/>
    <cellStyle name="40% - Énfasis6 3" xfId="48"/>
    <cellStyle name="40% - Énfasis6 4" xfId="355"/>
    <cellStyle name="60 % - Accent1" xfId="49"/>
    <cellStyle name="60 % - Accent2" xfId="50"/>
    <cellStyle name="60 % - Accent3" xfId="51"/>
    <cellStyle name="60 % - Accent4" xfId="52"/>
    <cellStyle name="60 % - Accent5" xfId="53"/>
    <cellStyle name="60 % - Accent6" xfId="54"/>
    <cellStyle name="60% - Accent1" xfId="55"/>
    <cellStyle name="60% - Accent1 2" xfId="356"/>
    <cellStyle name="60% - Accent1 3" xfId="357"/>
    <cellStyle name="60% - Accent2" xfId="56"/>
    <cellStyle name="60% - Accent2 2" xfId="358"/>
    <cellStyle name="60% - Accent2 3" xfId="359"/>
    <cellStyle name="60% - Accent3" xfId="57"/>
    <cellStyle name="60% - Accent3 2" xfId="360"/>
    <cellStyle name="60% - Accent3 3" xfId="361"/>
    <cellStyle name="60% - Accent4" xfId="58"/>
    <cellStyle name="60% - Accent4 2" xfId="362"/>
    <cellStyle name="60% - Accent4 3" xfId="363"/>
    <cellStyle name="60% - Accent5" xfId="59"/>
    <cellStyle name="60% - Accent5 2" xfId="364"/>
    <cellStyle name="60% - Accent5 3" xfId="365"/>
    <cellStyle name="60% - Accent6" xfId="60"/>
    <cellStyle name="60% - Accent6 2" xfId="366"/>
    <cellStyle name="60% - Accent6 3" xfId="367"/>
    <cellStyle name="60% - Énfasis1 2" xfId="61"/>
    <cellStyle name="60% - Énfasis1 3" xfId="62"/>
    <cellStyle name="60% - Énfasis1 4" xfId="368"/>
    <cellStyle name="60% - Énfasis2 2" xfId="63"/>
    <cellStyle name="60% - Énfasis2 3" xfId="64"/>
    <cellStyle name="60% - Énfasis2 4" xfId="369"/>
    <cellStyle name="60% - Énfasis3 2" xfId="65"/>
    <cellStyle name="60% - Énfasis3 3" xfId="66"/>
    <cellStyle name="60% - Énfasis3 4" xfId="370"/>
    <cellStyle name="60% - Énfasis4 2" xfId="67"/>
    <cellStyle name="60% - Énfasis4 3" xfId="68"/>
    <cellStyle name="60% - Énfasis4 4" xfId="371"/>
    <cellStyle name="60% - Énfasis5 2" xfId="69"/>
    <cellStyle name="60% - Énfasis5 3" xfId="70"/>
    <cellStyle name="60% - Énfasis5 4" xfId="372"/>
    <cellStyle name="60% - Énfasis6 2" xfId="71"/>
    <cellStyle name="60% - Énfasis6 3" xfId="72"/>
    <cellStyle name="60% - Énfasis6 4" xfId="373"/>
    <cellStyle name="Accent1" xfId="73"/>
    <cellStyle name="Accent1 - 20%" xfId="74"/>
    <cellStyle name="Accent1 - 40%" xfId="75"/>
    <cellStyle name="Accent1 - 60%" xfId="76"/>
    <cellStyle name="Accent1 2" xfId="77"/>
    <cellStyle name="Accent1 3" xfId="374"/>
    <cellStyle name="Accent2" xfId="78"/>
    <cellStyle name="Accent2 - 20%" xfId="79"/>
    <cellStyle name="Accent2 - 40%" xfId="80"/>
    <cellStyle name="Accent2 - 60%" xfId="81"/>
    <cellStyle name="Accent2 2" xfId="82"/>
    <cellStyle name="Accent2 3" xfId="375"/>
    <cellStyle name="Accent3" xfId="83"/>
    <cellStyle name="Accent3 - 20%" xfId="84"/>
    <cellStyle name="Accent3 - 40%" xfId="85"/>
    <cellStyle name="Accent3 - 60%" xfId="86"/>
    <cellStyle name="Accent3 2" xfId="87"/>
    <cellStyle name="Accent3 3" xfId="376"/>
    <cellStyle name="Accent4" xfId="88"/>
    <cellStyle name="Accent4 - 20%" xfId="89"/>
    <cellStyle name="Accent4 - 40%" xfId="90"/>
    <cellStyle name="Accent4 - 60%" xfId="91"/>
    <cellStyle name="Accent4 2" xfId="92"/>
    <cellStyle name="Accent4 3" xfId="377"/>
    <cellStyle name="Accent5" xfId="93"/>
    <cellStyle name="Accent5 - 20%" xfId="94"/>
    <cellStyle name="Accent5 - 40%" xfId="95"/>
    <cellStyle name="Accent5 - 60%" xfId="96"/>
    <cellStyle name="Accent5 2" xfId="97"/>
    <cellStyle name="Accent6" xfId="98"/>
    <cellStyle name="Accent6 - 20%" xfId="99"/>
    <cellStyle name="Accent6 - 40%" xfId="100"/>
    <cellStyle name="Accent6 - 60%" xfId="101"/>
    <cellStyle name="Accent6 2" xfId="102"/>
    <cellStyle name="Accent6 3" xfId="378"/>
    <cellStyle name="Avertissement" xfId="103"/>
    <cellStyle name="Bad" xfId="104"/>
    <cellStyle name="Bad 2" xfId="105"/>
    <cellStyle name="Bad 3" xfId="379"/>
    <cellStyle name="Buena 2" xfId="106"/>
    <cellStyle name="Buena 3" xfId="107"/>
    <cellStyle name="Buena 4" xfId="380"/>
    <cellStyle name="Calcul" xfId="108"/>
    <cellStyle name="Calcul 2" xfId="452"/>
    <cellStyle name="Calcul 2 2" xfId="568"/>
    <cellStyle name="Calcul 3" xfId="562"/>
    <cellStyle name="Calculation" xfId="109"/>
    <cellStyle name="Calculation 2" xfId="110"/>
    <cellStyle name="Calculation 2 2" xfId="454"/>
    <cellStyle name="Calculation 2 2 2" xfId="570"/>
    <cellStyle name="Calculation 2 3" xfId="560"/>
    <cellStyle name="Calculation 3" xfId="381"/>
    <cellStyle name="Calculation 3 2" xfId="542"/>
    <cellStyle name="Calculation 3 2 2" xfId="591"/>
    <cellStyle name="Calculation 3 3" xfId="556"/>
    <cellStyle name="Calculation 4" xfId="453"/>
    <cellStyle name="Calculation 4 2" xfId="569"/>
    <cellStyle name="Calculation 5" xfId="561"/>
    <cellStyle name="Cálculo 2" xfId="111"/>
    <cellStyle name="Cálculo 2 2" xfId="455"/>
    <cellStyle name="Cálculo 2 2 2" xfId="571"/>
    <cellStyle name="Cálculo 2 3" xfId="559"/>
    <cellStyle name="Cálculo 3" xfId="112"/>
    <cellStyle name="Cálculo 3 2" xfId="456"/>
    <cellStyle name="Cálculo 3 2 2" xfId="572"/>
    <cellStyle name="Cálculo 3 3" xfId="558"/>
    <cellStyle name="Cálculo 4" xfId="382"/>
    <cellStyle name="Cálculo 4 2" xfId="543"/>
    <cellStyle name="Cálculo 4 2 2" xfId="592"/>
    <cellStyle name="Cálculo 4 3" xfId="534"/>
    <cellStyle name="Celda de comprobación 2" xfId="113"/>
    <cellStyle name="Celda de comprobación 3" xfId="114"/>
    <cellStyle name="Celda vinculada 2" xfId="115"/>
    <cellStyle name="Celda vinculada 3" xfId="116"/>
    <cellStyle name="Celda vinculada 4" xfId="383"/>
    <cellStyle name="Cellule liée" xfId="117"/>
    <cellStyle name="Check Cell" xfId="118"/>
    <cellStyle name="Check Cell 2" xfId="119"/>
    <cellStyle name="Comma 2" xfId="120"/>
    <cellStyle name="Comma 2 2" xfId="121"/>
    <cellStyle name="Comma 2 3" xfId="439"/>
    <cellStyle name="Comma 3" xfId="122"/>
    <cellStyle name="Comma 3 2" xfId="458"/>
    <cellStyle name="Comma 4" xfId="123"/>
    <cellStyle name="Comma 4 2" xfId="459"/>
    <cellStyle name="Comma 5" xfId="124"/>
    <cellStyle name="Comma 5 2" xfId="460"/>
    <cellStyle name="Comma 6" xfId="125"/>
    <cellStyle name="Comma 6 2" xfId="461"/>
    <cellStyle name="Comma 7" xfId="126"/>
    <cellStyle name="Comma 7 2" xfId="462"/>
    <cellStyle name="Comma_ACUEDUCTO DE  PADRE LAS CASAS" xfId="127"/>
    <cellStyle name="Commentaire" xfId="128"/>
    <cellStyle name="Commentaire 2" xfId="463"/>
    <cellStyle name="Commentaire 2 2" xfId="573"/>
    <cellStyle name="Commentaire 3" xfId="540"/>
    <cellStyle name="Currency 2" xfId="129"/>
    <cellStyle name="Currency 2 2" xfId="464"/>
    <cellStyle name="Currency 3" xfId="130"/>
    <cellStyle name="Currency 3 2" xfId="131"/>
    <cellStyle name="Currency 3 3" xfId="465"/>
    <cellStyle name="Currency 3_APU CIVIL WORKS ACUEDUCTO PERAVIA_source" xfId="132"/>
    <cellStyle name="Currency 4" xfId="133"/>
    <cellStyle name="Currency 4 2" xfId="466"/>
    <cellStyle name="Currency_Presupuesto Base (Alfa 2000, S.A.) - Análisis de Costos" xfId="134"/>
    <cellStyle name="Emphasis 1" xfId="135"/>
    <cellStyle name="Emphasis 2" xfId="136"/>
    <cellStyle name="Emphasis 3" xfId="137"/>
    <cellStyle name="Encabezado 4 2" xfId="138"/>
    <cellStyle name="Encabezado 4 3" xfId="139"/>
    <cellStyle name="Encabezado 4 4" xfId="384"/>
    <cellStyle name="Énfasis1 2" xfId="140"/>
    <cellStyle name="Énfasis1 3" xfId="141"/>
    <cellStyle name="Énfasis1 4" xfId="385"/>
    <cellStyle name="Énfasis2 2" xfId="142"/>
    <cellStyle name="Énfasis2 3" xfId="143"/>
    <cellStyle name="Énfasis2 4" xfId="386"/>
    <cellStyle name="Énfasis3 2" xfId="144"/>
    <cellStyle name="Énfasis3 3" xfId="145"/>
    <cellStyle name="Énfasis3 4" xfId="387"/>
    <cellStyle name="Énfasis4 2" xfId="146"/>
    <cellStyle name="Énfasis4 3" xfId="147"/>
    <cellStyle name="Énfasis4 4" xfId="388"/>
    <cellStyle name="Énfasis5 2" xfId="148"/>
    <cellStyle name="Énfasis5 3" xfId="149"/>
    <cellStyle name="Énfasis6 2" xfId="150"/>
    <cellStyle name="Énfasis6 3" xfId="151"/>
    <cellStyle name="Énfasis6 4" xfId="389"/>
    <cellStyle name="Entrada 2" xfId="152"/>
    <cellStyle name="Entrada 2 2" xfId="467"/>
    <cellStyle name="Entrada 2 2 2" xfId="574"/>
    <cellStyle name="Entrada 2 3" xfId="451"/>
    <cellStyle name="Entrada 3" xfId="153"/>
    <cellStyle name="Entrada 3 2" xfId="468"/>
    <cellStyle name="Entrada 3 2 2" xfId="575"/>
    <cellStyle name="Entrada 3 3" xfId="541"/>
    <cellStyle name="Entrada 4" xfId="390"/>
    <cellStyle name="Entrada 4 2" xfId="544"/>
    <cellStyle name="Entrada 4 2 2" xfId="593"/>
    <cellStyle name="Entrada 4 3" xfId="552"/>
    <cellStyle name="Entrée" xfId="154"/>
    <cellStyle name="Entrée 2" xfId="469"/>
    <cellStyle name="Entrée 2 2" xfId="576"/>
    <cellStyle name="Entrée 3" xfId="557"/>
    <cellStyle name="Euro" xfId="155"/>
    <cellStyle name="Euro 2" xfId="156"/>
    <cellStyle name="Euro 2 2" xfId="470"/>
    <cellStyle name="Euro 3" xfId="157"/>
    <cellStyle name="Euro 3 2" xfId="471"/>
    <cellStyle name="Euro 4" xfId="320"/>
    <cellStyle name="Euro 4 2" xfId="533"/>
    <cellStyle name="Euro 5" xfId="391"/>
    <cellStyle name="Euro 6" xfId="392"/>
    <cellStyle name="Euro_09 red distribucion ondina y las malvinas y correccion averias, ac. hato mayor" xfId="158"/>
    <cellStyle name="Explanatory Text" xfId="159"/>
    <cellStyle name="F2" xfId="160"/>
    <cellStyle name="F2 2" xfId="161"/>
    <cellStyle name="F2_act 102-11 al 46-11 REH OT, EST BOM, PT Y DR AC CASTILLO LOS CAFES" xfId="162"/>
    <cellStyle name="F3" xfId="163"/>
    <cellStyle name="F3 2" xfId="164"/>
    <cellStyle name="F3_act 102-11 al 46-11 REH OT, EST BOM, PT Y DR AC CASTILLO LOS CAFES" xfId="165"/>
    <cellStyle name="F4" xfId="166"/>
    <cellStyle name="F4 2" xfId="167"/>
    <cellStyle name="F4_act 102-11 al 46-11 REH OT, EST BOM, PT Y DR AC CASTILLO LOS CAFES" xfId="168"/>
    <cellStyle name="F5" xfId="169"/>
    <cellStyle name="F5 2" xfId="170"/>
    <cellStyle name="F5_act 102-11 al 46-11 REH OT, EST BOM, PT Y DR AC CASTILLO LOS CAFES" xfId="171"/>
    <cellStyle name="F6" xfId="172"/>
    <cellStyle name="F6 2" xfId="173"/>
    <cellStyle name="F6_act 102-11 al 46-11 REH OT, EST BOM, PT Y DR AC CASTILLO LOS CAFES" xfId="174"/>
    <cellStyle name="F7" xfId="175"/>
    <cellStyle name="F7 2" xfId="176"/>
    <cellStyle name="F7_act 102-11 al 46-11 REH OT, EST BOM, PT Y DR AC CASTILLO LOS CAFES" xfId="177"/>
    <cellStyle name="F8" xfId="178"/>
    <cellStyle name="F8 2" xfId="179"/>
    <cellStyle name="F8_act 102-11 al 46-11 REH OT, EST BOM, PT Y DR AC CASTILLO LOS CAFES" xfId="180"/>
    <cellStyle name="Good" xfId="181"/>
    <cellStyle name="Good 2" xfId="182"/>
    <cellStyle name="Heading 1" xfId="183"/>
    <cellStyle name="Heading 1 2" xfId="184"/>
    <cellStyle name="Heading 1 3" xfId="393"/>
    <cellStyle name="Heading 2" xfId="185"/>
    <cellStyle name="Heading 2 2" xfId="186"/>
    <cellStyle name="Heading 2 3" xfId="394"/>
    <cellStyle name="Heading 3" xfId="187"/>
    <cellStyle name="Heading 3 2" xfId="395"/>
    <cellStyle name="Heading 3 3" xfId="396"/>
    <cellStyle name="Heading 4" xfId="188"/>
    <cellStyle name="Heading 4 2" xfId="397"/>
    <cellStyle name="Hipervínculo 2" xfId="189"/>
    <cellStyle name="Incorrecto 2" xfId="190"/>
    <cellStyle name="Incorrecto 3" xfId="191"/>
    <cellStyle name="Incorrecto 4" xfId="398"/>
    <cellStyle name="Input" xfId="192"/>
    <cellStyle name="Input 2" xfId="193"/>
    <cellStyle name="Input 2 2" xfId="473"/>
    <cellStyle name="Input 2 2 2" xfId="578"/>
    <cellStyle name="Input 2 3" xfId="539"/>
    <cellStyle name="Input 3" xfId="472"/>
    <cellStyle name="Input 3 2" xfId="577"/>
    <cellStyle name="Input 4" xfId="457"/>
    <cellStyle name="Insatisfaisant" xfId="194"/>
    <cellStyle name="Linked Cell" xfId="195"/>
    <cellStyle name="Linked Cell 2" xfId="196"/>
    <cellStyle name="Millares" xfId="197" builtinId="3"/>
    <cellStyle name="Millares 10" xfId="198"/>
    <cellStyle name="Millares 10 2" xfId="446"/>
    <cellStyle name="Millares 11" xfId="199"/>
    <cellStyle name="Millares 11 2" xfId="321"/>
    <cellStyle name="Millares 11 3" xfId="444"/>
    <cellStyle name="Millares 12" xfId="319"/>
    <cellStyle name="Millares 12 2" xfId="532"/>
    <cellStyle name="Millares 14" xfId="449"/>
    <cellStyle name="Millares 14 2" xfId="555"/>
    <cellStyle name="Millares 14 2 2" xfId="598"/>
    <cellStyle name="Millares 14 3" xfId="567"/>
    <cellStyle name="Millares 2" xfId="200"/>
    <cellStyle name="Millares 2 2" xfId="201"/>
    <cellStyle name="Millares 2 2 2" xfId="202"/>
    <cellStyle name="Millares 2 2 2 2" xfId="475"/>
    <cellStyle name="Millares 2 2 3" xfId="437"/>
    <cellStyle name="Millares 2 2_304-12 medidores SAN CRISTOBAL" xfId="203"/>
    <cellStyle name="Millares 2 3" xfId="204"/>
    <cellStyle name="Millares 2 3 2" xfId="205"/>
    <cellStyle name="Millares 2 3 2 2" xfId="206"/>
    <cellStyle name="Millares 2 3 2 2 2" xfId="478"/>
    <cellStyle name="Millares 2 3 2 3" xfId="477"/>
    <cellStyle name="Millares 2 3 3" xfId="322"/>
    <cellStyle name="Millares 2 3 4" xfId="476"/>
    <cellStyle name="Millares 2 4" xfId="207"/>
    <cellStyle name="Millares 2 4 2" xfId="479"/>
    <cellStyle name="Millares 2 5" xfId="208"/>
    <cellStyle name="Millares 2 5 2" xfId="480"/>
    <cellStyle name="Millares 2 6" xfId="399"/>
    <cellStyle name="Millares 2_111-12 ac neyba zona alta" xfId="209"/>
    <cellStyle name="Millares 3" xfId="210"/>
    <cellStyle name="Millares 3 2" xfId="211"/>
    <cellStyle name="Millares 3 2 2" xfId="400"/>
    <cellStyle name="Millares 3 2 3" xfId="482"/>
    <cellStyle name="Millares 3 3" xfId="212"/>
    <cellStyle name="Millares 3 3 2" xfId="325"/>
    <cellStyle name="Millares 3 4" xfId="213"/>
    <cellStyle name="Millares 3 4 2" xfId="483"/>
    <cellStyle name="Millares 3_111-12 ac neyba zona alta" xfId="214"/>
    <cellStyle name="Millares 4" xfId="215"/>
    <cellStyle name="Millares 4 2" xfId="216"/>
    <cellStyle name="Millares 4 2 2" xfId="485"/>
    <cellStyle name="Millares 4 3" xfId="217"/>
    <cellStyle name="Millares 4 3 2" xfId="486"/>
    <cellStyle name="Millares 4 4" xfId="484"/>
    <cellStyle name="Millares 4_304-12 medidores SAN CRISTOBAL" xfId="218"/>
    <cellStyle name="Millares 5" xfId="219"/>
    <cellStyle name="Millares 5 2" xfId="487"/>
    <cellStyle name="Millares 5 3" xfId="220"/>
    <cellStyle name="Millares 5 3 2" xfId="221"/>
    <cellStyle name="Millares 5 3 2 2" xfId="441"/>
    <cellStyle name="Millares 5 3 3" xfId="438"/>
    <cellStyle name="Millares 6" xfId="222"/>
    <cellStyle name="Millares 6 2" xfId="488"/>
    <cellStyle name="Millares 7" xfId="223"/>
    <cellStyle name="Millares 7 2" xfId="224"/>
    <cellStyle name="Millares 7 2 2" xfId="490"/>
    <cellStyle name="Millares 7 3" xfId="489"/>
    <cellStyle name="Millares 8" xfId="225"/>
    <cellStyle name="Millares 8 2" xfId="226"/>
    <cellStyle name="Millares 8 2 2" xfId="492"/>
    <cellStyle name="Millares 8 3" xfId="491"/>
    <cellStyle name="Millares 9" xfId="227"/>
    <cellStyle name="Millares 9 2" xfId="493"/>
    <cellStyle name="Moneda 2" xfId="228"/>
    <cellStyle name="Moneda 2 2" xfId="229"/>
    <cellStyle name="Moneda 2 2 2" xfId="496"/>
    <cellStyle name="Moneda 2 3" xfId="495"/>
    <cellStyle name="Moneda 2_304-12 medidores SAN CRISTOBAL" xfId="230"/>
    <cellStyle name="Moneda 3" xfId="231"/>
    <cellStyle name="Moneda 3 2" xfId="232"/>
    <cellStyle name="Moneda 3 2 2" xfId="498"/>
    <cellStyle name="Moneda 3 3" xfId="497"/>
    <cellStyle name="Moneda 4" xfId="233"/>
    <cellStyle name="Moneda 4 2" xfId="499"/>
    <cellStyle name="Neutral 2" xfId="234"/>
    <cellStyle name="Neutral 3" xfId="401"/>
    <cellStyle name="Neutre" xfId="235"/>
    <cellStyle name="No-definido" xfId="236"/>
    <cellStyle name="Normal" xfId="0" builtinId="0"/>
    <cellStyle name="Normal - Style1" xfId="237"/>
    <cellStyle name="Normal 10" xfId="238"/>
    <cellStyle name="Normal 10 2" xfId="239"/>
    <cellStyle name="Normal 10 2 2" xfId="443"/>
    <cellStyle name="Normal 10 3" xfId="323"/>
    <cellStyle name="Normal 10 3 2" xfId="537"/>
    <cellStyle name="Normal 10 3 2 2" xfId="590"/>
    <cellStyle name="Normal 10 3 3" xfId="566"/>
    <cellStyle name="Normal 10 4" xfId="436"/>
    <cellStyle name="Normal 11" xfId="240"/>
    <cellStyle name="Normal 11 2" xfId="447"/>
    <cellStyle name="Normal 12" xfId="241"/>
    <cellStyle name="Normal 12 2" xfId="242"/>
    <cellStyle name="Normal 12 2 2" xfId="324"/>
    <cellStyle name="Normal 13" xfId="243"/>
    <cellStyle name="Normal 13 2" xfId="244"/>
    <cellStyle name="Normal 13 2 2" xfId="245"/>
    <cellStyle name="Normal 13 2 2 2" xfId="440"/>
    <cellStyle name="Normal 14" xfId="246"/>
    <cellStyle name="Normal 14 2" xfId="247"/>
    <cellStyle name="Normal 14 2 2" xfId="502"/>
    <cellStyle name="Normal 14 3" xfId="501"/>
    <cellStyle name="Normal 15" xfId="248"/>
    <cellStyle name="Normal 16" xfId="249"/>
    <cellStyle name="Normal 16 2" xfId="250"/>
    <cellStyle name="Normal 16 2 2" xfId="504"/>
    <cellStyle name="Normal 16 3" xfId="503"/>
    <cellStyle name="Normal 17" xfId="251"/>
    <cellStyle name="Normal 17 2" xfId="505"/>
    <cellStyle name="Normal 18" xfId="252"/>
    <cellStyle name="Normal 18 2" xfId="506"/>
    <cellStyle name="Normal 19" xfId="253"/>
    <cellStyle name="Normal 19 2" xfId="507"/>
    <cellStyle name="Normal 2" xfId="254"/>
    <cellStyle name="Normal 2 2" xfId="255"/>
    <cellStyle name="Normal 2 2 2" xfId="256"/>
    <cellStyle name="Normal 2 2 2 2" xfId="509"/>
    <cellStyle name="Normal 2 2 3" xfId="508"/>
    <cellStyle name="Normal 2 3" xfId="257"/>
    <cellStyle name="Normal 2 3 2" xfId="258"/>
    <cellStyle name="Normal 2 3 2 2" xfId="442"/>
    <cellStyle name="Normal 2 4" xfId="259"/>
    <cellStyle name="Normal 2 4 2" xfId="260"/>
    <cellStyle name="Normal 2 4 2 2" xfId="448"/>
    <cellStyle name="Normal 2 5" xfId="402"/>
    <cellStyle name="Normal 2_07-09 presupu..." xfId="261"/>
    <cellStyle name="Normal 2_ANALISIS REC 3 2" xfId="564"/>
    <cellStyle name="Normal 20" xfId="262"/>
    <cellStyle name="Normal 20 2" xfId="510"/>
    <cellStyle name="Normal 20 2 2" xfId="579"/>
    <cellStyle name="Normal 20 3" xfId="565"/>
    <cellStyle name="Normal 21" xfId="403"/>
    <cellStyle name="Normal 22" xfId="404"/>
    <cellStyle name="Normal 23" xfId="405"/>
    <cellStyle name="Normal 24" xfId="406"/>
    <cellStyle name="Normal 25" xfId="407"/>
    <cellStyle name="Normal 26" xfId="408"/>
    <cellStyle name="Normal 27" xfId="409"/>
    <cellStyle name="Normal 28" xfId="410"/>
    <cellStyle name="Normal 29" xfId="411"/>
    <cellStyle name="Normal 3" xfId="263"/>
    <cellStyle name="Normal 3 2" xfId="264"/>
    <cellStyle name="Normal 3 3" xfId="265"/>
    <cellStyle name="Normal 3 3 2" xfId="511"/>
    <cellStyle name="Normal 3_20-12 REHABILITACION ACUEDUCTO MULTIPLE JANICO" xfId="412"/>
    <cellStyle name="Normal 30" xfId="413"/>
    <cellStyle name="Normal 31" xfId="414"/>
    <cellStyle name="Normal 32" xfId="415"/>
    <cellStyle name="Normal 33" xfId="416"/>
    <cellStyle name="Normal 34" xfId="417"/>
    <cellStyle name="Normal 35" xfId="418"/>
    <cellStyle name="Normal 36" xfId="419"/>
    <cellStyle name="Normal 4" xfId="266"/>
    <cellStyle name="Normal 4 2" xfId="420"/>
    <cellStyle name="Normal 4 3" xfId="512"/>
    <cellStyle name="Normal 5" xfId="267"/>
    <cellStyle name="Normal 5 2" xfId="268"/>
    <cellStyle name="Normal 5 3" xfId="269"/>
    <cellStyle name="Normal 5 4" xfId="270"/>
    <cellStyle name="Normal 5_PRES. REVISADO No. 6 27-11 AL PRES.  No. 170-05 AC. TIERRA NUEVA JIMANI" xfId="421"/>
    <cellStyle name="Normal 6" xfId="271"/>
    <cellStyle name="Normal 7" xfId="272"/>
    <cellStyle name="Normal 7 2" xfId="513"/>
    <cellStyle name="Normal 8" xfId="273"/>
    <cellStyle name="Normal 8 2" xfId="274"/>
    <cellStyle name="Normal 8 2 2" xfId="515"/>
    <cellStyle name="Normal 8 3" xfId="514"/>
    <cellStyle name="Normal 8_ACT. No. 06 al 228-09 TERMINACION REDES DEL SECTOR 1 ACUEDUCTO PALO VERDE (OCTUBRE 2011)" xfId="422"/>
    <cellStyle name="Normal 9" xfId="275"/>
    <cellStyle name="Normal 9 2" xfId="276"/>
    <cellStyle name="Normal_presupuesto" xfId="435"/>
    <cellStyle name="Normal_rec 2 al 98-05 terminacion ac. la cueva de cevicos 2da. etapa ac. mult. guanabano- cruce de maguaca parte b y guanabano como ext. al ac. la cueva de cevico 1" xfId="563"/>
    <cellStyle name="Notas 2" xfId="277"/>
    <cellStyle name="Notas 2 2" xfId="516"/>
    <cellStyle name="Notas 2 2 2" xfId="580"/>
    <cellStyle name="Notas 2 3" xfId="474"/>
    <cellStyle name="Notas 3" xfId="278"/>
    <cellStyle name="Notas 3 2" xfId="517"/>
    <cellStyle name="Notas 3 2 2" xfId="581"/>
    <cellStyle name="Notas 3 3" xfId="553"/>
    <cellStyle name="Notas 4" xfId="423"/>
    <cellStyle name="Notas 4 2" xfId="546"/>
    <cellStyle name="Notas 4 2 2" xfId="594"/>
    <cellStyle name="Notas 4 3" xfId="549"/>
    <cellStyle name="Note" xfId="279"/>
    <cellStyle name="Note 2" xfId="280"/>
    <cellStyle name="Note 2 2" xfId="519"/>
    <cellStyle name="Note 2 2 2" xfId="583"/>
    <cellStyle name="Note 2 3" xfId="545"/>
    <cellStyle name="Note 3" xfId="518"/>
    <cellStyle name="Note 3 2" xfId="582"/>
    <cellStyle name="Note 4" xfId="535"/>
    <cellStyle name="Output" xfId="281"/>
    <cellStyle name="Output 2" xfId="282"/>
    <cellStyle name="Output 2 2" xfId="521"/>
    <cellStyle name="Output 2 2 2" xfId="585"/>
    <cellStyle name="Output 2 3" xfId="481"/>
    <cellStyle name="Output 3" xfId="424"/>
    <cellStyle name="Output 3 2" xfId="547"/>
    <cellStyle name="Output 3 2 2" xfId="595"/>
    <cellStyle name="Output 3 3" xfId="550"/>
    <cellStyle name="Output 4" xfId="520"/>
    <cellStyle name="Output 4 2" xfId="584"/>
    <cellStyle name="Output 5" xfId="536"/>
    <cellStyle name="Percent 2" xfId="283"/>
    <cellStyle name="Porcentaje 2" xfId="284"/>
    <cellStyle name="Porcentaje 2 2" xfId="445"/>
    <cellStyle name="Porcentual 2" xfId="285"/>
    <cellStyle name="Porcentual 2 2" xfId="286"/>
    <cellStyle name="Porcentual 2 2 2" xfId="425"/>
    <cellStyle name="Porcentual 2 3" xfId="426"/>
    <cellStyle name="Porcentual 2 4" xfId="522"/>
    <cellStyle name="Porcentual 2_304-12 medidores SAN CRISTOBAL" xfId="287"/>
    <cellStyle name="Porcentual 3" xfId="288"/>
    <cellStyle name="Porcentual 3 2" xfId="523"/>
    <cellStyle name="Porcentual 4" xfId="289"/>
    <cellStyle name="Porcentual 4 2" xfId="524"/>
    <cellStyle name="Porcentual 5" xfId="290"/>
    <cellStyle name="Porcentual 5 2" xfId="525"/>
    <cellStyle name="Salida 2" xfId="291"/>
    <cellStyle name="Salida 2 2" xfId="526"/>
    <cellStyle name="Salida 2 2 2" xfId="586"/>
    <cellStyle name="Salida 2 3" xfId="554"/>
    <cellStyle name="Salida 3" xfId="292"/>
    <cellStyle name="Salida 3 2" xfId="527"/>
    <cellStyle name="Salida 3 2 2" xfId="587"/>
    <cellStyle name="Salida 3 3" xfId="538"/>
    <cellStyle name="Salida 4" xfId="427"/>
    <cellStyle name="Salida 4 2" xfId="548"/>
    <cellStyle name="Salida 4 2 2" xfId="596"/>
    <cellStyle name="Salida 4 3" xfId="529"/>
    <cellStyle name="Satisfaisant" xfId="293"/>
    <cellStyle name="Sheet Title" xfId="294"/>
    <cellStyle name="Sortie" xfId="295"/>
    <cellStyle name="Sortie 2" xfId="528"/>
    <cellStyle name="Sortie 2 2" xfId="588"/>
    <cellStyle name="Sortie 3" xfId="494"/>
    <cellStyle name="Texte explicatif" xfId="296"/>
    <cellStyle name="Texto de advertencia 2" xfId="297"/>
    <cellStyle name="Texto de advertencia 3" xfId="298"/>
    <cellStyle name="Texto explicativo 2" xfId="299"/>
    <cellStyle name="Texto explicativo 3" xfId="300"/>
    <cellStyle name="Title" xfId="301"/>
    <cellStyle name="Title 2" xfId="428"/>
    <cellStyle name="Title 3" xfId="429"/>
    <cellStyle name="Titre" xfId="302"/>
    <cellStyle name="Titre 1" xfId="303"/>
    <cellStyle name="Titre 2" xfId="304"/>
    <cellStyle name="Titre 3" xfId="305"/>
    <cellStyle name="Titre 4" xfId="306"/>
    <cellStyle name="Título 1 2" xfId="307"/>
    <cellStyle name="Título 1 3" xfId="308"/>
    <cellStyle name="Título 1 4" xfId="430"/>
    <cellStyle name="Título 2 2" xfId="309"/>
    <cellStyle name="Título 2 3" xfId="310"/>
    <cellStyle name="Título 2 4" xfId="431"/>
    <cellStyle name="Título 3 2" xfId="311"/>
    <cellStyle name="Título 3 3" xfId="312"/>
    <cellStyle name="Título 3 4" xfId="432"/>
    <cellStyle name="Título 4" xfId="313"/>
    <cellStyle name="Título 5" xfId="314"/>
    <cellStyle name="Título 6" xfId="433"/>
    <cellStyle name="Total 2" xfId="315"/>
    <cellStyle name="Total 2 2" xfId="530"/>
    <cellStyle name="Total 2 2 2" xfId="589"/>
    <cellStyle name="Total 2 3" xfId="500"/>
    <cellStyle name="Total 3" xfId="434"/>
    <cellStyle name="Total 3 2" xfId="551"/>
    <cellStyle name="Total 3 2 2" xfId="597"/>
    <cellStyle name="Total 3 3" xfId="450"/>
    <cellStyle name="Vérification" xfId="316"/>
    <cellStyle name="Währung" xfId="317"/>
    <cellStyle name="Währung 2" xfId="531"/>
    <cellStyle name="Warning Text" xfId="318"/>
  </cellStyles>
  <dxfs count="0"/>
  <tableStyles count="0" defaultTableStyle="TableStyleMedium9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375</xdr:row>
      <xdr:rowOff>114300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962150" y="1016603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375</xdr:row>
      <xdr:rowOff>114300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962150" y="1016603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668</xdr:row>
      <xdr:rowOff>142875</xdr:rowOff>
    </xdr:from>
    <xdr:to>
      <xdr:col>1</xdr:col>
      <xdr:colOff>2619375</xdr:colOff>
      <xdr:row>668</xdr:row>
      <xdr:rowOff>142875</xdr:rowOff>
    </xdr:to>
    <xdr:sp macro="" textlink="">
      <xdr:nvSpPr>
        <xdr:cNvPr id="4" name="Line 21"/>
        <xdr:cNvSpPr>
          <a:spLocks noChangeShapeType="1"/>
        </xdr:cNvSpPr>
      </xdr:nvSpPr>
      <xdr:spPr bwMode="auto">
        <a:xfrm>
          <a:off x="657225" y="155009850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669</xdr:row>
      <xdr:rowOff>142875</xdr:rowOff>
    </xdr:from>
    <xdr:to>
      <xdr:col>1</xdr:col>
      <xdr:colOff>2105025</xdr:colOff>
      <xdr:row>669</xdr:row>
      <xdr:rowOff>142875</xdr:rowOff>
    </xdr:to>
    <xdr:sp macro="" textlink="">
      <xdr:nvSpPr>
        <xdr:cNvPr id="5" name="Line 21"/>
        <xdr:cNvSpPr>
          <a:spLocks noChangeShapeType="1"/>
        </xdr:cNvSpPr>
      </xdr:nvSpPr>
      <xdr:spPr bwMode="auto">
        <a:xfrm>
          <a:off x="0" y="155190825"/>
          <a:ext cx="276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675</xdr:row>
      <xdr:rowOff>142875</xdr:rowOff>
    </xdr:from>
    <xdr:to>
      <xdr:col>1</xdr:col>
      <xdr:colOff>2619375</xdr:colOff>
      <xdr:row>675</xdr:row>
      <xdr:rowOff>142875</xdr:rowOff>
    </xdr:to>
    <xdr:sp macro="" textlink="">
      <xdr:nvSpPr>
        <xdr:cNvPr id="6" name="Line 21"/>
        <xdr:cNvSpPr>
          <a:spLocks noChangeShapeType="1"/>
        </xdr:cNvSpPr>
      </xdr:nvSpPr>
      <xdr:spPr bwMode="auto">
        <a:xfrm>
          <a:off x="657225" y="15627667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673</xdr:row>
      <xdr:rowOff>142875</xdr:rowOff>
    </xdr:from>
    <xdr:to>
      <xdr:col>1</xdr:col>
      <xdr:colOff>2105025</xdr:colOff>
      <xdr:row>673</xdr:row>
      <xdr:rowOff>142875</xdr:rowOff>
    </xdr:to>
    <xdr:sp macro="" textlink="">
      <xdr:nvSpPr>
        <xdr:cNvPr id="7" name="Line 21"/>
        <xdr:cNvSpPr>
          <a:spLocks noChangeShapeType="1"/>
        </xdr:cNvSpPr>
      </xdr:nvSpPr>
      <xdr:spPr bwMode="auto">
        <a:xfrm>
          <a:off x="0" y="155914725"/>
          <a:ext cx="276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375</xdr:row>
      <xdr:rowOff>114300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962150" y="1016603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375</xdr:row>
      <xdr:rowOff>114300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962150" y="1016603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376</xdr:row>
      <xdr:rowOff>148070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962150" y="101660325"/>
          <a:ext cx="0" cy="51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376</xdr:row>
      <xdr:rowOff>148070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1962150" y="101660325"/>
          <a:ext cx="0" cy="51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376</xdr:row>
      <xdr:rowOff>148070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1962150" y="101660325"/>
          <a:ext cx="0" cy="51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376</xdr:row>
      <xdr:rowOff>148070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1962150" y="101660325"/>
          <a:ext cx="0" cy="51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372</xdr:row>
      <xdr:rowOff>0</xdr:rowOff>
    </xdr:from>
    <xdr:to>
      <xdr:col>1</xdr:col>
      <xdr:colOff>1409700</xdr:colOff>
      <xdr:row>373</xdr:row>
      <xdr:rowOff>1732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1962150" y="101288850"/>
          <a:ext cx="104775" cy="182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372</xdr:row>
      <xdr:rowOff>0</xdr:rowOff>
    </xdr:from>
    <xdr:to>
      <xdr:col>1</xdr:col>
      <xdr:colOff>1409700</xdr:colOff>
      <xdr:row>373</xdr:row>
      <xdr:rowOff>1732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1962150" y="101288850"/>
          <a:ext cx="104775" cy="182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142875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962150" y="10166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19" name="Text Box 8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20" name="Text Box 9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21" name="Text Box 8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22" name="Text Box 9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23" name="Text Box 8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24" name="Text Box 9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25" name="Text Box 8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26" name="Text Box 9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142875</xdr:rowOff>
    </xdr:to>
    <xdr:sp macro="" textlink="">
      <xdr:nvSpPr>
        <xdr:cNvPr id="27" name="Text Box 8"/>
        <xdr:cNvSpPr txBox="1">
          <a:spLocks noChangeArrowheads="1"/>
        </xdr:cNvSpPr>
      </xdr:nvSpPr>
      <xdr:spPr bwMode="auto">
        <a:xfrm>
          <a:off x="1962150" y="10166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142875</xdr:rowOff>
    </xdr:to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1962150" y="10166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372</xdr:row>
      <xdr:rowOff>0</xdr:rowOff>
    </xdr:from>
    <xdr:to>
      <xdr:col>1</xdr:col>
      <xdr:colOff>1409700</xdr:colOff>
      <xdr:row>374</xdr:row>
      <xdr:rowOff>68407</xdr:rowOff>
    </xdr:to>
    <xdr:sp macro="" textlink="">
      <xdr:nvSpPr>
        <xdr:cNvPr id="29" name="Text Box 8"/>
        <xdr:cNvSpPr txBox="1">
          <a:spLocks noChangeArrowheads="1"/>
        </xdr:cNvSpPr>
      </xdr:nvSpPr>
      <xdr:spPr bwMode="auto">
        <a:xfrm>
          <a:off x="1962150" y="101288850"/>
          <a:ext cx="104775" cy="43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372</xdr:row>
      <xdr:rowOff>0</xdr:rowOff>
    </xdr:from>
    <xdr:to>
      <xdr:col>1</xdr:col>
      <xdr:colOff>1409700</xdr:colOff>
      <xdr:row>374</xdr:row>
      <xdr:rowOff>68407</xdr:rowOff>
    </xdr:to>
    <xdr:sp macro="" textlink="">
      <xdr:nvSpPr>
        <xdr:cNvPr id="30" name="Text Box 9"/>
        <xdr:cNvSpPr txBox="1">
          <a:spLocks noChangeArrowheads="1"/>
        </xdr:cNvSpPr>
      </xdr:nvSpPr>
      <xdr:spPr bwMode="auto">
        <a:xfrm>
          <a:off x="1962150" y="101288850"/>
          <a:ext cx="104775" cy="43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372</xdr:row>
      <xdr:rowOff>0</xdr:rowOff>
    </xdr:from>
    <xdr:to>
      <xdr:col>1</xdr:col>
      <xdr:colOff>1409700</xdr:colOff>
      <xdr:row>374</xdr:row>
      <xdr:rowOff>58882</xdr:rowOff>
    </xdr:to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1962150" y="101288850"/>
          <a:ext cx="104775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372</xdr:row>
      <xdr:rowOff>0</xdr:rowOff>
    </xdr:from>
    <xdr:to>
      <xdr:col>1</xdr:col>
      <xdr:colOff>1409700</xdr:colOff>
      <xdr:row>374</xdr:row>
      <xdr:rowOff>58882</xdr:rowOff>
    </xdr:to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1962150" y="101288850"/>
          <a:ext cx="104775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372</xdr:row>
      <xdr:rowOff>0</xdr:rowOff>
    </xdr:from>
    <xdr:to>
      <xdr:col>1</xdr:col>
      <xdr:colOff>1409700</xdr:colOff>
      <xdr:row>374</xdr:row>
      <xdr:rowOff>68407</xdr:rowOff>
    </xdr:to>
    <xdr:sp macro="" textlink="">
      <xdr:nvSpPr>
        <xdr:cNvPr id="33" name="Text Box 8"/>
        <xdr:cNvSpPr txBox="1">
          <a:spLocks noChangeArrowheads="1"/>
        </xdr:cNvSpPr>
      </xdr:nvSpPr>
      <xdr:spPr bwMode="auto">
        <a:xfrm>
          <a:off x="1962150" y="101288850"/>
          <a:ext cx="104775" cy="43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372</xdr:row>
      <xdr:rowOff>0</xdr:rowOff>
    </xdr:from>
    <xdr:to>
      <xdr:col>1</xdr:col>
      <xdr:colOff>1409700</xdr:colOff>
      <xdr:row>374</xdr:row>
      <xdr:rowOff>68407</xdr:rowOff>
    </xdr:to>
    <xdr:sp macro="" textlink="">
      <xdr:nvSpPr>
        <xdr:cNvPr id="34" name="Text Box 9"/>
        <xdr:cNvSpPr txBox="1">
          <a:spLocks noChangeArrowheads="1"/>
        </xdr:cNvSpPr>
      </xdr:nvSpPr>
      <xdr:spPr bwMode="auto">
        <a:xfrm>
          <a:off x="1962150" y="101288850"/>
          <a:ext cx="104775" cy="43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372</xdr:row>
      <xdr:rowOff>0</xdr:rowOff>
    </xdr:from>
    <xdr:to>
      <xdr:col>1</xdr:col>
      <xdr:colOff>1409700</xdr:colOff>
      <xdr:row>374</xdr:row>
      <xdr:rowOff>58882</xdr:rowOff>
    </xdr:to>
    <xdr:sp macro="" textlink="">
      <xdr:nvSpPr>
        <xdr:cNvPr id="35" name="Text Box 8"/>
        <xdr:cNvSpPr txBox="1">
          <a:spLocks noChangeArrowheads="1"/>
        </xdr:cNvSpPr>
      </xdr:nvSpPr>
      <xdr:spPr bwMode="auto">
        <a:xfrm>
          <a:off x="1962150" y="101288850"/>
          <a:ext cx="104775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372</xdr:row>
      <xdr:rowOff>0</xdr:rowOff>
    </xdr:from>
    <xdr:to>
      <xdr:col>1</xdr:col>
      <xdr:colOff>1409700</xdr:colOff>
      <xdr:row>374</xdr:row>
      <xdr:rowOff>58882</xdr:rowOff>
    </xdr:to>
    <xdr:sp macro="" textlink="">
      <xdr:nvSpPr>
        <xdr:cNvPr id="36" name="Text Box 9"/>
        <xdr:cNvSpPr txBox="1">
          <a:spLocks noChangeArrowheads="1"/>
        </xdr:cNvSpPr>
      </xdr:nvSpPr>
      <xdr:spPr bwMode="auto">
        <a:xfrm>
          <a:off x="1962150" y="101288850"/>
          <a:ext cx="104775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372</xdr:row>
      <xdr:rowOff>0</xdr:rowOff>
    </xdr:from>
    <xdr:to>
      <xdr:col>1</xdr:col>
      <xdr:colOff>1409700</xdr:colOff>
      <xdr:row>374</xdr:row>
      <xdr:rowOff>49357</xdr:rowOff>
    </xdr:to>
    <xdr:sp macro="" textlink="">
      <xdr:nvSpPr>
        <xdr:cNvPr id="37" name="Text Box 8"/>
        <xdr:cNvSpPr txBox="1">
          <a:spLocks noChangeArrowheads="1"/>
        </xdr:cNvSpPr>
      </xdr:nvSpPr>
      <xdr:spPr bwMode="auto">
        <a:xfrm>
          <a:off x="1962150" y="101288850"/>
          <a:ext cx="104775" cy="411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372</xdr:row>
      <xdr:rowOff>0</xdr:rowOff>
    </xdr:from>
    <xdr:to>
      <xdr:col>1</xdr:col>
      <xdr:colOff>1409700</xdr:colOff>
      <xdr:row>374</xdr:row>
      <xdr:rowOff>49357</xdr:rowOff>
    </xdr:to>
    <xdr:sp macro="" textlink="">
      <xdr:nvSpPr>
        <xdr:cNvPr id="38" name="Text Box 9"/>
        <xdr:cNvSpPr txBox="1">
          <a:spLocks noChangeArrowheads="1"/>
        </xdr:cNvSpPr>
      </xdr:nvSpPr>
      <xdr:spPr bwMode="auto">
        <a:xfrm>
          <a:off x="1962150" y="101288850"/>
          <a:ext cx="104775" cy="411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372</xdr:row>
      <xdr:rowOff>0</xdr:rowOff>
    </xdr:from>
    <xdr:to>
      <xdr:col>1</xdr:col>
      <xdr:colOff>1409700</xdr:colOff>
      <xdr:row>374</xdr:row>
      <xdr:rowOff>39832</xdr:rowOff>
    </xdr:to>
    <xdr:sp macro="" textlink="">
      <xdr:nvSpPr>
        <xdr:cNvPr id="39" name="Text Box 8"/>
        <xdr:cNvSpPr txBox="1">
          <a:spLocks noChangeArrowheads="1"/>
        </xdr:cNvSpPr>
      </xdr:nvSpPr>
      <xdr:spPr bwMode="auto">
        <a:xfrm>
          <a:off x="1962150" y="101288850"/>
          <a:ext cx="104775" cy="401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372</xdr:row>
      <xdr:rowOff>0</xdr:rowOff>
    </xdr:from>
    <xdr:to>
      <xdr:col>1</xdr:col>
      <xdr:colOff>1409700</xdr:colOff>
      <xdr:row>374</xdr:row>
      <xdr:rowOff>39832</xdr:rowOff>
    </xdr:to>
    <xdr:sp macro="" textlink="">
      <xdr:nvSpPr>
        <xdr:cNvPr id="40" name="Text Box 9"/>
        <xdr:cNvSpPr txBox="1">
          <a:spLocks noChangeArrowheads="1"/>
        </xdr:cNvSpPr>
      </xdr:nvSpPr>
      <xdr:spPr bwMode="auto">
        <a:xfrm>
          <a:off x="1962150" y="101288850"/>
          <a:ext cx="104775" cy="401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28575</xdr:colOff>
      <xdr:row>33</xdr:row>
      <xdr:rowOff>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7296150" y="6696075"/>
          <a:ext cx="285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354</xdr:row>
      <xdr:rowOff>0</xdr:rowOff>
    </xdr:from>
    <xdr:to>
      <xdr:col>6</xdr:col>
      <xdr:colOff>0</xdr:colOff>
      <xdr:row>355</xdr:row>
      <xdr:rowOff>114300</xdr:rowOff>
    </xdr:to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7296150" y="97783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354</xdr:row>
      <xdr:rowOff>0</xdr:rowOff>
    </xdr:from>
    <xdr:to>
      <xdr:col>6</xdr:col>
      <xdr:colOff>0</xdr:colOff>
      <xdr:row>355</xdr:row>
      <xdr:rowOff>114300</xdr:rowOff>
    </xdr:to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7296150" y="97783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354</xdr:row>
      <xdr:rowOff>0</xdr:rowOff>
    </xdr:from>
    <xdr:to>
      <xdr:col>6</xdr:col>
      <xdr:colOff>0</xdr:colOff>
      <xdr:row>355</xdr:row>
      <xdr:rowOff>114300</xdr:rowOff>
    </xdr:to>
    <xdr:sp macro="" textlink="">
      <xdr:nvSpPr>
        <xdr:cNvPr id="44" name="Text Box 8"/>
        <xdr:cNvSpPr txBox="1">
          <a:spLocks noChangeArrowheads="1"/>
        </xdr:cNvSpPr>
      </xdr:nvSpPr>
      <xdr:spPr bwMode="auto">
        <a:xfrm>
          <a:off x="7296150" y="97783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354</xdr:row>
      <xdr:rowOff>0</xdr:rowOff>
    </xdr:from>
    <xdr:to>
      <xdr:col>6</xdr:col>
      <xdr:colOff>0</xdr:colOff>
      <xdr:row>355</xdr:row>
      <xdr:rowOff>114300</xdr:rowOff>
    </xdr:to>
    <xdr:sp macro="" textlink="">
      <xdr:nvSpPr>
        <xdr:cNvPr id="45" name="Text Box 9"/>
        <xdr:cNvSpPr txBox="1">
          <a:spLocks noChangeArrowheads="1"/>
        </xdr:cNvSpPr>
      </xdr:nvSpPr>
      <xdr:spPr bwMode="auto">
        <a:xfrm>
          <a:off x="7296150" y="977836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123825</xdr:colOff>
      <xdr:row>374</xdr:row>
      <xdr:rowOff>0</xdr:rowOff>
    </xdr:from>
    <xdr:to>
      <xdr:col>3</xdr:col>
      <xdr:colOff>133350</xdr:colOff>
      <xdr:row>374</xdr:row>
      <xdr:rowOff>161925</xdr:rowOff>
    </xdr:to>
    <xdr:sp macro="" textlink="">
      <xdr:nvSpPr>
        <xdr:cNvPr id="46" name="Text Box 8"/>
        <xdr:cNvSpPr txBox="1">
          <a:spLocks noChangeArrowheads="1"/>
        </xdr:cNvSpPr>
      </xdr:nvSpPr>
      <xdr:spPr bwMode="auto">
        <a:xfrm>
          <a:off x="5191125" y="10166032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47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48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49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51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52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53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54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55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56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57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58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59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60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61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62" name="Text Box 9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63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64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65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66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67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68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69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71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72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73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74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75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76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77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78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79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80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81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82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83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84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85" name="Text Box 9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86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87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88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89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152400</xdr:rowOff>
    </xdr:to>
    <xdr:sp macro="" textlink="">
      <xdr:nvSpPr>
        <xdr:cNvPr id="90" name="Text Box 8"/>
        <xdr:cNvSpPr txBox="1">
          <a:spLocks noChangeArrowheads="1"/>
        </xdr:cNvSpPr>
      </xdr:nvSpPr>
      <xdr:spPr bwMode="auto">
        <a:xfrm>
          <a:off x="5067300" y="101660325"/>
          <a:ext cx="10391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152400</xdr:rowOff>
    </xdr:to>
    <xdr:sp macro="" textlink="">
      <xdr:nvSpPr>
        <xdr:cNvPr id="91" name="Text Box 9"/>
        <xdr:cNvSpPr txBox="1">
          <a:spLocks noChangeArrowheads="1"/>
        </xdr:cNvSpPr>
      </xdr:nvSpPr>
      <xdr:spPr bwMode="auto">
        <a:xfrm>
          <a:off x="5067300" y="101660325"/>
          <a:ext cx="10391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152400</xdr:rowOff>
    </xdr:to>
    <xdr:sp macro="" textlink="">
      <xdr:nvSpPr>
        <xdr:cNvPr id="92" name="Text Box 8"/>
        <xdr:cNvSpPr txBox="1">
          <a:spLocks noChangeArrowheads="1"/>
        </xdr:cNvSpPr>
      </xdr:nvSpPr>
      <xdr:spPr bwMode="auto">
        <a:xfrm>
          <a:off x="5067300" y="101660325"/>
          <a:ext cx="10391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152400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5067300" y="101660325"/>
          <a:ext cx="10391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94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95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96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97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98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99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00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01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02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03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04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105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106" name="Text Box 9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0</xdr:rowOff>
    </xdr:to>
    <xdr:sp macro="" textlink="">
      <xdr:nvSpPr>
        <xdr:cNvPr id="107" name="Text Box 8"/>
        <xdr:cNvSpPr txBox="1">
          <a:spLocks noChangeArrowheads="1"/>
        </xdr:cNvSpPr>
      </xdr:nvSpPr>
      <xdr:spPr bwMode="auto">
        <a:xfrm>
          <a:off x="5067300" y="101660325"/>
          <a:ext cx="10391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0</xdr:rowOff>
    </xdr:to>
    <xdr:sp macro="" textlink="">
      <xdr:nvSpPr>
        <xdr:cNvPr id="108" name="Text Box 9"/>
        <xdr:cNvSpPr txBox="1">
          <a:spLocks noChangeArrowheads="1"/>
        </xdr:cNvSpPr>
      </xdr:nvSpPr>
      <xdr:spPr bwMode="auto">
        <a:xfrm>
          <a:off x="5067300" y="101660325"/>
          <a:ext cx="10391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0</xdr:rowOff>
    </xdr:to>
    <xdr:sp macro="" textlink="">
      <xdr:nvSpPr>
        <xdr:cNvPr id="109" name="Text Box 8"/>
        <xdr:cNvSpPr txBox="1">
          <a:spLocks noChangeArrowheads="1"/>
        </xdr:cNvSpPr>
      </xdr:nvSpPr>
      <xdr:spPr bwMode="auto">
        <a:xfrm>
          <a:off x="5067300" y="101660325"/>
          <a:ext cx="10391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0</xdr:rowOff>
    </xdr:to>
    <xdr:sp macro="" textlink="">
      <xdr:nvSpPr>
        <xdr:cNvPr id="110" name="Text Box 9"/>
        <xdr:cNvSpPr txBox="1">
          <a:spLocks noChangeArrowheads="1"/>
        </xdr:cNvSpPr>
      </xdr:nvSpPr>
      <xdr:spPr bwMode="auto">
        <a:xfrm>
          <a:off x="5067300" y="101660325"/>
          <a:ext cx="10391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114300</xdr:rowOff>
    </xdr:to>
    <xdr:sp macro="" textlink="">
      <xdr:nvSpPr>
        <xdr:cNvPr id="111" name="Text Box 8"/>
        <xdr:cNvSpPr txBox="1">
          <a:spLocks noChangeArrowheads="1"/>
        </xdr:cNvSpPr>
      </xdr:nvSpPr>
      <xdr:spPr bwMode="auto">
        <a:xfrm>
          <a:off x="5067300" y="101660325"/>
          <a:ext cx="1039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114300</xdr:rowOff>
    </xdr:to>
    <xdr:sp macro="" textlink="">
      <xdr:nvSpPr>
        <xdr:cNvPr id="112" name="Text Box 9"/>
        <xdr:cNvSpPr txBox="1">
          <a:spLocks noChangeArrowheads="1"/>
        </xdr:cNvSpPr>
      </xdr:nvSpPr>
      <xdr:spPr bwMode="auto">
        <a:xfrm>
          <a:off x="5067300" y="101660325"/>
          <a:ext cx="1039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114300</xdr:rowOff>
    </xdr:to>
    <xdr:sp macro="" textlink="">
      <xdr:nvSpPr>
        <xdr:cNvPr id="113" name="Text Box 8"/>
        <xdr:cNvSpPr txBox="1">
          <a:spLocks noChangeArrowheads="1"/>
        </xdr:cNvSpPr>
      </xdr:nvSpPr>
      <xdr:spPr bwMode="auto">
        <a:xfrm>
          <a:off x="5067300" y="101660325"/>
          <a:ext cx="1039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114300</xdr:rowOff>
    </xdr:to>
    <xdr:sp macro="" textlink="">
      <xdr:nvSpPr>
        <xdr:cNvPr id="114" name="Text Box 9"/>
        <xdr:cNvSpPr txBox="1">
          <a:spLocks noChangeArrowheads="1"/>
        </xdr:cNvSpPr>
      </xdr:nvSpPr>
      <xdr:spPr bwMode="auto">
        <a:xfrm>
          <a:off x="5067300" y="101660325"/>
          <a:ext cx="1039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15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16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17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18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142875</xdr:rowOff>
    </xdr:to>
    <xdr:sp macro="" textlink="">
      <xdr:nvSpPr>
        <xdr:cNvPr id="119" name="Text Box 8"/>
        <xdr:cNvSpPr txBox="1">
          <a:spLocks noChangeArrowheads="1"/>
        </xdr:cNvSpPr>
      </xdr:nvSpPr>
      <xdr:spPr bwMode="auto">
        <a:xfrm>
          <a:off x="5067300" y="10166032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142875</xdr:rowOff>
    </xdr:to>
    <xdr:sp macro="" textlink="">
      <xdr:nvSpPr>
        <xdr:cNvPr id="120" name="Text Box 9"/>
        <xdr:cNvSpPr txBox="1">
          <a:spLocks noChangeArrowheads="1"/>
        </xdr:cNvSpPr>
      </xdr:nvSpPr>
      <xdr:spPr bwMode="auto">
        <a:xfrm>
          <a:off x="5067300" y="10166032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142875</xdr:rowOff>
    </xdr:to>
    <xdr:sp macro="" textlink="">
      <xdr:nvSpPr>
        <xdr:cNvPr id="121" name="Text Box 8"/>
        <xdr:cNvSpPr txBox="1">
          <a:spLocks noChangeArrowheads="1"/>
        </xdr:cNvSpPr>
      </xdr:nvSpPr>
      <xdr:spPr bwMode="auto">
        <a:xfrm>
          <a:off x="5067300" y="10166032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142875</xdr:rowOff>
    </xdr:to>
    <xdr:sp macro="" textlink="">
      <xdr:nvSpPr>
        <xdr:cNvPr id="122" name="Text Box 9"/>
        <xdr:cNvSpPr txBox="1">
          <a:spLocks noChangeArrowheads="1"/>
        </xdr:cNvSpPr>
      </xdr:nvSpPr>
      <xdr:spPr bwMode="auto">
        <a:xfrm>
          <a:off x="5067300" y="10166032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123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124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125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126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27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28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29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30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31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32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33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34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35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38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39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140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141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142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143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44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45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46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47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48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49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50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51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52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53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54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55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56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142875</xdr:rowOff>
    </xdr:to>
    <xdr:sp macro="" textlink="">
      <xdr:nvSpPr>
        <xdr:cNvPr id="157" name="Text Box 8"/>
        <xdr:cNvSpPr txBox="1">
          <a:spLocks noChangeArrowheads="1"/>
        </xdr:cNvSpPr>
      </xdr:nvSpPr>
      <xdr:spPr bwMode="auto">
        <a:xfrm>
          <a:off x="5067300" y="10166032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142875</xdr:rowOff>
    </xdr:to>
    <xdr:sp macro="" textlink="">
      <xdr:nvSpPr>
        <xdr:cNvPr id="158" name="Text Box 9"/>
        <xdr:cNvSpPr txBox="1">
          <a:spLocks noChangeArrowheads="1"/>
        </xdr:cNvSpPr>
      </xdr:nvSpPr>
      <xdr:spPr bwMode="auto">
        <a:xfrm>
          <a:off x="5067300" y="10166032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142875</xdr:rowOff>
    </xdr:to>
    <xdr:sp macro="" textlink="">
      <xdr:nvSpPr>
        <xdr:cNvPr id="159" name="Text Box 8"/>
        <xdr:cNvSpPr txBox="1">
          <a:spLocks noChangeArrowheads="1"/>
        </xdr:cNvSpPr>
      </xdr:nvSpPr>
      <xdr:spPr bwMode="auto">
        <a:xfrm>
          <a:off x="5067300" y="10166032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142875</xdr:rowOff>
    </xdr:to>
    <xdr:sp macro="" textlink="">
      <xdr:nvSpPr>
        <xdr:cNvPr id="160" name="Text Box 9"/>
        <xdr:cNvSpPr txBox="1">
          <a:spLocks noChangeArrowheads="1"/>
        </xdr:cNvSpPr>
      </xdr:nvSpPr>
      <xdr:spPr bwMode="auto">
        <a:xfrm>
          <a:off x="5067300" y="10166032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61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62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64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65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66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67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68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69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70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71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72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73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74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75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76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77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78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79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80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81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82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83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84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85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86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187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188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189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190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191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92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93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94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95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96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97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98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199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00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01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202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203" name="Text Box 9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04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05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06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07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208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09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10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11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12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13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14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15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16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17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18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219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220" name="Text Box 9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221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22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23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24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25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26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27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28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29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30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31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232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233" name="Text Box 9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34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35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36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37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38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39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40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41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42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43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44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45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46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47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48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49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50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51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52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53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54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55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56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57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58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59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60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61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62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63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64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65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66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67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68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69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70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71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72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73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75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76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77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78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79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80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81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82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283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84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85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86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87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88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89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90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91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92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93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94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95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96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97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98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299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00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01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02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03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04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05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06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07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08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09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310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311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312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313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314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15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16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17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19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20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21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22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23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24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325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326" name="Text Box 9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327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328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329" name="Text Box 8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374</xdr:row>
      <xdr:rowOff>161925</xdr:rowOff>
    </xdr:to>
    <xdr:sp macro="" textlink="">
      <xdr:nvSpPr>
        <xdr:cNvPr id="330" name="Text Box 9"/>
        <xdr:cNvSpPr txBox="1">
          <a:spLocks noChangeArrowheads="1"/>
        </xdr:cNvSpPr>
      </xdr:nvSpPr>
      <xdr:spPr bwMode="auto">
        <a:xfrm>
          <a:off x="5067300" y="10166032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331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32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33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34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35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36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37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38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39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40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41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342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343" name="Text Box 9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344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45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46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47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48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49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50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51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52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53" name="Text Box 8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161925</xdr:rowOff>
    </xdr:to>
    <xdr:sp macro="" textlink="">
      <xdr:nvSpPr>
        <xdr:cNvPr id="354" name="Text Box 9"/>
        <xdr:cNvSpPr txBox="1">
          <a:spLocks noChangeArrowheads="1"/>
        </xdr:cNvSpPr>
      </xdr:nvSpPr>
      <xdr:spPr bwMode="auto">
        <a:xfrm>
          <a:off x="5067300" y="10166032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355" name="Text Box 8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105641</xdr:colOff>
      <xdr:row>374</xdr:row>
      <xdr:rowOff>142875</xdr:rowOff>
    </xdr:to>
    <xdr:sp macro="" textlink="">
      <xdr:nvSpPr>
        <xdr:cNvPr id="356" name="Text Box 9"/>
        <xdr:cNvSpPr txBox="1">
          <a:spLocks noChangeArrowheads="1"/>
        </xdr:cNvSpPr>
      </xdr:nvSpPr>
      <xdr:spPr bwMode="auto">
        <a:xfrm>
          <a:off x="5067300" y="10166032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374</xdr:row>
      <xdr:rowOff>161925</xdr:rowOff>
    </xdr:to>
    <xdr:sp macro="" textlink="">
      <xdr:nvSpPr>
        <xdr:cNvPr id="357" name="Text Box 8"/>
        <xdr:cNvSpPr txBox="1">
          <a:spLocks noChangeArrowheads="1"/>
        </xdr:cNvSpPr>
      </xdr:nvSpPr>
      <xdr:spPr bwMode="auto">
        <a:xfrm>
          <a:off x="1962150" y="10166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374</xdr:row>
      <xdr:rowOff>161925</xdr:rowOff>
    </xdr:to>
    <xdr:sp macro="" textlink="">
      <xdr:nvSpPr>
        <xdr:cNvPr id="358" name="Text Box 9"/>
        <xdr:cNvSpPr txBox="1">
          <a:spLocks noChangeArrowheads="1"/>
        </xdr:cNvSpPr>
      </xdr:nvSpPr>
      <xdr:spPr bwMode="auto">
        <a:xfrm>
          <a:off x="1962150" y="10166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374</xdr:row>
      <xdr:rowOff>161925</xdr:rowOff>
    </xdr:to>
    <xdr:sp macro="" textlink="">
      <xdr:nvSpPr>
        <xdr:cNvPr id="359" name="Text Box 8"/>
        <xdr:cNvSpPr txBox="1">
          <a:spLocks noChangeArrowheads="1"/>
        </xdr:cNvSpPr>
      </xdr:nvSpPr>
      <xdr:spPr bwMode="auto">
        <a:xfrm>
          <a:off x="1962150" y="10166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374</xdr:row>
      <xdr:rowOff>161925</xdr:rowOff>
    </xdr:to>
    <xdr:sp macro="" textlink="">
      <xdr:nvSpPr>
        <xdr:cNvPr id="360" name="Text Box 9"/>
        <xdr:cNvSpPr txBox="1">
          <a:spLocks noChangeArrowheads="1"/>
        </xdr:cNvSpPr>
      </xdr:nvSpPr>
      <xdr:spPr bwMode="auto">
        <a:xfrm>
          <a:off x="1962150" y="10166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374</xdr:row>
      <xdr:rowOff>161925</xdr:rowOff>
    </xdr:to>
    <xdr:sp macro="" textlink="">
      <xdr:nvSpPr>
        <xdr:cNvPr id="361" name="Text Box 8"/>
        <xdr:cNvSpPr txBox="1">
          <a:spLocks noChangeArrowheads="1"/>
        </xdr:cNvSpPr>
      </xdr:nvSpPr>
      <xdr:spPr bwMode="auto">
        <a:xfrm>
          <a:off x="1962150" y="10166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374</xdr:row>
      <xdr:rowOff>161925</xdr:rowOff>
    </xdr:to>
    <xdr:sp macro="" textlink="">
      <xdr:nvSpPr>
        <xdr:cNvPr id="362" name="Text Box 9"/>
        <xdr:cNvSpPr txBox="1">
          <a:spLocks noChangeArrowheads="1"/>
        </xdr:cNvSpPr>
      </xdr:nvSpPr>
      <xdr:spPr bwMode="auto">
        <a:xfrm>
          <a:off x="1962150" y="10166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374</xdr:row>
      <xdr:rowOff>161925</xdr:rowOff>
    </xdr:to>
    <xdr:sp macro="" textlink="">
      <xdr:nvSpPr>
        <xdr:cNvPr id="363" name="Text Box 8"/>
        <xdr:cNvSpPr txBox="1">
          <a:spLocks noChangeArrowheads="1"/>
        </xdr:cNvSpPr>
      </xdr:nvSpPr>
      <xdr:spPr bwMode="auto">
        <a:xfrm>
          <a:off x="1962150" y="10166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374</xdr:row>
      <xdr:rowOff>161925</xdr:rowOff>
    </xdr:to>
    <xdr:sp macro="" textlink="">
      <xdr:nvSpPr>
        <xdr:cNvPr id="364" name="Text Box 9"/>
        <xdr:cNvSpPr txBox="1">
          <a:spLocks noChangeArrowheads="1"/>
        </xdr:cNvSpPr>
      </xdr:nvSpPr>
      <xdr:spPr bwMode="auto">
        <a:xfrm>
          <a:off x="1962150" y="10166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374</xdr:row>
      <xdr:rowOff>161925</xdr:rowOff>
    </xdr:to>
    <xdr:sp macro="" textlink="">
      <xdr:nvSpPr>
        <xdr:cNvPr id="365" name="Text Box 8"/>
        <xdr:cNvSpPr txBox="1">
          <a:spLocks noChangeArrowheads="1"/>
        </xdr:cNvSpPr>
      </xdr:nvSpPr>
      <xdr:spPr bwMode="auto">
        <a:xfrm>
          <a:off x="1962150" y="10166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374</xdr:row>
      <xdr:rowOff>161925</xdr:rowOff>
    </xdr:to>
    <xdr:sp macro="" textlink="">
      <xdr:nvSpPr>
        <xdr:cNvPr id="366" name="Text Box 9"/>
        <xdr:cNvSpPr txBox="1">
          <a:spLocks noChangeArrowheads="1"/>
        </xdr:cNvSpPr>
      </xdr:nvSpPr>
      <xdr:spPr bwMode="auto">
        <a:xfrm>
          <a:off x="1962150" y="10166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374</xdr:row>
      <xdr:rowOff>161925</xdr:rowOff>
    </xdr:to>
    <xdr:sp macro="" textlink="">
      <xdr:nvSpPr>
        <xdr:cNvPr id="367" name="Text Box 8"/>
        <xdr:cNvSpPr txBox="1">
          <a:spLocks noChangeArrowheads="1"/>
        </xdr:cNvSpPr>
      </xdr:nvSpPr>
      <xdr:spPr bwMode="auto">
        <a:xfrm>
          <a:off x="1962150" y="10166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1304925</xdr:colOff>
      <xdr:row>374</xdr:row>
      <xdr:rowOff>161925</xdr:rowOff>
    </xdr:to>
    <xdr:sp macro="" textlink="">
      <xdr:nvSpPr>
        <xdr:cNvPr id="368" name="Text Box 9"/>
        <xdr:cNvSpPr txBox="1">
          <a:spLocks noChangeArrowheads="1"/>
        </xdr:cNvSpPr>
      </xdr:nvSpPr>
      <xdr:spPr bwMode="auto">
        <a:xfrm>
          <a:off x="1962150" y="1016603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142875</xdr:rowOff>
    </xdr:to>
    <xdr:sp macro="" textlink="">
      <xdr:nvSpPr>
        <xdr:cNvPr id="369" name="Text Box 8"/>
        <xdr:cNvSpPr txBox="1">
          <a:spLocks noChangeArrowheads="1"/>
        </xdr:cNvSpPr>
      </xdr:nvSpPr>
      <xdr:spPr bwMode="auto">
        <a:xfrm>
          <a:off x="1962150" y="10166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142875</xdr:rowOff>
    </xdr:to>
    <xdr:sp macro="" textlink="">
      <xdr:nvSpPr>
        <xdr:cNvPr id="370" name="Text Box 9"/>
        <xdr:cNvSpPr txBox="1">
          <a:spLocks noChangeArrowheads="1"/>
        </xdr:cNvSpPr>
      </xdr:nvSpPr>
      <xdr:spPr bwMode="auto">
        <a:xfrm>
          <a:off x="1962150" y="10166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142875</xdr:rowOff>
    </xdr:to>
    <xdr:sp macro="" textlink="">
      <xdr:nvSpPr>
        <xdr:cNvPr id="371" name="Text Box 8"/>
        <xdr:cNvSpPr txBox="1">
          <a:spLocks noChangeArrowheads="1"/>
        </xdr:cNvSpPr>
      </xdr:nvSpPr>
      <xdr:spPr bwMode="auto">
        <a:xfrm>
          <a:off x="1962150" y="10166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142875</xdr:rowOff>
    </xdr:to>
    <xdr:sp macro="" textlink="">
      <xdr:nvSpPr>
        <xdr:cNvPr id="372" name="Text Box 9"/>
        <xdr:cNvSpPr txBox="1">
          <a:spLocks noChangeArrowheads="1"/>
        </xdr:cNvSpPr>
      </xdr:nvSpPr>
      <xdr:spPr bwMode="auto">
        <a:xfrm>
          <a:off x="1962150" y="10166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142875</xdr:rowOff>
    </xdr:to>
    <xdr:sp macro="" textlink="">
      <xdr:nvSpPr>
        <xdr:cNvPr id="373" name="Text Box 8"/>
        <xdr:cNvSpPr txBox="1">
          <a:spLocks noChangeArrowheads="1"/>
        </xdr:cNvSpPr>
      </xdr:nvSpPr>
      <xdr:spPr bwMode="auto">
        <a:xfrm>
          <a:off x="1962150" y="10166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374" name="Text Box 8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375" name="Text Box 9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376" name="Text Box 8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377" name="Text Box 9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378" name="Text Box 8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379" name="Text Box 9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380" name="Text Box 8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381" name="Text Box 9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382" name="Text Box 8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161925</xdr:rowOff>
    </xdr:to>
    <xdr:sp macro="" textlink="">
      <xdr:nvSpPr>
        <xdr:cNvPr id="383" name="Text Box 9"/>
        <xdr:cNvSpPr txBox="1">
          <a:spLocks noChangeArrowheads="1"/>
        </xdr:cNvSpPr>
      </xdr:nvSpPr>
      <xdr:spPr bwMode="auto">
        <a:xfrm>
          <a:off x="1962150" y="10166032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142875</xdr:rowOff>
    </xdr:to>
    <xdr:sp macro="" textlink="">
      <xdr:nvSpPr>
        <xdr:cNvPr id="384" name="Text Box 8"/>
        <xdr:cNvSpPr txBox="1">
          <a:spLocks noChangeArrowheads="1"/>
        </xdr:cNvSpPr>
      </xdr:nvSpPr>
      <xdr:spPr bwMode="auto">
        <a:xfrm>
          <a:off x="1962150" y="10166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142875</xdr:rowOff>
    </xdr:to>
    <xdr:sp macro="" textlink="">
      <xdr:nvSpPr>
        <xdr:cNvPr id="385" name="Text Box 9"/>
        <xdr:cNvSpPr txBox="1">
          <a:spLocks noChangeArrowheads="1"/>
        </xdr:cNvSpPr>
      </xdr:nvSpPr>
      <xdr:spPr bwMode="auto">
        <a:xfrm>
          <a:off x="1962150" y="10166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114300</xdr:rowOff>
    </xdr:to>
    <xdr:sp macro="" textlink="">
      <xdr:nvSpPr>
        <xdr:cNvPr id="386" name="Text Box 8"/>
        <xdr:cNvSpPr txBox="1">
          <a:spLocks noChangeArrowheads="1"/>
        </xdr:cNvSpPr>
      </xdr:nvSpPr>
      <xdr:spPr bwMode="auto">
        <a:xfrm>
          <a:off x="5067300" y="101660325"/>
          <a:ext cx="1039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114300</xdr:rowOff>
    </xdr:to>
    <xdr:sp macro="" textlink="">
      <xdr:nvSpPr>
        <xdr:cNvPr id="387" name="Text Box 9"/>
        <xdr:cNvSpPr txBox="1">
          <a:spLocks noChangeArrowheads="1"/>
        </xdr:cNvSpPr>
      </xdr:nvSpPr>
      <xdr:spPr bwMode="auto">
        <a:xfrm>
          <a:off x="5067300" y="101660325"/>
          <a:ext cx="1039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114300</xdr:rowOff>
    </xdr:to>
    <xdr:sp macro="" textlink="">
      <xdr:nvSpPr>
        <xdr:cNvPr id="388" name="Text Box 8"/>
        <xdr:cNvSpPr txBox="1">
          <a:spLocks noChangeArrowheads="1"/>
        </xdr:cNvSpPr>
      </xdr:nvSpPr>
      <xdr:spPr bwMode="auto">
        <a:xfrm>
          <a:off x="5067300" y="101660325"/>
          <a:ext cx="1039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114300</xdr:rowOff>
    </xdr:to>
    <xdr:sp macro="" textlink="">
      <xdr:nvSpPr>
        <xdr:cNvPr id="389" name="Text Box 9"/>
        <xdr:cNvSpPr txBox="1">
          <a:spLocks noChangeArrowheads="1"/>
        </xdr:cNvSpPr>
      </xdr:nvSpPr>
      <xdr:spPr bwMode="auto">
        <a:xfrm>
          <a:off x="5067300" y="101660325"/>
          <a:ext cx="1039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142875</xdr:rowOff>
    </xdr:to>
    <xdr:sp macro="" textlink="">
      <xdr:nvSpPr>
        <xdr:cNvPr id="390" name="Text Box 8"/>
        <xdr:cNvSpPr txBox="1">
          <a:spLocks noChangeArrowheads="1"/>
        </xdr:cNvSpPr>
      </xdr:nvSpPr>
      <xdr:spPr bwMode="auto">
        <a:xfrm>
          <a:off x="5067300" y="10166032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142875</xdr:rowOff>
    </xdr:to>
    <xdr:sp macro="" textlink="">
      <xdr:nvSpPr>
        <xdr:cNvPr id="391" name="Text Box 9"/>
        <xdr:cNvSpPr txBox="1">
          <a:spLocks noChangeArrowheads="1"/>
        </xdr:cNvSpPr>
      </xdr:nvSpPr>
      <xdr:spPr bwMode="auto">
        <a:xfrm>
          <a:off x="5067300" y="10166032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142875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5067300" y="10166032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142875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5067300" y="10166032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142875</xdr:rowOff>
    </xdr:to>
    <xdr:sp macro="" textlink="">
      <xdr:nvSpPr>
        <xdr:cNvPr id="394" name="Text Box 8"/>
        <xdr:cNvSpPr txBox="1">
          <a:spLocks noChangeArrowheads="1"/>
        </xdr:cNvSpPr>
      </xdr:nvSpPr>
      <xdr:spPr bwMode="auto">
        <a:xfrm>
          <a:off x="5067300" y="10166032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142875</xdr:rowOff>
    </xdr:to>
    <xdr:sp macro="" textlink="">
      <xdr:nvSpPr>
        <xdr:cNvPr id="395" name="Text Box 9"/>
        <xdr:cNvSpPr txBox="1">
          <a:spLocks noChangeArrowheads="1"/>
        </xdr:cNvSpPr>
      </xdr:nvSpPr>
      <xdr:spPr bwMode="auto">
        <a:xfrm>
          <a:off x="5067300" y="10166032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142875</xdr:rowOff>
    </xdr:to>
    <xdr:sp macro="" textlink="">
      <xdr:nvSpPr>
        <xdr:cNvPr id="396" name="Text Box 8"/>
        <xdr:cNvSpPr txBox="1">
          <a:spLocks noChangeArrowheads="1"/>
        </xdr:cNvSpPr>
      </xdr:nvSpPr>
      <xdr:spPr bwMode="auto">
        <a:xfrm>
          <a:off x="5067300" y="10166032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374</xdr:row>
      <xdr:rowOff>0</xdr:rowOff>
    </xdr:from>
    <xdr:to>
      <xdr:col>3</xdr:col>
      <xdr:colOff>10391</xdr:colOff>
      <xdr:row>375</xdr:row>
      <xdr:rowOff>142875</xdr:rowOff>
    </xdr:to>
    <xdr:sp macro="" textlink="">
      <xdr:nvSpPr>
        <xdr:cNvPr id="397" name="Text Box 9"/>
        <xdr:cNvSpPr txBox="1">
          <a:spLocks noChangeArrowheads="1"/>
        </xdr:cNvSpPr>
      </xdr:nvSpPr>
      <xdr:spPr bwMode="auto">
        <a:xfrm>
          <a:off x="5067300" y="10166032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142875</xdr:rowOff>
    </xdr:to>
    <xdr:sp macro="" textlink="">
      <xdr:nvSpPr>
        <xdr:cNvPr id="398" name="Text Box 8"/>
        <xdr:cNvSpPr txBox="1">
          <a:spLocks noChangeArrowheads="1"/>
        </xdr:cNvSpPr>
      </xdr:nvSpPr>
      <xdr:spPr bwMode="auto">
        <a:xfrm>
          <a:off x="1962150" y="10166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374</xdr:row>
      <xdr:rowOff>0</xdr:rowOff>
    </xdr:from>
    <xdr:to>
      <xdr:col>1</xdr:col>
      <xdr:colOff>1409700</xdr:colOff>
      <xdr:row>374</xdr:row>
      <xdr:rowOff>142875</xdr:rowOff>
    </xdr:to>
    <xdr:sp macro="" textlink="">
      <xdr:nvSpPr>
        <xdr:cNvPr id="399" name="Text Box 9"/>
        <xdr:cNvSpPr txBox="1">
          <a:spLocks noChangeArrowheads="1"/>
        </xdr:cNvSpPr>
      </xdr:nvSpPr>
      <xdr:spPr bwMode="auto">
        <a:xfrm>
          <a:off x="1962150" y="1016603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329</xdr:row>
      <xdr:rowOff>0</xdr:rowOff>
    </xdr:from>
    <xdr:ext cx="0" cy="295275"/>
    <xdr:sp macro="" textlink="">
      <xdr:nvSpPr>
        <xdr:cNvPr id="400" name="Text Box 8"/>
        <xdr:cNvSpPr txBox="1">
          <a:spLocks noChangeArrowheads="1"/>
        </xdr:cNvSpPr>
      </xdr:nvSpPr>
      <xdr:spPr bwMode="auto">
        <a:xfrm>
          <a:off x="7296150" y="921448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329</xdr:row>
      <xdr:rowOff>0</xdr:rowOff>
    </xdr:from>
    <xdr:ext cx="0" cy="295275"/>
    <xdr:sp macro="" textlink="">
      <xdr:nvSpPr>
        <xdr:cNvPr id="401" name="Text Box 9"/>
        <xdr:cNvSpPr txBox="1">
          <a:spLocks noChangeArrowheads="1"/>
        </xdr:cNvSpPr>
      </xdr:nvSpPr>
      <xdr:spPr bwMode="auto">
        <a:xfrm>
          <a:off x="7296150" y="921448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329</xdr:row>
      <xdr:rowOff>0</xdr:rowOff>
    </xdr:from>
    <xdr:ext cx="0" cy="295275"/>
    <xdr:sp macro="" textlink="">
      <xdr:nvSpPr>
        <xdr:cNvPr id="402" name="Text Box 8"/>
        <xdr:cNvSpPr txBox="1">
          <a:spLocks noChangeArrowheads="1"/>
        </xdr:cNvSpPr>
      </xdr:nvSpPr>
      <xdr:spPr bwMode="auto">
        <a:xfrm>
          <a:off x="7296150" y="921448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329</xdr:row>
      <xdr:rowOff>0</xdr:rowOff>
    </xdr:from>
    <xdr:ext cx="0" cy="295275"/>
    <xdr:sp macro="" textlink="">
      <xdr:nvSpPr>
        <xdr:cNvPr id="403" name="Text Box 9"/>
        <xdr:cNvSpPr txBox="1">
          <a:spLocks noChangeArrowheads="1"/>
        </xdr:cNvSpPr>
      </xdr:nvSpPr>
      <xdr:spPr bwMode="auto">
        <a:xfrm>
          <a:off x="7296150" y="921448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369</xdr:row>
      <xdr:rowOff>114300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1962150" y="1008030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369</xdr:row>
      <xdr:rowOff>114300</xdr:rowOff>
    </xdr:to>
    <xdr:sp macro="" textlink="">
      <xdr:nvSpPr>
        <xdr:cNvPr id="405" name="Text Box 9"/>
        <xdr:cNvSpPr txBox="1">
          <a:spLocks noChangeArrowheads="1"/>
        </xdr:cNvSpPr>
      </xdr:nvSpPr>
      <xdr:spPr bwMode="auto">
        <a:xfrm>
          <a:off x="1962150" y="1008030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369</xdr:row>
      <xdr:rowOff>114300</xdr:rowOff>
    </xdr:to>
    <xdr:sp macro="" textlink="">
      <xdr:nvSpPr>
        <xdr:cNvPr id="406" name="Text Box 8"/>
        <xdr:cNvSpPr txBox="1">
          <a:spLocks noChangeArrowheads="1"/>
        </xdr:cNvSpPr>
      </xdr:nvSpPr>
      <xdr:spPr bwMode="auto">
        <a:xfrm>
          <a:off x="1962150" y="1008030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369</xdr:row>
      <xdr:rowOff>114300</xdr:rowOff>
    </xdr:to>
    <xdr:sp macro="" textlink="">
      <xdr:nvSpPr>
        <xdr:cNvPr id="407" name="Text Box 9"/>
        <xdr:cNvSpPr txBox="1">
          <a:spLocks noChangeArrowheads="1"/>
        </xdr:cNvSpPr>
      </xdr:nvSpPr>
      <xdr:spPr bwMode="auto">
        <a:xfrm>
          <a:off x="1962150" y="1008030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370</xdr:row>
      <xdr:rowOff>148070</xdr:rowOff>
    </xdr:to>
    <xdr:sp macro="" textlink="">
      <xdr:nvSpPr>
        <xdr:cNvPr id="408" name="Text Box 8"/>
        <xdr:cNvSpPr txBox="1">
          <a:spLocks noChangeArrowheads="1"/>
        </xdr:cNvSpPr>
      </xdr:nvSpPr>
      <xdr:spPr bwMode="auto">
        <a:xfrm>
          <a:off x="1962150" y="100803075"/>
          <a:ext cx="0" cy="51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370</xdr:row>
      <xdr:rowOff>148070</xdr:rowOff>
    </xdr:to>
    <xdr:sp macro="" textlink="">
      <xdr:nvSpPr>
        <xdr:cNvPr id="409" name="Text Box 9"/>
        <xdr:cNvSpPr txBox="1">
          <a:spLocks noChangeArrowheads="1"/>
        </xdr:cNvSpPr>
      </xdr:nvSpPr>
      <xdr:spPr bwMode="auto">
        <a:xfrm>
          <a:off x="1962150" y="100803075"/>
          <a:ext cx="0" cy="51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370</xdr:row>
      <xdr:rowOff>148070</xdr:rowOff>
    </xdr:to>
    <xdr:sp macro="" textlink="">
      <xdr:nvSpPr>
        <xdr:cNvPr id="410" name="Text Box 8"/>
        <xdr:cNvSpPr txBox="1">
          <a:spLocks noChangeArrowheads="1"/>
        </xdr:cNvSpPr>
      </xdr:nvSpPr>
      <xdr:spPr bwMode="auto">
        <a:xfrm>
          <a:off x="1962150" y="100803075"/>
          <a:ext cx="0" cy="51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370</xdr:row>
      <xdr:rowOff>148070</xdr:rowOff>
    </xdr:to>
    <xdr:sp macro="" textlink="">
      <xdr:nvSpPr>
        <xdr:cNvPr id="411" name="Text Box 9"/>
        <xdr:cNvSpPr txBox="1">
          <a:spLocks noChangeArrowheads="1"/>
        </xdr:cNvSpPr>
      </xdr:nvSpPr>
      <xdr:spPr bwMode="auto">
        <a:xfrm>
          <a:off x="1962150" y="100803075"/>
          <a:ext cx="0" cy="51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366</xdr:row>
      <xdr:rowOff>0</xdr:rowOff>
    </xdr:from>
    <xdr:to>
      <xdr:col>1</xdr:col>
      <xdr:colOff>1409700</xdr:colOff>
      <xdr:row>367</xdr:row>
      <xdr:rowOff>1732</xdr:rowOff>
    </xdr:to>
    <xdr:sp macro="" textlink="">
      <xdr:nvSpPr>
        <xdr:cNvPr id="412" name="Text Box 8"/>
        <xdr:cNvSpPr txBox="1">
          <a:spLocks noChangeArrowheads="1"/>
        </xdr:cNvSpPr>
      </xdr:nvSpPr>
      <xdr:spPr bwMode="auto">
        <a:xfrm>
          <a:off x="1962150" y="100431600"/>
          <a:ext cx="104775" cy="182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366</xdr:row>
      <xdr:rowOff>0</xdr:rowOff>
    </xdr:from>
    <xdr:to>
      <xdr:col>1</xdr:col>
      <xdr:colOff>1409700</xdr:colOff>
      <xdr:row>367</xdr:row>
      <xdr:rowOff>1732</xdr:rowOff>
    </xdr:to>
    <xdr:sp macro="" textlink="">
      <xdr:nvSpPr>
        <xdr:cNvPr id="413" name="Text Box 9"/>
        <xdr:cNvSpPr txBox="1">
          <a:spLocks noChangeArrowheads="1"/>
        </xdr:cNvSpPr>
      </xdr:nvSpPr>
      <xdr:spPr bwMode="auto">
        <a:xfrm>
          <a:off x="1962150" y="100431600"/>
          <a:ext cx="104775" cy="182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142875</xdr:rowOff>
    </xdr:to>
    <xdr:sp macro="" textlink="">
      <xdr:nvSpPr>
        <xdr:cNvPr id="414" name="Text Box 8"/>
        <xdr:cNvSpPr txBox="1">
          <a:spLocks noChangeArrowheads="1"/>
        </xdr:cNvSpPr>
      </xdr:nvSpPr>
      <xdr:spPr bwMode="auto">
        <a:xfrm>
          <a:off x="1962150" y="1008030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415" name="Text Box 8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416" name="Text Box 9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417" name="Text Box 8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418" name="Text Box 9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419" name="Text Box 8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420" name="Text Box 9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421" name="Text Box 8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422" name="Text Box 9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423" name="Text Box 8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424" name="Text Box 9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142875</xdr:rowOff>
    </xdr:to>
    <xdr:sp macro="" textlink="">
      <xdr:nvSpPr>
        <xdr:cNvPr id="425" name="Text Box 8"/>
        <xdr:cNvSpPr txBox="1">
          <a:spLocks noChangeArrowheads="1"/>
        </xdr:cNvSpPr>
      </xdr:nvSpPr>
      <xdr:spPr bwMode="auto">
        <a:xfrm>
          <a:off x="1962150" y="1008030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142875</xdr:rowOff>
    </xdr:to>
    <xdr:sp macro="" textlink="">
      <xdr:nvSpPr>
        <xdr:cNvPr id="426" name="Text Box 9"/>
        <xdr:cNvSpPr txBox="1">
          <a:spLocks noChangeArrowheads="1"/>
        </xdr:cNvSpPr>
      </xdr:nvSpPr>
      <xdr:spPr bwMode="auto">
        <a:xfrm>
          <a:off x="1962150" y="1008030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366</xdr:row>
      <xdr:rowOff>0</xdr:rowOff>
    </xdr:from>
    <xdr:to>
      <xdr:col>1</xdr:col>
      <xdr:colOff>1409700</xdr:colOff>
      <xdr:row>368</xdr:row>
      <xdr:rowOff>49357</xdr:rowOff>
    </xdr:to>
    <xdr:sp macro="" textlink="">
      <xdr:nvSpPr>
        <xdr:cNvPr id="427" name="Text Box 8"/>
        <xdr:cNvSpPr txBox="1">
          <a:spLocks noChangeArrowheads="1"/>
        </xdr:cNvSpPr>
      </xdr:nvSpPr>
      <xdr:spPr bwMode="auto">
        <a:xfrm>
          <a:off x="1962150" y="100431600"/>
          <a:ext cx="104775" cy="43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366</xdr:row>
      <xdr:rowOff>0</xdr:rowOff>
    </xdr:from>
    <xdr:to>
      <xdr:col>1</xdr:col>
      <xdr:colOff>1409700</xdr:colOff>
      <xdr:row>368</xdr:row>
      <xdr:rowOff>49357</xdr:rowOff>
    </xdr:to>
    <xdr:sp macro="" textlink="">
      <xdr:nvSpPr>
        <xdr:cNvPr id="428" name="Text Box 9"/>
        <xdr:cNvSpPr txBox="1">
          <a:spLocks noChangeArrowheads="1"/>
        </xdr:cNvSpPr>
      </xdr:nvSpPr>
      <xdr:spPr bwMode="auto">
        <a:xfrm>
          <a:off x="1962150" y="100431600"/>
          <a:ext cx="104775" cy="43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366</xdr:row>
      <xdr:rowOff>0</xdr:rowOff>
    </xdr:from>
    <xdr:to>
      <xdr:col>1</xdr:col>
      <xdr:colOff>1409700</xdr:colOff>
      <xdr:row>368</xdr:row>
      <xdr:rowOff>39832</xdr:rowOff>
    </xdr:to>
    <xdr:sp macro="" textlink="">
      <xdr:nvSpPr>
        <xdr:cNvPr id="429" name="Text Box 8"/>
        <xdr:cNvSpPr txBox="1">
          <a:spLocks noChangeArrowheads="1"/>
        </xdr:cNvSpPr>
      </xdr:nvSpPr>
      <xdr:spPr bwMode="auto">
        <a:xfrm>
          <a:off x="1962150" y="100431600"/>
          <a:ext cx="104775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366</xdr:row>
      <xdr:rowOff>0</xdr:rowOff>
    </xdr:from>
    <xdr:to>
      <xdr:col>1</xdr:col>
      <xdr:colOff>1409700</xdr:colOff>
      <xdr:row>368</xdr:row>
      <xdr:rowOff>39832</xdr:rowOff>
    </xdr:to>
    <xdr:sp macro="" textlink="">
      <xdr:nvSpPr>
        <xdr:cNvPr id="430" name="Text Box 9"/>
        <xdr:cNvSpPr txBox="1">
          <a:spLocks noChangeArrowheads="1"/>
        </xdr:cNvSpPr>
      </xdr:nvSpPr>
      <xdr:spPr bwMode="auto">
        <a:xfrm>
          <a:off x="1962150" y="100431600"/>
          <a:ext cx="104775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366</xdr:row>
      <xdr:rowOff>0</xdr:rowOff>
    </xdr:from>
    <xdr:to>
      <xdr:col>1</xdr:col>
      <xdr:colOff>1409700</xdr:colOff>
      <xdr:row>368</xdr:row>
      <xdr:rowOff>49357</xdr:rowOff>
    </xdr:to>
    <xdr:sp macro="" textlink="">
      <xdr:nvSpPr>
        <xdr:cNvPr id="431" name="Text Box 8"/>
        <xdr:cNvSpPr txBox="1">
          <a:spLocks noChangeArrowheads="1"/>
        </xdr:cNvSpPr>
      </xdr:nvSpPr>
      <xdr:spPr bwMode="auto">
        <a:xfrm>
          <a:off x="1962150" y="100431600"/>
          <a:ext cx="104775" cy="43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366</xdr:row>
      <xdr:rowOff>0</xdr:rowOff>
    </xdr:from>
    <xdr:to>
      <xdr:col>1</xdr:col>
      <xdr:colOff>1409700</xdr:colOff>
      <xdr:row>368</xdr:row>
      <xdr:rowOff>49357</xdr:rowOff>
    </xdr:to>
    <xdr:sp macro="" textlink="">
      <xdr:nvSpPr>
        <xdr:cNvPr id="432" name="Text Box 9"/>
        <xdr:cNvSpPr txBox="1">
          <a:spLocks noChangeArrowheads="1"/>
        </xdr:cNvSpPr>
      </xdr:nvSpPr>
      <xdr:spPr bwMode="auto">
        <a:xfrm>
          <a:off x="1962150" y="100431600"/>
          <a:ext cx="104775" cy="43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366</xdr:row>
      <xdr:rowOff>0</xdr:rowOff>
    </xdr:from>
    <xdr:to>
      <xdr:col>1</xdr:col>
      <xdr:colOff>1409700</xdr:colOff>
      <xdr:row>368</xdr:row>
      <xdr:rowOff>39832</xdr:rowOff>
    </xdr:to>
    <xdr:sp macro="" textlink="">
      <xdr:nvSpPr>
        <xdr:cNvPr id="433" name="Text Box 8"/>
        <xdr:cNvSpPr txBox="1">
          <a:spLocks noChangeArrowheads="1"/>
        </xdr:cNvSpPr>
      </xdr:nvSpPr>
      <xdr:spPr bwMode="auto">
        <a:xfrm>
          <a:off x="1962150" y="100431600"/>
          <a:ext cx="104775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366</xdr:row>
      <xdr:rowOff>0</xdr:rowOff>
    </xdr:from>
    <xdr:to>
      <xdr:col>1</xdr:col>
      <xdr:colOff>1409700</xdr:colOff>
      <xdr:row>368</xdr:row>
      <xdr:rowOff>39832</xdr:rowOff>
    </xdr:to>
    <xdr:sp macro="" textlink="">
      <xdr:nvSpPr>
        <xdr:cNvPr id="434" name="Text Box 9"/>
        <xdr:cNvSpPr txBox="1">
          <a:spLocks noChangeArrowheads="1"/>
        </xdr:cNvSpPr>
      </xdr:nvSpPr>
      <xdr:spPr bwMode="auto">
        <a:xfrm>
          <a:off x="1962150" y="100431600"/>
          <a:ext cx="104775" cy="4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366</xdr:row>
      <xdr:rowOff>0</xdr:rowOff>
    </xdr:from>
    <xdr:to>
      <xdr:col>1</xdr:col>
      <xdr:colOff>1409700</xdr:colOff>
      <xdr:row>368</xdr:row>
      <xdr:rowOff>30307</xdr:rowOff>
    </xdr:to>
    <xdr:sp macro="" textlink="">
      <xdr:nvSpPr>
        <xdr:cNvPr id="435" name="Text Box 8"/>
        <xdr:cNvSpPr txBox="1">
          <a:spLocks noChangeArrowheads="1"/>
        </xdr:cNvSpPr>
      </xdr:nvSpPr>
      <xdr:spPr bwMode="auto">
        <a:xfrm>
          <a:off x="1962150" y="100431600"/>
          <a:ext cx="104775" cy="411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366</xdr:row>
      <xdr:rowOff>0</xdr:rowOff>
    </xdr:from>
    <xdr:to>
      <xdr:col>1</xdr:col>
      <xdr:colOff>1409700</xdr:colOff>
      <xdr:row>368</xdr:row>
      <xdr:rowOff>30307</xdr:rowOff>
    </xdr:to>
    <xdr:sp macro="" textlink="">
      <xdr:nvSpPr>
        <xdr:cNvPr id="436" name="Text Box 9"/>
        <xdr:cNvSpPr txBox="1">
          <a:spLocks noChangeArrowheads="1"/>
        </xdr:cNvSpPr>
      </xdr:nvSpPr>
      <xdr:spPr bwMode="auto">
        <a:xfrm>
          <a:off x="1962150" y="100431600"/>
          <a:ext cx="104775" cy="411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366</xdr:row>
      <xdr:rowOff>0</xdr:rowOff>
    </xdr:from>
    <xdr:to>
      <xdr:col>1</xdr:col>
      <xdr:colOff>1409700</xdr:colOff>
      <xdr:row>368</xdr:row>
      <xdr:rowOff>20782</xdr:rowOff>
    </xdr:to>
    <xdr:sp macro="" textlink="">
      <xdr:nvSpPr>
        <xdr:cNvPr id="437" name="Text Box 8"/>
        <xdr:cNvSpPr txBox="1">
          <a:spLocks noChangeArrowheads="1"/>
        </xdr:cNvSpPr>
      </xdr:nvSpPr>
      <xdr:spPr bwMode="auto">
        <a:xfrm>
          <a:off x="1962150" y="100431600"/>
          <a:ext cx="104775" cy="401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366</xdr:row>
      <xdr:rowOff>0</xdr:rowOff>
    </xdr:from>
    <xdr:to>
      <xdr:col>1</xdr:col>
      <xdr:colOff>1409700</xdr:colOff>
      <xdr:row>368</xdr:row>
      <xdr:rowOff>20782</xdr:rowOff>
    </xdr:to>
    <xdr:sp macro="" textlink="">
      <xdr:nvSpPr>
        <xdr:cNvPr id="438" name="Text Box 9"/>
        <xdr:cNvSpPr txBox="1">
          <a:spLocks noChangeArrowheads="1"/>
        </xdr:cNvSpPr>
      </xdr:nvSpPr>
      <xdr:spPr bwMode="auto">
        <a:xfrm>
          <a:off x="1962150" y="100431600"/>
          <a:ext cx="104775" cy="401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123825</xdr:colOff>
      <xdr:row>368</xdr:row>
      <xdr:rowOff>0</xdr:rowOff>
    </xdr:from>
    <xdr:to>
      <xdr:col>3</xdr:col>
      <xdr:colOff>133350</xdr:colOff>
      <xdr:row>368</xdr:row>
      <xdr:rowOff>161925</xdr:rowOff>
    </xdr:to>
    <xdr:sp macro="" textlink="">
      <xdr:nvSpPr>
        <xdr:cNvPr id="439" name="Text Box 8"/>
        <xdr:cNvSpPr txBox="1">
          <a:spLocks noChangeArrowheads="1"/>
        </xdr:cNvSpPr>
      </xdr:nvSpPr>
      <xdr:spPr bwMode="auto">
        <a:xfrm>
          <a:off x="5191125" y="10080307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440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441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442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443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44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45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46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47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48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49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50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51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52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53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454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455" name="Text Box 9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456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457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458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459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460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461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462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463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64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65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466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67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68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69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70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71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72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73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74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75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76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477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478" name="Text Box 9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479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480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481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482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152400</xdr:rowOff>
    </xdr:to>
    <xdr:sp macro="" textlink="">
      <xdr:nvSpPr>
        <xdr:cNvPr id="483" name="Text Box 8"/>
        <xdr:cNvSpPr txBox="1">
          <a:spLocks noChangeArrowheads="1"/>
        </xdr:cNvSpPr>
      </xdr:nvSpPr>
      <xdr:spPr bwMode="auto">
        <a:xfrm>
          <a:off x="5067300" y="100803075"/>
          <a:ext cx="10391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152400</xdr:rowOff>
    </xdr:to>
    <xdr:sp macro="" textlink="">
      <xdr:nvSpPr>
        <xdr:cNvPr id="484" name="Text Box 9"/>
        <xdr:cNvSpPr txBox="1">
          <a:spLocks noChangeArrowheads="1"/>
        </xdr:cNvSpPr>
      </xdr:nvSpPr>
      <xdr:spPr bwMode="auto">
        <a:xfrm>
          <a:off x="5067300" y="100803075"/>
          <a:ext cx="10391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152400</xdr:rowOff>
    </xdr:to>
    <xdr:sp macro="" textlink="">
      <xdr:nvSpPr>
        <xdr:cNvPr id="485" name="Text Box 8"/>
        <xdr:cNvSpPr txBox="1">
          <a:spLocks noChangeArrowheads="1"/>
        </xdr:cNvSpPr>
      </xdr:nvSpPr>
      <xdr:spPr bwMode="auto">
        <a:xfrm>
          <a:off x="5067300" y="100803075"/>
          <a:ext cx="10391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152400</xdr:rowOff>
    </xdr:to>
    <xdr:sp macro="" textlink="">
      <xdr:nvSpPr>
        <xdr:cNvPr id="486" name="Text Box 9"/>
        <xdr:cNvSpPr txBox="1">
          <a:spLocks noChangeArrowheads="1"/>
        </xdr:cNvSpPr>
      </xdr:nvSpPr>
      <xdr:spPr bwMode="auto">
        <a:xfrm>
          <a:off x="5067300" y="100803075"/>
          <a:ext cx="10391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487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88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89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90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91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92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93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94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95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96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497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498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499" name="Text Box 9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0</xdr:rowOff>
    </xdr:to>
    <xdr:sp macro="" textlink="">
      <xdr:nvSpPr>
        <xdr:cNvPr id="500" name="Text Box 8"/>
        <xdr:cNvSpPr txBox="1">
          <a:spLocks noChangeArrowheads="1"/>
        </xdr:cNvSpPr>
      </xdr:nvSpPr>
      <xdr:spPr bwMode="auto">
        <a:xfrm>
          <a:off x="5067300" y="100803075"/>
          <a:ext cx="10391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0</xdr:rowOff>
    </xdr:to>
    <xdr:sp macro="" textlink="">
      <xdr:nvSpPr>
        <xdr:cNvPr id="501" name="Text Box 9"/>
        <xdr:cNvSpPr txBox="1">
          <a:spLocks noChangeArrowheads="1"/>
        </xdr:cNvSpPr>
      </xdr:nvSpPr>
      <xdr:spPr bwMode="auto">
        <a:xfrm>
          <a:off x="5067300" y="100803075"/>
          <a:ext cx="10391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0</xdr:rowOff>
    </xdr:to>
    <xdr:sp macro="" textlink="">
      <xdr:nvSpPr>
        <xdr:cNvPr id="502" name="Text Box 8"/>
        <xdr:cNvSpPr txBox="1">
          <a:spLocks noChangeArrowheads="1"/>
        </xdr:cNvSpPr>
      </xdr:nvSpPr>
      <xdr:spPr bwMode="auto">
        <a:xfrm>
          <a:off x="5067300" y="100803075"/>
          <a:ext cx="10391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0</xdr:rowOff>
    </xdr:to>
    <xdr:sp macro="" textlink="">
      <xdr:nvSpPr>
        <xdr:cNvPr id="503" name="Text Box 9"/>
        <xdr:cNvSpPr txBox="1">
          <a:spLocks noChangeArrowheads="1"/>
        </xdr:cNvSpPr>
      </xdr:nvSpPr>
      <xdr:spPr bwMode="auto">
        <a:xfrm>
          <a:off x="5067300" y="100803075"/>
          <a:ext cx="10391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114300</xdr:rowOff>
    </xdr:to>
    <xdr:sp macro="" textlink="">
      <xdr:nvSpPr>
        <xdr:cNvPr id="504" name="Text Box 8"/>
        <xdr:cNvSpPr txBox="1">
          <a:spLocks noChangeArrowheads="1"/>
        </xdr:cNvSpPr>
      </xdr:nvSpPr>
      <xdr:spPr bwMode="auto">
        <a:xfrm>
          <a:off x="5067300" y="100803075"/>
          <a:ext cx="1039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114300</xdr:rowOff>
    </xdr:to>
    <xdr:sp macro="" textlink="">
      <xdr:nvSpPr>
        <xdr:cNvPr id="505" name="Text Box 9"/>
        <xdr:cNvSpPr txBox="1">
          <a:spLocks noChangeArrowheads="1"/>
        </xdr:cNvSpPr>
      </xdr:nvSpPr>
      <xdr:spPr bwMode="auto">
        <a:xfrm>
          <a:off x="5067300" y="100803075"/>
          <a:ext cx="1039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114300</xdr:rowOff>
    </xdr:to>
    <xdr:sp macro="" textlink="">
      <xdr:nvSpPr>
        <xdr:cNvPr id="506" name="Text Box 8"/>
        <xdr:cNvSpPr txBox="1">
          <a:spLocks noChangeArrowheads="1"/>
        </xdr:cNvSpPr>
      </xdr:nvSpPr>
      <xdr:spPr bwMode="auto">
        <a:xfrm>
          <a:off x="5067300" y="100803075"/>
          <a:ext cx="1039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114300</xdr:rowOff>
    </xdr:to>
    <xdr:sp macro="" textlink="">
      <xdr:nvSpPr>
        <xdr:cNvPr id="507" name="Text Box 9"/>
        <xdr:cNvSpPr txBox="1">
          <a:spLocks noChangeArrowheads="1"/>
        </xdr:cNvSpPr>
      </xdr:nvSpPr>
      <xdr:spPr bwMode="auto">
        <a:xfrm>
          <a:off x="5067300" y="100803075"/>
          <a:ext cx="1039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08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09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10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11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142875</xdr:rowOff>
    </xdr:to>
    <xdr:sp macro="" textlink="">
      <xdr:nvSpPr>
        <xdr:cNvPr id="512" name="Text Box 8"/>
        <xdr:cNvSpPr txBox="1">
          <a:spLocks noChangeArrowheads="1"/>
        </xdr:cNvSpPr>
      </xdr:nvSpPr>
      <xdr:spPr bwMode="auto">
        <a:xfrm>
          <a:off x="5067300" y="10080307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142875</xdr:rowOff>
    </xdr:to>
    <xdr:sp macro="" textlink="">
      <xdr:nvSpPr>
        <xdr:cNvPr id="513" name="Text Box 9"/>
        <xdr:cNvSpPr txBox="1">
          <a:spLocks noChangeArrowheads="1"/>
        </xdr:cNvSpPr>
      </xdr:nvSpPr>
      <xdr:spPr bwMode="auto">
        <a:xfrm>
          <a:off x="5067300" y="10080307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142875</xdr:rowOff>
    </xdr:to>
    <xdr:sp macro="" textlink="">
      <xdr:nvSpPr>
        <xdr:cNvPr id="514" name="Text Box 8"/>
        <xdr:cNvSpPr txBox="1">
          <a:spLocks noChangeArrowheads="1"/>
        </xdr:cNvSpPr>
      </xdr:nvSpPr>
      <xdr:spPr bwMode="auto">
        <a:xfrm>
          <a:off x="5067300" y="10080307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142875</xdr:rowOff>
    </xdr:to>
    <xdr:sp macro="" textlink="">
      <xdr:nvSpPr>
        <xdr:cNvPr id="515" name="Text Box 9"/>
        <xdr:cNvSpPr txBox="1">
          <a:spLocks noChangeArrowheads="1"/>
        </xdr:cNvSpPr>
      </xdr:nvSpPr>
      <xdr:spPr bwMode="auto">
        <a:xfrm>
          <a:off x="5067300" y="10080307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516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517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518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519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20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21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22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23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24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25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26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27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28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29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30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31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32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533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534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535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536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37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38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39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40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41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42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43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44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45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46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47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48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49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142875</xdr:rowOff>
    </xdr:to>
    <xdr:sp macro="" textlink="">
      <xdr:nvSpPr>
        <xdr:cNvPr id="550" name="Text Box 8"/>
        <xdr:cNvSpPr txBox="1">
          <a:spLocks noChangeArrowheads="1"/>
        </xdr:cNvSpPr>
      </xdr:nvSpPr>
      <xdr:spPr bwMode="auto">
        <a:xfrm>
          <a:off x="5067300" y="10080307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142875</xdr:rowOff>
    </xdr:to>
    <xdr:sp macro="" textlink="">
      <xdr:nvSpPr>
        <xdr:cNvPr id="551" name="Text Box 9"/>
        <xdr:cNvSpPr txBox="1">
          <a:spLocks noChangeArrowheads="1"/>
        </xdr:cNvSpPr>
      </xdr:nvSpPr>
      <xdr:spPr bwMode="auto">
        <a:xfrm>
          <a:off x="5067300" y="10080307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142875</xdr:rowOff>
    </xdr:to>
    <xdr:sp macro="" textlink="">
      <xdr:nvSpPr>
        <xdr:cNvPr id="552" name="Text Box 8"/>
        <xdr:cNvSpPr txBox="1">
          <a:spLocks noChangeArrowheads="1"/>
        </xdr:cNvSpPr>
      </xdr:nvSpPr>
      <xdr:spPr bwMode="auto">
        <a:xfrm>
          <a:off x="5067300" y="10080307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142875</xdr:rowOff>
    </xdr:to>
    <xdr:sp macro="" textlink="">
      <xdr:nvSpPr>
        <xdr:cNvPr id="553" name="Text Box 9"/>
        <xdr:cNvSpPr txBox="1">
          <a:spLocks noChangeArrowheads="1"/>
        </xdr:cNvSpPr>
      </xdr:nvSpPr>
      <xdr:spPr bwMode="auto">
        <a:xfrm>
          <a:off x="5067300" y="10080307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54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55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56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57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58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59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60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61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62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63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64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65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66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67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68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69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70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71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72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73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74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75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76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77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78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79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580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581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582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583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584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85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86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87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88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89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90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91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92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93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594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595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596" name="Text Box 9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597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598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599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00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601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02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03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04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05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06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07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08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09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10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11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612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613" name="Text Box 9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614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15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16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17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18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19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20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21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22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23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24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625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626" name="Text Box 9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27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28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29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30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31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32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33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34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35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36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37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38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39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40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41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42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43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44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45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46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47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48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49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50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51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52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53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54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55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56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57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58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59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60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61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62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63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64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65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66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67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68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69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70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71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72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73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74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75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676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77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78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79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80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81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82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83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84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85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86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87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88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89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90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91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92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93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94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95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96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97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98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699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00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01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02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703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704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705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706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707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08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09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10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11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12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13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14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15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16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17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718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719" name="Text Box 9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720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721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722" name="Text Box 8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368</xdr:row>
      <xdr:rowOff>161925</xdr:rowOff>
    </xdr:to>
    <xdr:sp macro="" textlink="">
      <xdr:nvSpPr>
        <xdr:cNvPr id="723" name="Text Box 9"/>
        <xdr:cNvSpPr txBox="1">
          <a:spLocks noChangeArrowheads="1"/>
        </xdr:cNvSpPr>
      </xdr:nvSpPr>
      <xdr:spPr bwMode="auto">
        <a:xfrm>
          <a:off x="5067300" y="100803075"/>
          <a:ext cx="103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724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25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26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27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28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29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30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31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32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33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34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735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736" name="Text Box 9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737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38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39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40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41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42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43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44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45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46" name="Text Box 8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161925</xdr:rowOff>
    </xdr:to>
    <xdr:sp macro="" textlink="">
      <xdr:nvSpPr>
        <xdr:cNvPr id="747" name="Text Box 9"/>
        <xdr:cNvSpPr txBox="1">
          <a:spLocks noChangeArrowheads="1"/>
        </xdr:cNvSpPr>
      </xdr:nvSpPr>
      <xdr:spPr bwMode="auto">
        <a:xfrm>
          <a:off x="5067300" y="100803075"/>
          <a:ext cx="10564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748" name="Text Box 8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105641</xdr:colOff>
      <xdr:row>368</xdr:row>
      <xdr:rowOff>142875</xdr:rowOff>
    </xdr:to>
    <xdr:sp macro="" textlink="">
      <xdr:nvSpPr>
        <xdr:cNvPr id="749" name="Text Box 9"/>
        <xdr:cNvSpPr txBox="1">
          <a:spLocks noChangeArrowheads="1"/>
        </xdr:cNvSpPr>
      </xdr:nvSpPr>
      <xdr:spPr bwMode="auto">
        <a:xfrm>
          <a:off x="5067300" y="100803075"/>
          <a:ext cx="105641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368</xdr:row>
      <xdr:rowOff>161925</xdr:rowOff>
    </xdr:to>
    <xdr:sp macro="" textlink="">
      <xdr:nvSpPr>
        <xdr:cNvPr id="750" name="Text Box 8"/>
        <xdr:cNvSpPr txBox="1">
          <a:spLocks noChangeArrowheads="1"/>
        </xdr:cNvSpPr>
      </xdr:nvSpPr>
      <xdr:spPr bwMode="auto">
        <a:xfrm>
          <a:off x="1962150" y="1008030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368</xdr:row>
      <xdr:rowOff>161925</xdr:rowOff>
    </xdr:to>
    <xdr:sp macro="" textlink="">
      <xdr:nvSpPr>
        <xdr:cNvPr id="751" name="Text Box 9"/>
        <xdr:cNvSpPr txBox="1">
          <a:spLocks noChangeArrowheads="1"/>
        </xdr:cNvSpPr>
      </xdr:nvSpPr>
      <xdr:spPr bwMode="auto">
        <a:xfrm>
          <a:off x="1962150" y="1008030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368</xdr:row>
      <xdr:rowOff>161925</xdr:rowOff>
    </xdr:to>
    <xdr:sp macro="" textlink="">
      <xdr:nvSpPr>
        <xdr:cNvPr id="752" name="Text Box 8"/>
        <xdr:cNvSpPr txBox="1">
          <a:spLocks noChangeArrowheads="1"/>
        </xdr:cNvSpPr>
      </xdr:nvSpPr>
      <xdr:spPr bwMode="auto">
        <a:xfrm>
          <a:off x="1962150" y="1008030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368</xdr:row>
      <xdr:rowOff>161925</xdr:rowOff>
    </xdr:to>
    <xdr:sp macro="" textlink="">
      <xdr:nvSpPr>
        <xdr:cNvPr id="753" name="Text Box 9"/>
        <xdr:cNvSpPr txBox="1">
          <a:spLocks noChangeArrowheads="1"/>
        </xdr:cNvSpPr>
      </xdr:nvSpPr>
      <xdr:spPr bwMode="auto">
        <a:xfrm>
          <a:off x="1962150" y="1008030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368</xdr:row>
      <xdr:rowOff>161925</xdr:rowOff>
    </xdr:to>
    <xdr:sp macro="" textlink="">
      <xdr:nvSpPr>
        <xdr:cNvPr id="754" name="Text Box 8"/>
        <xdr:cNvSpPr txBox="1">
          <a:spLocks noChangeArrowheads="1"/>
        </xdr:cNvSpPr>
      </xdr:nvSpPr>
      <xdr:spPr bwMode="auto">
        <a:xfrm>
          <a:off x="1962150" y="1008030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368</xdr:row>
      <xdr:rowOff>161925</xdr:rowOff>
    </xdr:to>
    <xdr:sp macro="" textlink="">
      <xdr:nvSpPr>
        <xdr:cNvPr id="755" name="Text Box 9"/>
        <xdr:cNvSpPr txBox="1">
          <a:spLocks noChangeArrowheads="1"/>
        </xdr:cNvSpPr>
      </xdr:nvSpPr>
      <xdr:spPr bwMode="auto">
        <a:xfrm>
          <a:off x="1962150" y="1008030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368</xdr:row>
      <xdr:rowOff>161925</xdr:rowOff>
    </xdr:to>
    <xdr:sp macro="" textlink="">
      <xdr:nvSpPr>
        <xdr:cNvPr id="756" name="Text Box 8"/>
        <xdr:cNvSpPr txBox="1">
          <a:spLocks noChangeArrowheads="1"/>
        </xdr:cNvSpPr>
      </xdr:nvSpPr>
      <xdr:spPr bwMode="auto">
        <a:xfrm>
          <a:off x="1962150" y="1008030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368</xdr:row>
      <xdr:rowOff>161925</xdr:rowOff>
    </xdr:to>
    <xdr:sp macro="" textlink="">
      <xdr:nvSpPr>
        <xdr:cNvPr id="757" name="Text Box 9"/>
        <xdr:cNvSpPr txBox="1">
          <a:spLocks noChangeArrowheads="1"/>
        </xdr:cNvSpPr>
      </xdr:nvSpPr>
      <xdr:spPr bwMode="auto">
        <a:xfrm>
          <a:off x="1962150" y="1008030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368</xdr:row>
      <xdr:rowOff>161925</xdr:rowOff>
    </xdr:to>
    <xdr:sp macro="" textlink="">
      <xdr:nvSpPr>
        <xdr:cNvPr id="758" name="Text Box 8"/>
        <xdr:cNvSpPr txBox="1">
          <a:spLocks noChangeArrowheads="1"/>
        </xdr:cNvSpPr>
      </xdr:nvSpPr>
      <xdr:spPr bwMode="auto">
        <a:xfrm>
          <a:off x="1962150" y="1008030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368</xdr:row>
      <xdr:rowOff>161925</xdr:rowOff>
    </xdr:to>
    <xdr:sp macro="" textlink="">
      <xdr:nvSpPr>
        <xdr:cNvPr id="759" name="Text Box 9"/>
        <xdr:cNvSpPr txBox="1">
          <a:spLocks noChangeArrowheads="1"/>
        </xdr:cNvSpPr>
      </xdr:nvSpPr>
      <xdr:spPr bwMode="auto">
        <a:xfrm>
          <a:off x="1962150" y="1008030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368</xdr:row>
      <xdr:rowOff>161925</xdr:rowOff>
    </xdr:to>
    <xdr:sp macro="" textlink="">
      <xdr:nvSpPr>
        <xdr:cNvPr id="760" name="Text Box 8"/>
        <xdr:cNvSpPr txBox="1">
          <a:spLocks noChangeArrowheads="1"/>
        </xdr:cNvSpPr>
      </xdr:nvSpPr>
      <xdr:spPr bwMode="auto">
        <a:xfrm>
          <a:off x="1962150" y="1008030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1304925</xdr:colOff>
      <xdr:row>368</xdr:row>
      <xdr:rowOff>161925</xdr:rowOff>
    </xdr:to>
    <xdr:sp macro="" textlink="">
      <xdr:nvSpPr>
        <xdr:cNvPr id="761" name="Text Box 9"/>
        <xdr:cNvSpPr txBox="1">
          <a:spLocks noChangeArrowheads="1"/>
        </xdr:cNvSpPr>
      </xdr:nvSpPr>
      <xdr:spPr bwMode="auto">
        <a:xfrm>
          <a:off x="1962150" y="1008030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142875</xdr:rowOff>
    </xdr:to>
    <xdr:sp macro="" textlink="">
      <xdr:nvSpPr>
        <xdr:cNvPr id="762" name="Text Box 8"/>
        <xdr:cNvSpPr txBox="1">
          <a:spLocks noChangeArrowheads="1"/>
        </xdr:cNvSpPr>
      </xdr:nvSpPr>
      <xdr:spPr bwMode="auto">
        <a:xfrm>
          <a:off x="1962150" y="1008030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142875</xdr:rowOff>
    </xdr:to>
    <xdr:sp macro="" textlink="">
      <xdr:nvSpPr>
        <xdr:cNvPr id="763" name="Text Box 9"/>
        <xdr:cNvSpPr txBox="1">
          <a:spLocks noChangeArrowheads="1"/>
        </xdr:cNvSpPr>
      </xdr:nvSpPr>
      <xdr:spPr bwMode="auto">
        <a:xfrm>
          <a:off x="1962150" y="1008030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142875</xdr:rowOff>
    </xdr:to>
    <xdr:sp macro="" textlink="">
      <xdr:nvSpPr>
        <xdr:cNvPr id="764" name="Text Box 8"/>
        <xdr:cNvSpPr txBox="1">
          <a:spLocks noChangeArrowheads="1"/>
        </xdr:cNvSpPr>
      </xdr:nvSpPr>
      <xdr:spPr bwMode="auto">
        <a:xfrm>
          <a:off x="1962150" y="1008030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142875</xdr:rowOff>
    </xdr:to>
    <xdr:sp macro="" textlink="">
      <xdr:nvSpPr>
        <xdr:cNvPr id="765" name="Text Box 9"/>
        <xdr:cNvSpPr txBox="1">
          <a:spLocks noChangeArrowheads="1"/>
        </xdr:cNvSpPr>
      </xdr:nvSpPr>
      <xdr:spPr bwMode="auto">
        <a:xfrm>
          <a:off x="1962150" y="1008030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142875</xdr:rowOff>
    </xdr:to>
    <xdr:sp macro="" textlink="">
      <xdr:nvSpPr>
        <xdr:cNvPr id="766" name="Text Box 8"/>
        <xdr:cNvSpPr txBox="1">
          <a:spLocks noChangeArrowheads="1"/>
        </xdr:cNvSpPr>
      </xdr:nvSpPr>
      <xdr:spPr bwMode="auto">
        <a:xfrm>
          <a:off x="1962150" y="1008030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767" name="Text Box 8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768" name="Text Box 9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769" name="Text Box 8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770" name="Text Box 9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771" name="Text Box 8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772" name="Text Box 9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773" name="Text Box 8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774" name="Text Box 9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775" name="Text Box 8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161925</xdr:rowOff>
    </xdr:to>
    <xdr:sp macro="" textlink="">
      <xdr:nvSpPr>
        <xdr:cNvPr id="776" name="Text Box 9"/>
        <xdr:cNvSpPr txBox="1">
          <a:spLocks noChangeArrowheads="1"/>
        </xdr:cNvSpPr>
      </xdr:nvSpPr>
      <xdr:spPr bwMode="auto">
        <a:xfrm>
          <a:off x="1962150" y="100803075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142875</xdr:rowOff>
    </xdr:to>
    <xdr:sp macro="" textlink="">
      <xdr:nvSpPr>
        <xdr:cNvPr id="777" name="Text Box 8"/>
        <xdr:cNvSpPr txBox="1">
          <a:spLocks noChangeArrowheads="1"/>
        </xdr:cNvSpPr>
      </xdr:nvSpPr>
      <xdr:spPr bwMode="auto">
        <a:xfrm>
          <a:off x="1962150" y="1008030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142875</xdr:rowOff>
    </xdr:to>
    <xdr:sp macro="" textlink="">
      <xdr:nvSpPr>
        <xdr:cNvPr id="778" name="Text Box 9"/>
        <xdr:cNvSpPr txBox="1">
          <a:spLocks noChangeArrowheads="1"/>
        </xdr:cNvSpPr>
      </xdr:nvSpPr>
      <xdr:spPr bwMode="auto">
        <a:xfrm>
          <a:off x="1962150" y="1008030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114300</xdr:rowOff>
    </xdr:to>
    <xdr:sp macro="" textlink="">
      <xdr:nvSpPr>
        <xdr:cNvPr id="779" name="Text Box 8"/>
        <xdr:cNvSpPr txBox="1">
          <a:spLocks noChangeArrowheads="1"/>
        </xdr:cNvSpPr>
      </xdr:nvSpPr>
      <xdr:spPr bwMode="auto">
        <a:xfrm>
          <a:off x="5067300" y="100803075"/>
          <a:ext cx="1039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114300</xdr:rowOff>
    </xdr:to>
    <xdr:sp macro="" textlink="">
      <xdr:nvSpPr>
        <xdr:cNvPr id="780" name="Text Box 9"/>
        <xdr:cNvSpPr txBox="1">
          <a:spLocks noChangeArrowheads="1"/>
        </xdr:cNvSpPr>
      </xdr:nvSpPr>
      <xdr:spPr bwMode="auto">
        <a:xfrm>
          <a:off x="5067300" y="100803075"/>
          <a:ext cx="1039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114300</xdr:rowOff>
    </xdr:to>
    <xdr:sp macro="" textlink="">
      <xdr:nvSpPr>
        <xdr:cNvPr id="781" name="Text Box 8"/>
        <xdr:cNvSpPr txBox="1">
          <a:spLocks noChangeArrowheads="1"/>
        </xdr:cNvSpPr>
      </xdr:nvSpPr>
      <xdr:spPr bwMode="auto">
        <a:xfrm>
          <a:off x="5067300" y="100803075"/>
          <a:ext cx="1039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114300</xdr:rowOff>
    </xdr:to>
    <xdr:sp macro="" textlink="">
      <xdr:nvSpPr>
        <xdr:cNvPr id="782" name="Text Box 9"/>
        <xdr:cNvSpPr txBox="1">
          <a:spLocks noChangeArrowheads="1"/>
        </xdr:cNvSpPr>
      </xdr:nvSpPr>
      <xdr:spPr bwMode="auto">
        <a:xfrm>
          <a:off x="5067300" y="100803075"/>
          <a:ext cx="1039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142875</xdr:rowOff>
    </xdr:to>
    <xdr:sp macro="" textlink="">
      <xdr:nvSpPr>
        <xdr:cNvPr id="783" name="Text Box 8"/>
        <xdr:cNvSpPr txBox="1">
          <a:spLocks noChangeArrowheads="1"/>
        </xdr:cNvSpPr>
      </xdr:nvSpPr>
      <xdr:spPr bwMode="auto">
        <a:xfrm>
          <a:off x="5067300" y="10080307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142875</xdr:rowOff>
    </xdr:to>
    <xdr:sp macro="" textlink="">
      <xdr:nvSpPr>
        <xdr:cNvPr id="784" name="Text Box 9"/>
        <xdr:cNvSpPr txBox="1">
          <a:spLocks noChangeArrowheads="1"/>
        </xdr:cNvSpPr>
      </xdr:nvSpPr>
      <xdr:spPr bwMode="auto">
        <a:xfrm>
          <a:off x="5067300" y="10080307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142875</xdr:rowOff>
    </xdr:to>
    <xdr:sp macro="" textlink="">
      <xdr:nvSpPr>
        <xdr:cNvPr id="785" name="Text Box 8"/>
        <xdr:cNvSpPr txBox="1">
          <a:spLocks noChangeArrowheads="1"/>
        </xdr:cNvSpPr>
      </xdr:nvSpPr>
      <xdr:spPr bwMode="auto">
        <a:xfrm>
          <a:off x="5067300" y="10080307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142875</xdr:rowOff>
    </xdr:to>
    <xdr:sp macro="" textlink="">
      <xdr:nvSpPr>
        <xdr:cNvPr id="786" name="Text Box 9"/>
        <xdr:cNvSpPr txBox="1">
          <a:spLocks noChangeArrowheads="1"/>
        </xdr:cNvSpPr>
      </xdr:nvSpPr>
      <xdr:spPr bwMode="auto">
        <a:xfrm>
          <a:off x="5067300" y="10080307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142875</xdr:rowOff>
    </xdr:to>
    <xdr:sp macro="" textlink="">
      <xdr:nvSpPr>
        <xdr:cNvPr id="787" name="Text Box 8"/>
        <xdr:cNvSpPr txBox="1">
          <a:spLocks noChangeArrowheads="1"/>
        </xdr:cNvSpPr>
      </xdr:nvSpPr>
      <xdr:spPr bwMode="auto">
        <a:xfrm>
          <a:off x="5067300" y="10080307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142875</xdr:rowOff>
    </xdr:to>
    <xdr:sp macro="" textlink="">
      <xdr:nvSpPr>
        <xdr:cNvPr id="788" name="Text Box 9"/>
        <xdr:cNvSpPr txBox="1">
          <a:spLocks noChangeArrowheads="1"/>
        </xdr:cNvSpPr>
      </xdr:nvSpPr>
      <xdr:spPr bwMode="auto">
        <a:xfrm>
          <a:off x="5067300" y="10080307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142875</xdr:rowOff>
    </xdr:to>
    <xdr:sp macro="" textlink="">
      <xdr:nvSpPr>
        <xdr:cNvPr id="789" name="Text Box 8"/>
        <xdr:cNvSpPr txBox="1">
          <a:spLocks noChangeArrowheads="1"/>
        </xdr:cNvSpPr>
      </xdr:nvSpPr>
      <xdr:spPr bwMode="auto">
        <a:xfrm>
          <a:off x="5067300" y="10080307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368</xdr:row>
      <xdr:rowOff>0</xdr:rowOff>
    </xdr:from>
    <xdr:to>
      <xdr:col>3</xdr:col>
      <xdr:colOff>10391</xdr:colOff>
      <xdr:row>369</xdr:row>
      <xdr:rowOff>142875</xdr:rowOff>
    </xdr:to>
    <xdr:sp macro="" textlink="">
      <xdr:nvSpPr>
        <xdr:cNvPr id="790" name="Text Box 9"/>
        <xdr:cNvSpPr txBox="1">
          <a:spLocks noChangeArrowheads="1"/>
        </xdr:cNvSpPr>
      </xdr:nvSpPr>
      <xdr:spPr bwMode="auto">
        <a:xfrm>
          <a:off x="5067300" y="100803075"/>
          <a:ext cx="10391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142875</xdr:rowOff>
    </xdr:to>
    <xdr:sp macro="" textlink="">
      <xdr:nvSpPr>
        <xdr:cNvPr id="791" name="Text Box 8"/>
        <xdr:cNvSpPr txBox="1">
          <a:spLocks noChangeArrowheads="1"/>
        </xdr:cNvSpPr>
      </xdr:nvSpPr>
      <xdr:spPr bwMode="auto">
        <a:xfrm>
          <a:off x="1962150" y="1008030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368</xdr:row>
      <xdr:rowOff>0</xdr:rowOff>
    </xdr:from>
    <xdr:to>
      <xdr:col>1</xdr:col>
      <xdr:colOff>1409700</xdr:colOff>
      <xdr:row>368</xdr:row>
      <xdr:rowOff>142875</xdr:rowOff>
    </xdr:to>
    <xdr:sp macro="" textlink="">
      <xdr:nvSpPr>
        <xdr:cNvPr id="792" name="Text Box 9"/>
        <xdr:cNvSpPr txBox="1">
          <a:spLocks noChangeArrowheads="1"/>
        </xdr:cNvSpPr>
      </xdr:nvSpPr>
      <xdr:spPr bwMode="auto">
        <a:xfrm>
          <a:off x="1962150" y="1008030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proyecto01\FORTUNA%20(E)\backup\DATOS\Zona4-B\Monte%20Plata\Ac.%20Las%20Guazumas%20Parte%20A-ING.%20INOCENCIO%20GUZMAN%20PEREZ\CUB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carpeta%20joel.rivera\2011\VINCI%202011%20ULTIMO\Users\Luis%20Calderon\Documents\Trabajos\ANALISISDECOSTOS\BASE%20DE%20DATOS%20ANALISI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apa.gob.do/Documentos%20Compartidos%20Evaluacion%20y%20Costo/CARPETA%202015/MEYVER/ANALISIS%20DE%20COSTOS%20SIMO%202015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carpeta%20joel.rivera\2011\VINCI%202011%20ULTIMO\proj_int\Hydro-Int-Projets%20Sp&#233;ciaux\1.%20Pays\Rep.%20Dominicaine\7%20Town%20-%202010\Chiffrage\Chiffrage\Complet\APU%20CIVIL%20WORKS%20ACUEDUCTO%20PERAVIA_sourc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S%20GUARANAS%20FINAL2\Documents%20and%20Settings\dell2\Escritorio\Mis%20documentos\presupuestos%202006\85-06%20Reh.%20y%20Ampl.%20Ac.%20Imbert%20(2da.%20alternativa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apa.gob.do/MEYVER%20PUJOLS/2013/MARIA%20TRINIDAD%20SANCHEZ%20(CABRERA)/LAS%20GUARANAS%20FINAL2/Documents%20and%20Settings/dell2/Escritorio/Mis%20documentos/presupuestos%202006/85-06%20Reh.%20y%20Ampl.%20Ac.%20Imbert%20(2da.%20alternativa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apa.gob.do/Users/user/Downloads/analisis/LOMA%20DE%20CABRERA/PROYECTO/IMBERT_PEAD_21abr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ANALISIS"/>
      <sheetName val="Listado Equipos a utiliz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1">
          <cell r="G11">
            <v>250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CUB02"/>
      <sheetName val="Módulo1"/>
    </sheetNames>
    <sheetDataSet>
      <sheetData sheetId="0"/>
      <sheetData sheetId="1">
        <row r="1">
          <cell r="U1" t="str">
            <v>/OFHYQQ~</v>
          </cell>
          <cell r="W1" t="str">
            <v>/OFHYQQ~</v>
          </cell>
        </row>
        <row r="2">
          <cell r="U2" t="str">
            <v>/PBA15..N96~</v>
          </cell>
          <cell r="W2" t="str">
            <v>/PBA15..N96~</v>
          </cell>
        </row>
        <row r="3">
          <cell r="U3" t="str">
            <v>HTA1..N14~</v>
          </cell>
          <cell r="W3" t="str">
            <v>HTA1..N14~</v>
          </cell>
        </row>
        <row r="4">
          <cell r="U4" t="str">
            <v>LH{ESC}FECHA DE IMP.@|PAG. -#-~Q</v>
          </cell>
          <cell r="W4" t="str">
            <v>LH{ESC}FECHA DE IMP.@|PAG. -#-~Q</v>
          </cell>
        </row>
        <row r="5">
          <cell r="U5" t="str">
            <v>AA</v>
          </cell>
          <cell r="W5" t="str">
            <v>AA</v>
          </cell>
        </row>
        <row r="6">
          <cell r="S6" t="str">
            <v>{goto}G15~</v>
          </cell>
          <cell r="U6" t="str">
            <v>C2~</v>
          </cell>
          <cell r="W6" t="str">
            <v>C1~</v>
          </cell>
        </row>
        <row r="7">
          <cell r="U7" t="str">
            <v>S</v>
          </cell>
          <cell r="W7" t="str">
            <v>S</v>
          </cell>
        </row>
        <row r="8">
          <cell r="U8" t="str">
            <v>Q</v>
          </cell>
          <cell r="W8" t="str">
            <v>Q</v>
          </cell>
        </row>
        <row r="11">
          <cell r="U11" t="str">
            <v>/PBA98..N132~</v>
          </cell>
          <cell r="W11" t="str">
            <v>/PBA98..N132~</v>
          </cell>
        </row>
        <row r="12">
          <cell r="U12" t="str">
            <v>HTA1..M11~</v>
          </cell>
          <cell r="W12" t="str">
            <v>HTA1..M11~</v>
          </cell>
        </row>
        <row r="13">
          <cell r="U13" t="str">
            <v>LH{ESC}FECHA DE IMP.@|PAG. -5-~Q</v>
          </cell>
          <cell r="W13" t="str">
            <v>LH{ESC}FECHA DE IMP.@|PAG. -5-~Q</v>
          </cell>
        </row>
        <row r="14">
          <cell r="U14" t="str">
            <v>AA</v>
          </cell>
          <cell r="W14" t="str">
            <v>AF</v>
          </cell>
        </row>
        <row r="15">
          <cell r="U15" t="str">
            <v>C2~</v>
          </cell>
          <cell r="W15" t="str">
            <v>AA</v>
          </cell>
        </row>
        <row r="16">
          <cell r="U16" t="str">
            <v>S</v>
          </cell>
          <cell r="W16" t="str">
            <v>C1~</v>
          </cell>
        </row>
        <row r="17">
          <cell r="U17" t="str">
            <v>Q</v>
          </cell>
          <cell r="W17" t="str">
            <v>S</v>
          </cell>
        </row>
        <row r="18">
          <cell r="W18" t="str">
            <v>AF</v>
          </cell>
        </row>
        <row r="244">
          <cell r="W244" t="str">
            <v>Q</v>
          </cell>
        </row>
        <row r="378">
          <cell r="S378" t="str">
            <v>ING. LEANDRO JIMENEZ</v>
          </cell>
          <cell r="U378" t="str">
            <v>ARQ. ESTHER REYES</v>
          </cell>
        </row>
        <row r="379">
          <cell r="S379" t="str">
            <v>ING. MANUEL FELIZ</v>
          </cell>
          <cell r="U379" t="str">
            <v>ING. JOSELINE ACOSTA</v>
          </cell>
        </row>
        <row r="380">
          <cell r="S380" t="str">
            <v>ING. PEDRO MENDOZA REGALADO</v>
          </cell>
          <cell r="U380" t="str">
            <v>ING. EMILIANO MARTINEZ</v>
          </cell>
        </row>
        <row r="381">
          <cell r="S381" t="str">
            <v>ING. IGNACIO SORIANO III-B</v>
          </cell>
          <cell r="U381" t="str">
            <v>AUX. ING. YDELKY AMARANTE</v>
          </cell>
        </row>
        <row r="382">
          <cell r="S382" t="str">
            <v>ING. JUAN RAMON CRUZ</v>
          </cell>
          <cell r="U382" t="str">
            <v>ING. AMELIA SILVERIO</v>
          </cell>
        </row>
        <row r="383">
          <cell r="S383" t="str">
            <v>ING. JESUS DANIEL</v>
          </cell>
          <cell r="U383" t="str">
            <v>ING. MINERVA CABRERA</v>
          </cell>
        </row>
        <row r="384">
          <cell r="S384" t="str">
            <v>ING. LUIS RAMIREZ</v>
          </cell>
          <cell r="U384" t="str">
            <v>ARQ. IRIS CUETO</v>
          </cell>
        </row>
        <row r="385">
          <cell r="S385" t="str">
            <v>ING. GUILLERMO JIMENEZ</v>
          </cell>
          <cell r="U385" t="str">
            <v>ING. ZAIDA MAURICIO</v>
          </cell>
        </row>
        <row r="386">
          <cell r="S386" t="str">
            <v>ING. RAMON CRUZ</v>
          </cell>
          <cell r="U386" t="str">
            <v>ING. FELIX PEREZ</v>
          </cell>
        </row>
        <row r="387">
          <cell r="S387" t="str">
            <v>ING. PEDRO  MARTE</v>
          </cell>
          <cell r="U387" t="str">
            <v>ING. MARCOS PANIAGUA</v>
          </cell>
        </row>
        <row r="388">
          <cell r="S388" t="str">
            <v>ING. ROMAN RAMIREZ</v>
          </cell>
          <cell r="U388" t="str">
            <v>ING. DARWIN MEDOS</v>
          </cell>
        </row>
        <row r="389">
          <cell r="S389" t="str">
            <v>ING. VIRGILIO SANTANA</v>
          </cell>
          <cell r="U389" t="str">
            <v>ING. VILMA ALVAREZ</v>
          </cell>
        </row>
        <row r="390">
          <cell r="S390" t="str">
            <v>ING.  FEDERICO TERRERO</v>
          </cell>
          <cell r="U390" t="str">
            <v>ING. WENDYS NOVAS</v>
          </cell>
        </row>
        <row r="391">
          <cell r="S391" t="str">
            <v>ING. CIRIACO LOPEZ</v>
          </cell>
          <cell r="U391" t="str">
            <v>ING. KATHERYS CRUZ</v>
          </cell>
        </row>
      </sheetData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MO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627">
          <cell r="E627">
            <v>521.90770500000008</v>
          </cell>
        </row>
        <row r="660">
          <cell r="E660">
            <v>6.72</v>
          </cell>
        </row>
        <row r="811">
          <cell r="E811">
            <v>30.74</v>
          </cell>
        </row>
        <row r="816">
          <cell r="E816">
            <v>38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0">
          <cell r="D20">
            <v>576.38</v>
          </cell>
        </row>
        <row r="31">
          <cell r="D31">
            <v>1345.24</v>
          </cell>
        </row>
        <row r="41">
          <cell r="D41">
            <v>1067.9100000000001</v>
          </cell>
        </row>
        <row r="51">
          <cell r="D51">
            <v>853.71</v>
          </cell>
        </row>
        <row r="61">
          <cell r="D61">
            <v>748.16</v>
          </cell>
        </row>
        <row r="63">
          <cell r="D63">
            <v>490.5</v>
          </cell>
        </row>
        <row r="73">
          <cell r="D73">
            <v>448.07</v>
          </cell>
        </row>
      </sheetData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 (FASES C,D,F)"/>
      <sheetName val="OFERTA D.7"/>
      <sheetName val="OFERTA (FASE T)"/>
      <sheetName val="Prelim."/>
      <sheetName val="Mov Tierra"/>
      <sheetName val="Horm."/>
      <sheetName val="Acero"/>
      <sheetName val="Mort y H.S."/>
      <sheetName val="Terminaciones"/>
      <sheetName val="Puertas y Vent."/>
      <sheetName val="Elect - Sanit"/>
      <sheetName val="Verja Per. - Varios"/>
      <sheetName val="Pilotillo"/>
      <sheetName val="Asfaltado"/>
      <sheetName val="APU Tubos"/>
      <sheetName val="APU Acces Acero"/>
      <sheetName val="APU Acces HD"/>
      <sheetName val="APU Acces PVC"/>
      <sheetName val="APU Valvulas"/>
      <sheetName val="Reg. 3.35x3.35x2.7"/>
      <sheetName val="Analisis DCI"/>
      <sheetName val="Mat."/>
      <sheetName val="Mat.2"/>
      <sheetName val="Mat.3"/>
      <sheetName val="M.O. y Eq."/>
      <sheetName val="M.O. y Eq.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83"/>
  <sheetViews>
    <sheetView showGridLines="0" tabSelected="1" view="pageBreakPreview" zoomScaleNormal="100" zoomScaleSheetLayoutView="100" workbookViewId="0">
      <selection activeCell="B13" sqref="B13"/>
    </sheetView>
  </sheetViews>
  <sheetFormatPr baseColWidth="10" defaultColWidth="9.140625" defaultRowHeight="14.25" x14ac:dyDescent="0.2"/>
  <cols>
    <col min="1" max="1" width="9.85546875" style="219" customWidth="1"/>
    <col min="2" max="2" width="55.85546875" style="31" customWidth="1"/>
    <col min="3" max="3" width="10.28515625" style="220" customWidth="1"/>
    <col min="4" max="4" width="6" style="31" customWidth="1"/>
    <col min="5" max="5" width="13" style="220" customWidth="1"/>
    <col min="6" max="6" width="14.42578125" style="31" customWidth="1"/>
    <col min="7" max="16384" width="9.140625" style="31"/>
  </cols>
  <sheetData>
    <row r="1" spans="1:6" s="27" customFormat="1" ht="15" x14ac:dyDescent="0.2">
      <c r="A1" s="221"/>
      <c r="B1" s="221"/>
      <c r="C1" s="221"/>
      <c r="D1" s="221"/>
      <c r="E1" s="221"/>
      <c r="F1" s="221"/>
    </row>
    <row r="2" spans="1:6" s="27" customFormat="1" ht="15" x14ac:dyDescent="0.2">
      <c r="A2" s="221"/>
      <c r="B2" s="221"/>
      <c r="C2" s="221"/>
      <c r="D2" s="221"/>
      <c r="E2" s="221"/>
      <c r="F2" s="221"/>
    </row>
    <row r="3" spans="1:6" s="27" customFormat="1" ht="15" x14ac:dyDescent="0.2">
      <c r="A3" s="221"/>
      <c r="B3" s="221"/>
      <c r="C3" s="221"/>
      <c r="D3" s="221"/>
      <c r="E3" s="221"/>
      <c r="F3" s="221"/>
    </row>
    <row r="4" spans="1:6" s="27" customFormat="1" ht="15" x14ac:dyDescent="0.2">
      <c r="A4" s="221"/>
      <c r="B4" s="221"/>
      <c r="C4" s="221"/>
      <c r="D4" s="221"/>
      <c r="E4" s="221"/>
      <c r="F4" s="221"/>
    </row>
    <row r="5" spans="1:6" s="27" customFormat="1" ht="15" x14ac:dyDescent="0.2">
      <c r="A5" s="28"/>
      <c r="B5" s="28"/>
      <c r="C5" s="28"/>
      <c r="D5" s="28"/>
      <c r="E5" s="28"/>
      <c r="F5" s="28"/>
    </row>
    <row r="6" spans="1:6" x14ac:dyDescent="0.2">
      <c r="A6" s="29"/>
      <c r="B6" s="30"/>
      <c r="C6" s="30"/>
      <c r="D6" s="30"/>
      <c r="E6" s="30"/>
      <c r="F6" s="30"/>
    </row>
    <row r="7" spans="1:6" x14ac:dyDescent="0.2">
      <c r="A7" s="32" t="s">
        <v>256</v>
      </c>
      <c r="B7" s="33"/>
      <c r="C7" s="33"/>
      <c r="D7" s="33"/>
      <c r="E7" s="33"/>
      <c r="F7" s="33"/>
    </row>
    <row r="8" spans="1:6" x14ac:dyDescent="0.2">
      <c r="A8" s="32" t="s">
        <v>257</v>
      </c>
      <c r="B8" s="33"/>
      <c r="C8" s="33"/>
      <c r="D8" s="33"/>
      <c r="E8" s="34" t="s">
        <v>31</v>
      </c>
      <c r="F8" s="33"/>
    </row>
    <row r="9" spans="1:6" x14ac:dyDescent="0.2">
      <c r="A9" s="35"/>
      <c r="B9" s="36"/>
      <c r="C9" s="37"/>
      <c r="D9" s="36"/>
      <c r="E9" s="37"/>
      <c r="F9" s="37"/>
    </row>
    <row r="10" spans="1:6" ht="15" x14ac:dyDescent="0.2">
      <c r="A10" s="38" t="s">
        <v>0</v>
      </c>
      <c r="B10" s="39" t="s">
        <v>15</v>
      </c>
      <c r="C10" s="40" t="s">
        <v>13</v>
      </c>
      <c r="D10" s="39" t="s">
        <v>21</v>
      </c>
      <c r="E10" s="40" t="s">
        <v>1</v>
      </c>
      <c r="F10" s="40" t="s">
        <v>2</v>
      </c>
    </row>
    <row r="11" spans="1:6" x14ac:dyDescent="0.2">
      <c r="A11" s="41"/>
      <c r="B11" s="4"/>
      <c r="C11" s="42"/>
      <c r="D11" s="5"/>
      <c r="E11" s="43"/>
      <c r="F11" s="43"/>
    </row>
    <row r="12" spans="1:6" ht="15" x14ac:dyDescent="0.2">
      <c r="A12" s="44" t="s">
        <v>11</v>
      </c>
      <c r="B12" s="45" t="s">
        <v>238</v>
      </c>
      <c r="C12" s="46"/>
      <c r="D12" s="47"/>
      <c r="E12" s="48"/>
      <c r="F12" s="49"/>
    </row>
    <row r="13" spans="1:6" ht="15" x14ac:dyDescent="0.2">
      <c r="A13" s="50">
        <v>1</v>
      </c>
      <c r="B13" s="45" t="s">
        <v>35</v>
      </c>
      <c r="C13" s="46"/>
      <c r="D13" s="47"/>
      <c r="E13" s="48"/>
      <c r="F13" s="49"/>
    </row>
    <row r="14" spans="1:6" ht="15" x14ac:dyDescent="0.2">
      <c r="A14" s="50">
        <v>1.1000000000000001</v>
      </c>
      <c r="B14" s="45" t="s">
        <v>113</v>
      </c>
      <c r="C14" s="46"/>
      <c r="D14" s="47"/>
      <c r="E14" s="48"/>
      <c r="F14" s="49"/>
    </row>
    <row r="15" spans="1:6" ht="28.5" x14ac:dyDescent="0.2">
      <c r="A15" s="51" t="s">
        <v>424</v>
      </c>
      <c r="B15" s="46" t="s">
        <v>425</v>
      </c>
      <c r="C15" s="52">
        <v>1</v>
      </c>
      <c r="D15" s="53" t="s">
        <v>4</v>
      </c>
      <c r="E15" s="12"/>
      <c r="F15" s="12">
        <v>0</v>
      </c>
    </row>
    <row r="16" spans="1:6" x14ac:dyDescent="0.2">
      <c r="A16" s="51" t="s">
        <v>124</v>
      </c>
      <c r="B16" s="54" t="s">
        <v>99</v>
      </c>
      <c r="C16" s="52">
        <v>70.98</v>
      </c>
      <c r="D16" s="53" t="s">
        <v>3</v>
      </c>
      <c r="E16" s="12"/>
      <c r="F16" s="12">
        <f>ROUND(C16*E16,2)</f>
        <v>0</v>
      </c>
    </row>
    <row r="17" spans="1:6" x14ac:dyDescent="0.2">
      <c r="A17" s="51" t="s">
        <v>125</v>
      </c>
      <c r="B17" s="54" t="s">
        <v>258</v>
      </c>
      <c r="C17" s="52">
        <v>0.9</v>
      </c>
      <c r="D17" s="53" t="s">
        <v>20</v>
      </c>
      <c r="E17" s="12"/>
      <c r="F17" s="12">
        <f>ROUND(C17*E17,2)</f>
        <v>0</v>
      </c>
    </row>
    <row r="18" spans="1:6" x14ac:dyDescent="0.2">
      <c r="A18" s="55"/>
      <c r="B18" s="54"/>
      <c r="C18" s="52"/>
      <c r="D18" s="53"/>
      <c r="E18" s="12"/>
      <c r="F18" s="12"/>
    </row>
    <row r="19" spans="1:6" ht="15" x14ac:dyDescent="0.2">
      <c r="A19" s="56">
        <v>1.2</v>
      </c>
      <c r="B19" s="57" t="s">
        <v>32</v>
      </c>
      <c r="C19" s="58"/>
      <c r="D19" s="59"/>
      <c r="E19" s="13"/>
      <c r="F19" s="26"/>
    </row>
    <row r="20" spans="1:6" ht="42.75" x14ac:dyDescent="0.2">
      <c r="A20" s="51" t="s">
        <v>36</v>
      </c>
      <c r="B20" s="46" t="s">
        <v>426</v>
      </c>
      <c r="C20" s="52">
        <v>1</v>
      </c>
      <c r="D20" s="53" t="s">
        <v>4</v>
      </c>
      <c r="E20" s="12"/>
      <c r="F20" s="12">
        <v>0</v>
      </c>
    </row>
    <row r="21" spans="1:6" x14ac:dyDescent="0.2">
      <c r="A21" s="60" t="s">
        <v>37</v>
      </c>
      <c r="B21" s="61" t="s">
        <v>33</v>
      </c>
      <c r="C21" s="58">
        <v>1</v>
      </c>
      <c r="D21" s="59" t="s">
        <v>4</v>
      </c>
      <c r="E21" s="14"/>
      <c r="F21" s="26">
        <f>ROUND(C21*E21,2)</f>
        <v>0</v>
      </c>
    </row>
    <row r="22" spans="1:6" ht="15" x14ac:dyDescent="0.2">
      <c r="A22" s="62"/>
      <c r="B22" s="63"/>
      <c r="C22" s="64"/>
      <c r="D22" s="65"/>
      <c r="E22" s="1"/>
      <c r="F22" s="1"/>
    </row>
    <row r="23" spans="1:6" ht="28.5" x14ac:dyDescent="0.2">
      <c r="A23" s="66">
        <v>2</v>
      </c>
      <c r="B23" s="67" t="s">
        <v>78</v>
      </c>
      <c r="C23" s="68">
        <v>1</v>
      </c>
      <c r="D23" s="69" t="s">
        <v>4</v>
      </c>
      <c r="E23" s="15"/>
      <c r="F23" s="15">
        <f>ROUND(C23*E23,2)</f>
        <v>0</v>
      </c>
    </row>
    <row r="24" spans="1:6" x14ac:dyDescent="0.2">
      <c r="A24" s="64"/>
      <c r="B24" s="70"/>
      <c r="C24" s="68"/>
      <c r="D24" s="69"/>
      <c r="E24" s="15"/>
      <c r="F24" s="15"/>
    </row>
    <row r="25" spans="1:6" ht="30" x14ac:dyDescent="0.2">
      <c r="A25" s="71">
        <v>3</v>
      </c>
      <c r="B25" s="72" t="s">
        <v>77</v>
      </c>
      <c r="C25" s="68"/>
      <c r="D25" s="73"/>
      <c r="E25" s="16"/>
      <c r="F25" s="16"/>
    </row>
    <row r="26" spans="1:6" x14ac:dyDescent="0.2">
      <c r="A26" s="74">
        <v>3.1</v>
      </c>
      <c r="B26" s="67" t="s">
        <v>167</v>
      </c>
      <c r="C26" s="68">
        <v>49.23</v>
      </c>
      <c r="D26" s="69" t="s">
        <v>20</v>
      </c>
      <c r="E26" s="15"/>
      <c r="F26" s="15">
        <f>ROUND(C26*E26,2)</f>
        <v>0</v>
      </c>
    </row>
    <row r="27" spans="1:6" x14ac:dyDescent="0.2">
      <c r="A27" s="74">
        <v>3.2</v>
      </c>
      <c r="B27" s="67" t="s">
        <v>103</v>
      </c>
      <c r="C27" s="68">
        <v>22.37</v>
      </c>
      <c r="D27" s="69" t="s">
        <v>20</v>
      </c>
      <c r="E27" s="15"/>
      <c r="F27" s="15">
        <f>ROUND(C27*E27,2)</f>
        <v>0</v>
      </c>
    </row>
    <row r="28" spans="1:6" ht="42.75" x14ac:dyDescent="0.2">
      <c r="A28" s="74">
        <v>3.3</v>
      </c>
      <c r="B28" s="67" t="s">
        <v>427</v>
      </c>
      <c r="C28" s="68">
        <v>1</v>
      </c>
      <c r="D28" s="69" t="s">
        <v>4</v>
      </c>
      <c r="E28" s="15"/>
      <c r="F28" s="15">
        <v>0</v>
      </c>
    </row>
    <row r="29" spans="1:6" x14ac:dyDescent="0.2">
      <c r="A29" s="75"/>
      <c r="B29" s="76"/>
      <c r="C29" s="77"/>
      <c r="D29" s="65"/>
      <c r="E29" s="78"/>
      <c r="F29" s="78"/>
    </row>
    <row r="30" spans="1:6" ht="15" x14ac:dyDescent="0.2">
      <c r="A30" s="71">
        <v>4</v>
      </c>
      <c r="B30" s="79" t="s">
        <v>168</v>
      </c>
      <c r="C30" s="77"/>
      <c r="D30" s="65"/>
      <c r="E30" s="78"/>
      <c r="F30" s="78"/>
    </row>
    <row r="31" spans="1:6" x14ac:dyDescent="0.2">
      <c r="A31" s="64">
        <v>4.0999999999999996</v>
      </c>
      <c r="B31" s="80" t="s">
        <v>169</v>
      </c>
      <c r="C31" s="81">
        <v>0.97</v>
      </c>
      <c r="D31" s="82" t="s">
        <v>20</v>
      </c>
      <c r="E31" s="17"/>
      <c r="F31" s="83">
        <f t="shared" ref="F31:F37" si="0">+ROUND((E31*C31),2)</f>
        <v>0</v>
      </c>
    </row>
    <row r="32" spans="1:6" x14ac:dyDescent="0.2">
      <c r="A32" s="64">
        <v>4.2</v>
      </c>
      <c r="B32" s="80" t="s">
        <v>170</v>
      </c>
      <c r="C32" s="81">
        <v>5.71</v>
      </c>
      <c r="D32" s="82" t="s">
        <v>20</v>
      </c>
      <c r="E32" s="17"/>
      <c r="F32" s="83">
        <f t="shared" si="0"/>
        <v>0</v>
      </c>
    </row>
    <row r="33" spans="1:6" x14ac:dyDescent="0.2">
      <c r="A33" s="64">
        <v>4.3</v>
      </c>
      <c r="B33" s="80" t="s">
        <v>171</v>
      </c>
      <c r="C33" s="81">
        <v>3.89</v>
      </c>
      <c r="D33" s="82" t="s">
        <v>20</v>
      </c>
      <c r="E33" s="17"/>
      <c r="F33" s="83">
        <f t="shared" si="0"/>
        <v>0</v>
      </c>
    </row>
    <row r="34" spans="1:6" x14ac:dyDescent="0.2">
      <c r="A34" s="64">
        <v>4.4000000000000004</v>
      </c>
      <c r="B34" s="80" t="s">
        <v>54</v>
      </c>
      <c r="C34" s="81">
        <v>10.199999999999999</v>
      </c>
      <c r="D34" s="82" t="s">
        <v>20</v>
      </c>
      <c r="E34" s="17"/>
      <c r="F34" s="83">
        <f t="shared" si="0"/>
        <v>0</v>
      </c>
    </row>
    <row r="35" spans="1:6" x14ac:dyDescent="0.2">
      <c r="A35" s="64">
        <v>4.5</v>
      </c>
      <c r="B35" s="80" t="s">
        <v>76</v>
      </c>
      <c r="C35" s="81">
        <v>1.5</v>
      </c>
      <c r="D35" s="82" t="s">
        <v>20</v>
      </c>
      <c r="E35" s="17"/>
      <c r="F35" s="83">
        <f t="shared" si="0"/>
        <v>0</v>
      </c>
    </row>
    <row r="36" spans="1:6" x14ac:dyDescent="0.2">
      <c r="A36" s="64">
        <v>4.5999999999999996</v>
      </c>
      <c r="B36" s="84" t="s">
        <v>101</v>
      </c>
      <c r="C36" s="81">
        <v>0.56000000000000005</v>
      </c>
      <c r="D36" s="82" t="s">
        <v>20</v>
      </c>
      <c r="E36" s="17"/>
      <c r="F36" s="83">
        <f t="shared" si="0"/>
        <v>0</v>
      </c>
    </row>
    <row r="37" spans="1:6" x14ac:dyDescent="0.2">
      <c r="A37" s="64">
        <v>4.7</v>
      </c>
      <c r="B37" s="84" t="s">
        <v>100</v>
      </c>
      <c r="C37" s="81">
        <v>1.21</v>
      </c>
      <c r="D37" s="82" t="s">
        <v>20</v>
      </c>
      <c r="E37" s="17"/>
      <c r="F37" s="83">
        <f t="shared" si="0"/>
        <v>0</v>
      </c>
    </row>
    <row r="38" spans="1:6" x14ac:dyDescent="0.2">
      <c r="A38" s="74"/>
      <c r="B38" s="76"/>
      <c r="C38" s="64"/>
      <c r="D38" s="65"/>
      <c r="E38" s="1"/>
      <c r="F38" s="78"/>
    </row>
    <row r="39" spans="1:6" ht="15" x14ac:dyDescent="0.2">
      <c r="A39" s="85">
        <v>5</v>
      </c>
      <c r="B39" s="79" t="s">
        <v>34</v>
      </c>
      <c r="C39" s="64"/>
      <c r="D39" s="65"/>
      <c r="E39" s="1"/>
      <c r="F39" s="78"/>
    </row>
    <row r="40" spans="1:6" x14ac:dyDescent="0.2">
      <c r="A40" s="86" t="s">
        <v>80</v>
      </c>
      <c r="B40" s="67" t="s">
        <v>106</v>
      </c>
      <c r="C40" s="52">
        <v>9.2100000000000009</v>
      </c>
      <c r="D40" s="87" t="s">
        <v>3</v>
      </c>
      <c r="E40" s="12"/>
      <c r="F40" s="12">
        <f t="shared" ref="F40:F45" si="1">ROUND(C40*E40,2)</f>
        <v>0</v>
      </c>
    </row>
    <row r="41" spans="1:6" x14ac:dyDescent="0.2">
      <c r="A41" s="86" t="s">
        <v>81</v>
      </c>
      <c r="B41" s="67" t="s">
        <v>107</v>
      </c>
      <c r="C41" s="52">
        <v>3.38</v>
      </c>
      <c r="D41" s="87" t="s">
        <v>3</v>
      </c>
      <c r="E41" s="12"/>
      <c r="F41" s="12">
        <f t="shared" si="1"/>
        <v>0</v>
      </c>
    </row>
    <row r="42" spans="1:6" x14ac:dyDescent="0.2">
      <c r="A42" s="86" t="s">
        <v>82</v>
      </c>
      <c r="B42" s="67" t="s">
        <v>43</v>
      </c>
      <c r="C42" s="52">
        <v>179.31</v>
      </c>
      <c r="D42" s="87" t="s">
        <v>3</v>
      </c>
      <c r="E42" s="12"/>
      <c r="F42" s="12">
        <f t="shared" si="1"/>
        <v>0</v>
      </c>
    </row>
    <row r="43" spans="1:6" x14ac:dyDescent="0.2">
      <c r="A43" s="86" t="s">
        <v>83</v>
      </c>
      <c r="B43" s="67" t="s">
        <v>44</v>
      </c>
      <c r="C43" s="52">
        <v>24.35</v>
      </c>
      <c r="D43" s="87" t="s">
        <v>3</v>
      </c>
      <c r="E43" s="12"/>
      <c r="F43" s="12">
        <f t="shared" si="1"/>
        <v>0</v>
      </c>
    </row>
    <row r="44" spans="1:6" x14ac:dyDescent="0.2">
      <c r="A44" s="86" t="s">
        <v>84</v>
      </c>
      <c r="B44" s="67" t="s">
        <v>45</v>
      </c>
      <c r="C44" s="52">
        <v>58.7</v>
      </c>
      <c r="D44" s="87" t="s">
        <v>3</v>
      </c>
      <c r="E44" s="12"/>
      <c r="F44" s="12">
        <f t="shared" si="1"/>
        <v>0</v>
      </c>
    </row>
    <row r="45" spans="1:6" x14ac:dyDescent="0.2">
      <c r="A45" s="86" t="s">
        <v>85</v>
      </c>
      <c r="B45" s="67" t="s">
        <v>46</v>
      </c>
      <c r="C45" s="52">
        <v>9.8000000000000007</v>
      </c>
      <c r="D45" s="87" t="s">
        <v>3</v>
      </c>
      <c r="E45" s="12"/>
      <c r="F45" s="12">
        <f t="shared" si="1"/>
        <v>0</v>
      </c>
    </row>
    <row r="46" spans="1:6" x14ac:dyDescent="0.2">
      <c r="A46" s="86"/>
      <c r="B46" s="67"/>
      <c r="C46" s="52"/>
      <c r="D46" s="87"/>
      <c r="E46" s="12"/>
      <c r="F46" s="12"/>
    </row>
    <row r="47" spans="1:6" ht="15" x14ac:dyDescent="0.2">
      <c r="A47" s="88">
        <v>7</v>
      </c>
      <c r="B47" s="89" t="s">
        <v>38</v>
      </c>
      <c r="C47" s="64"/>
      <c r="D47" s="10"/>
      <c r="E47" s="6"/>
      <c r="F47" s="12"/>
    </row>
    <row r="48" spans="1:6" x14ac:dyDescent="0.2">
      <c r="A48" s="86" t="s">
        <v>86</v>
      </c>
      <c r="B48" s="90" t="s">
        <v>39</v>
      </c>
      <c r="C48" s="64">
        <v>299.13</v>
      </c>
      <c r="D48" s="10" t="s">
        <v>3</v>
      </c>
      <c r="E48" s="18"/>
      <c r="F48" s="12">
        <f t="shared" ref="F48:F53" si="2">ROUND(C48*E48,2)</f>
        <v>0</v>
      </c>
    </row>
    <row r="49" spans="1:6" x14ac:dyDescent="0.2">
      <c r="A49" s="86" t="s">
        <v>87</v>
      </c>
      <c r="B49" s="90" t="s">
        <v>40</v>
      </c>
      <c r="C49" s="91">
        <v>87.23</v>
      </c>
      <c r="D49" s="10" t="s">
        <v>3</v>
      </c>
      <c r="E49" s="18"/>
      <c r="F49" s="12">
        <f t="shared" si="2"/>
        <v>0</v>
      </c>
    </row>
    <row r="50" spans="1:6" x14ac:dyDescent="0.2">
      <c r="A50" s="86" t="s">
        <v>88</v>
      </c>
      <c r="B50" s="90" t="s">
        <v>121</v>
      </c>
      <c r="C50" s="92">
        <v>222.06</v>
      </c>
      <c r="D50" s="93" t="s">
        <v>17</v>
      </c>
      <c r="E50" s="19"/>
      <c r="F50" s="94">
        <f>ROUND(C50*E50,2)</f>
        <v>0</v>
      </c>
    </row>
    <row r="51" spans="1:6" ht="28.5" x14ac:dyDescent="0.2">
      <c r="A51" s="86" t="s">
        <v>89</v>
      </c>
      <c r="B51" s="90" t="s">
        <v>259</v>
      </c>
      <c r="C51" s="64">
        <v>299.13</v>
      </c>
      <c r="D51" s="10" t="s">
        <v>3</v>
      </c>
      <c r="E51" s="18"/>
      <c r="F51" s="12">
        <f t="shared" si="2"/>
        <v>0</v>
      </c>
    </row>
    <row r="52" spans="1:6" x14ac:dyDescent="0.2">
      <c r="A52" s="86" t="s">
        <v>90</v>
      </c>
      <c r="B52" s="90" t="s">
        <v>260</v>
      </c>
      <c r="C52" s="64">
        <v>130.01</v>
      </c>
      <c r="D52" s="10" t="s">
        <v>3</v>
      </c>
      <c r="E52" s="18"/>
      <c r="F52" s="12">
        <f t="shared" si="2"/>
        <v>0</v>
      </c>
    </row>
    <row r="53" spans="1:6" x14ac:dyDescent="0.2">
      <c r="A53" s="95">
        <v>7.6</v>
      </c>
      <c r="B53" s="96" t="s">
        <v>261</v>
      </c>
      <c r="C53" s="97">
        <v>377.56</v>
      </c>
      <c r="D53" s="98" t="s">
        <v>3</v>
      </c>
      <c r="E53" s="20"/>
      <c r="F53" s="94">
        <f t="shared" si="2"/>
        <v>0</v>
      </c>
    </row>
    <row r="54" spans="1:6" x14ac:dyDescent="0.2">
      <c r="A54" s="95"/>
      <c r="B54" s="90"/>
      <c r="C54" s="92"/>
      <c r="D54" s="93"/>
      <c r="E54" s="21"/>
      <c r="F54" s="94"/>
    </row>
    <row r="55" spans="1:6" ht="15" x14ac:dyDescent="0.2">
      <c r="A55" s="88">
        <v>8</v>
      </c>
      <c r="B55" s="72" t="s">
        <v>185</v>
      </c>
      <c r="C55" s="92"/>
      <c r="D55" s="10"/>
      <c r="E55" s="19"/>
      <c r="F55" s="94"/>
    </row>
    <row r="56" spans="1:6" ht="28.5" x14ac:dyDescent="0.2">
      <c r="A56" s="86" t="s">
        <v>91</v>
      </c>
      <c r="B56" s="90" t="s">
        <v>262</v>
      </c>
      <c r="C56" s="92">
        <v>213.59</v>
      </c>
      <c r="D56" s="10" t="s">
        <v>3</v>
      </c>
      <c r="E56" s="19"/>
      <c r="F56" s="94">
        <f>ROUND(C56*E56,2)</f>
        <v>0</v>
      </c>
    </row>
    <row r="57" spans="1:6" x14ac:dyDescent="0.2">
      <c r="A57" s="86" t="s">
        <v>92</v>
      </c>
      <c r="B57" s="90" t="s">
        <v>263</v>
      </c>
      <c r="C57" s="92">
        <v>86.65</v>
      </c>
      <c r="D57" s="10" t="s">
        <v>26</v>
      </c>
      <c r="E57" s="19"/>
      <c r="F57" s="94">
        <f>ROUND(C57*E57,2)</f>
        <v>0</v>
      </c>
    </row>
    <row r="58" spans="1:6" ht="28.5" x14ac:dyDescent="0.2">
      <c r="A58" s="86" t="s">
        <v>93</v>
      </c>
      <c r="B58" s="90" t="s">
        <v>264</v>
      </c>
      <c r="C58" s="92">
        <v>80</v>
      </c>
      <c r="D58" s="10" t="s">
        <v>3</v>
      </c>
      <c r="E58" s="19"/>
      <c r="F58" s="94">
        <f>ROUND(C58*E58,2)</f>
        <v>0</v>
      </c>
    </row>
    <row r="59" spans="1:6" x14ac:dyDescent="0.2">
      <c r="A59" s="86" t="s">
        <v>94</v>
      </c>
      <c r="B59" s="90" t="s">
        <v>184</v>
      </c>
      <c r="C59" s="92">
        <v>32.54</v>
      </c>
      <c r="D59" s="10" t="s">
        <v>17</v>
      </c>
      <c r="E59" s="19"/>
      <c r="F59" s="94">
        <f>ROUND(C59*E59,2)</f>
        <v>0</v>
      </c>
    </row>
    <row r="60" spans="1:6" ht="28.5" x14ac:dyDescent="0.2">
      <c r="A60" s="86" t="s">
        <v>95</v>
      </c>
      <c r="B60" s="90" t="s">
        <v>186</v>
      </c>
      <c r="C60" s="92">
        <v>22.74</v>
      </c>
      <c r="D60" s="10" t="s">
        <v>3</v>
      </c>
      <c r="E60" s="19"/>
      <c r="F60" s="94">
        <f>ROUND(C60*E60,2)</f>
        <v>0</v>
      </c>
    </row>
    <row r="61" spans="1:6" x14ac:dyDescent="0.2">
      <c r="A61" s="90"/>
      <c r="B61" s="90"/>
      <c r="C61" s="92"/>
      <c r="D61" s="10"/>
      <c r="E61" s="19"/>
      <c r="F61" s="94"/>
    </row>
    <row r="62" spans="1:6" ht="30" x14ac:dyDescent="0.2">
      <c r="A62" s="99">
        <v>9</v>
      </c>
      <c r="B62" s="99" t="s">
        <v>428</v>
      </c>
      <c r="C62" s="92"/>
      <c r="D62" s="10"/>
      <c r="E62" s="19"/>
      <c r="F62" s="94"/>
    </row>
    <row r="63" spans="1:6" s="84" customFormat="1" x14ac:dyDescent="0.2">
      <c r="A63" s="86" t="s">
        <v>96</v>
      </c>
      <c r="B63" s="90" t="s">
        <v>265</v>
      </c>
      <c r="C63" s="92">
        <v>88.55</v>
      </c>
      <c r="D63" s="10" t="s">
        <v>3</v>
      </c>
      <c r="E63" s="19"/>
      <c r="F63" s="94">
        <f>ROUND(C63*E63,2)</f>
        <v>0</v>
      </c>
    </row>
    <row r="64" spans="1:6" s="84" customFormat="1" x14ac:dyDescent="0.2">
      <c r="A64" s="86" t="s">
        <v>97</v>
      </c>
      <c r="B64" s="90" t="s">
        <v>266</v>
      </c>
      <c r="C64" s="92">
        <v>20.010000000000002</v>
      </c>
      <c r="D64" s="10" t="s">
        <v>3</v>
      </c>
      <c r="E64" s="19"/>
      <c r="F64" s="94">
        <f>ROUND(C64*E64,2)</f>
        <v>0</v>
      </c>
    </row>
    <row r="65" spans="1:6" s="100" customFormat="1" x14ac:dyDescent="0.2">
      <c r="A65" s="86"/>
      <c r="B65" s="90"/>
      <c r="C65" s="92"/>
      <c r="D65" s="10"/>
      <c r="E65" s="19"/>
      <c r="F65" s="94"/>
    </row>
    <row r="66" spans="1:6" s="100" customFormat="1" ht="30" x14ac:dyDescent="0.2">
      <c r="A66" s="101">
        <v>10</v>
      </c>
      <c r="B66" s="102" t="s">
        <v>267</v>
      </c>
      <c r="C66" s="97"/>
      <c r="D66" s="10"/>
      <c r="E66" s="19"/>
      <c r="F66" s="94"/>
    </row>
    <row r="67" spans="1:6" s="100" customFormat="1" ht="28.5" x14ac:dyDescent="0.2">
      <c r="A67" s="3">
        <v>10.1</v>
      </c>
      <c r="B67" s="80" t="s">
        <v>239</v>
      </c>
      <c r="C67" s="97">
        <v>3</v>
      </c>
      <c r="D67" s="10" t="s">
        <v>4</v>
      </c>
      <c r="E67" s="18"/>
      <c r="F67" s="94">
        <f t="shared" ref="F67:F75" si="3">ROUND(C67*E67,2)</f>
        <v>0</v>
      </c>
    </row>
    <row r="68" spans="1:6" s="100" customFormat="1" ht="28.5" x14ac:dyDescent="0.2">
      <c r="A68" s="3">
        <v>10.199999999999999</v>
      </c>
      <c r="B68" s="80" t="s">
        <v>268</v>
      </c>
      <c r="C68" s="97">
        <v>2</v>
      </c>
      <c r="D68" s="103" t="s">
        <v>4</v>
      </c>
      <c r="E68" s="20"/>
      <c r="F68" s="94">
        <f t="shared" si="3"/>
        <v>0</v>
      </c>
    </row>
    <row r="69" spans="1:6" s="100" customFormat="1" ht="42.75" x14ac:dyDescent="0.2">
      <c r="A69" s="3">
        <v>10.3</v>
      </c>
      <c r="B69" s="80" t="s">
        <v>269</v>
      </c>
      <c r="C69" s="97">
        <v>1</v>
      </c>
      <c r="D69" s="103" t="s">
        <v>4</v>
      </c>
      <c r="E69" s="18"/>
      <c r="F69" s="94">
        <f t="shared" si="3"/>
        <v>0</v>
      </c>
    </row>
    <row r="70" spans="1:6" s="100" customFormat="1" ht="28.5" x14ac:dyDescent="0.2">
      <c r="A70" s="3">
        <v>10.5</v>
      </c>
      <c r="B70" s="80" t="s">
        <v>270</v>
      </c>
      <c r="C70" s="97">
        <v>1</v>
      </c>
      <c r="D70" s="104" t="s">
        <v>4</v>
      </c>
      <c r="E70" s="22"/>
      <c r="F70" s="94">
        <f t="shared" si="3"/>
        <v>0</v>
      </c>
    </row>
    <row r="71" spans="1:6" s="105" customFormat="1" ht="28.5" x14ac:dyDescent="0.2">
      <c r="A71" s="3">
        <v>10.6</v>
      </c>
      <c r="B71" s="80" t="s">
        <v>271</v>
      </c>
      <c r="C71" s="97">
        <v>1</v>
      </c>
      <c r="D71" s="104" t="s">
        <v>4</v>
      </c>
      <c r="E71" s="22"/>
      <c r="F71" s="94">
        <f t="shared" si="3"/>
        <v>0</v>
      </c>
    </row>
    <row r="72" spans="1:6" ht="28.5" x14ac:dyDescent="0.2">
      <c r="A72" s="3">
        <v>10.7</v>
      </c>
      <c r="B72" s="80" t="s">
        <v>272</v>
      </c>
      <c r="C72" s="97">
        <v>3</v>
      </c>
      <c r="D72" s="104" t="s">
        <v>4</v>
      </c>
      <c r="E72" s="11"/>
      <c r="F72" s="94">
        <f t="shared" si="3"/>
        <v>0</v>
      </c>
    </row>
    <row r="73" spans="1:6" ht="42.75" x14ac:dyDescent="0.2">
      <c r="A73" s="3">
        <v>10.8</v>
      </c>
      <c r="B73" s="80" t="s">
        <v>240</v>
      </c>
      <c r="C73" s="97">
        <v>1</v>
      </c>
      <c r="D73" s="104" t="s">
        <v>4</v>
      </c>
      <c r="E73" s="19"/>
      <c r="F73" s="94">
        <f t="shared" si="3"/>
        <v>0</v>
      </c>
    </row>
    <row r="74" spans="1:6" ht="28.5" x14ac:dyDescent="0.2">
      <c r="A74" s="3">
        <v>10.9</v>
      </c>
      <c r="B74" s="80" t="s">
        <v>273</v>
      </c>
      <c r="C74" s="97">
        <v>1</v>
      </c>
      <c r="D74" s="104" t="s">
        <v>4</v>
      </c>
      <c r="E74" s="11"/>
      <c r="F74" s="94">
        <f t="shared" si="3"/>
        <v>0</v>
      </c>
    </row>
    <row r="75" spans="1:6" ht="42.75" x14ac:dyDescent="0.2">
      <c r="A75" s="106">
        <v>10.1</v>
      </c>
      <c r="B75" s="80" t="s">
        <v>274</v>
      </c>
      <c r="C75" s="97">
        <v>1</v>
      </c>
      <c r="D75" s="104" t="s">
        <v>4</v>
      </c>
      <c r="E75" s="11"/>
      <c r="F75" s="94">
        <f t="shared" si="3"/>
        <v>0</v>
      </c>
    </row>
    <row r="76" spans="1:6" x14ac:dyDescent="0.2">
      <c r="A76" s="106"/>
      <c r="B76" s="80"/>
      <c r="C76" s="97"/>
      <c r="D76" s="103"/>
      <c r="E76" s="11"/>
      <c r="F76" s="94"/>
    </row>
    <row r="77" spans="1:6" ht="15" x14ac:dyDescent="0.2">
      <c r="A77" s="107">
        <v>11</v>
      </c>
      <c r="B77" s="45" t="s">
        <v>275</v>
      </c>
      <c r="C77" s="97"/>
      <c r="D77" s="98"/>
      <c r="E77" s="11"/>
      <c r="F77" s="94"/>
    </row>
    <row r="78" spans="1:6" ht="57" x14ac:dyDescent="0.2">
      <c r="A78" s="3">
        <v>11.1</v>
      </c>
      <c r="B78" s="4" t="s">
        <v>276</v>
      </c>
      <c r="C78" s="108">
        <v>225.89</v>
      </c>
      <c r="D78" s="109" t="s">
        <v>12</v>
      </c>
      <c r="E78" s="23"/>
      <c r="F78" s="94">
        <f>ROUND(C78*E78,2)</f>
        <v>0</v>
      </c>
    </row>
    <row r="79" spans="1:6" ht="42.75" x14ac:dyDescent="0.2">
      <c r="A79" s="3">
        <v>11.2</v>
      </c>
      <c r="B79" s="110" t="s">
        <v>277</v>
      </c>
      <c r="C79" s="108">
        <v>69.39</v>
      </c>
      <c r="D79" s="111" t="s">
        <v>12</v>
      </c>
      <c r="E79" s="23"/>
      <c r="F79" s="94">
        <f>ROUND(C79*E79,2)</f>
        <v>0</v>
      </c>
    </row>
    <row r="80" spans="1:6" ht="42.75" x14ac:dyDescent="0.2">
      <c r="A80" s="112">
        <v>12</v>
      </c>
      <c r="B80" s="110" t="s">
        <v>278</v>
      </c>
      <c r="C80" s="92">
        <v>7.53</v>
      </c>
      <c r="D80" s="113" t="s">
        <v>12</v>
      </c>
      <c r="E80" s="24"/>
      <c r="F80" s="94">
        <f>ROUND(C80*E80,2)</f>
        <v>0</v>
      </c>
    </row>
    <row r="81" spans="1:6" x14ac:dyDescent="0.2">
      <c r="A81" s="3">
        <v>13</v>
      </c>
      <c r="B81" s="96" t="s">
        <v>279</v>
      </c>
      <c r="C81" s="97">
        <v>233.96</v>
      </c>
      <c r="D81" s="10" t="s">
        <v>3</v>
      </c>
      <c r="E81" s="25"/>
      <c r="F81" s="94">
        <f>ROUND(C81*E81,2)</f>
        <v>0</v>
      </c>
    </row>
    <row r="82" spans="1:6" x14ac:dyDescent="0.2">
      <c r="A82" s="3"/>
      <c r="B82" s="96"/>
      <c r="C82" s="97"/>
      <c r="D82" s="10"/>
      <c r="E82" s="6"/>
      <c r="F82" s="94"/>
    </row>
    <row r="83" spans="1:6" ht="15" x14ac:dyDescent="0.2">
      <c r="A83" s="107">
        <v>14</v>
      </c>
      <c r="B83" s="114" t="s">
        <v>280</v>
      </c>
      <c r="C83" s="97"/>
      <c r="D83" s="10"/>
      <c r="E83" s="6"/>
      <c r="F83" s="94"/>
    </row>
    <row r="84" spans="1:6" ht="42.75" x14ac:dyDescent="0.2">
      <c r="A84" s="3">
        <v>14.1</v>
      </c>
      <c r="B84" s="8" t="s">
        <v>281</v>
      </c>
      <c r="C84" s="97">
        <v>8</v>
      </c>
      <c r="D84" s="10" t="s">
        <v>4</v>
      </c>
      <c r="E84" s="6"/>
      <c r="F84" s="94">
        <f>ROUND(C84*E84,2)</f>
        <v>0</v>
      </c>
    </row>
    <row r="85" spans="1:6" x14ac:dyDescent="0.2">
      <c r="A85" s="3"/>
      <c r="B85" s="96"/>
      <c r="C85" s="97"/>
      <c r="D85" s="10"/>
      <c r="E85" s="6"/>
      <c r="F85" s="94"/>
    </row>
    <row r="86" spans="1:6" ht="30" x14ac:dyDescent="0.2">
      <c r="A86" s="99">
        <v>15</v>
      </c>
      <c r="B86" s="99" t="s">
        <v>282</v>
      </c>
      <c r="C86" s="92"/>
      <c r="D86" s="10"/>
      <c r="E86" s="115"/>
      <c r="F86" s="94"/>
    </row>
    <row r="87" spans="1:6" x14ac:dyDescent="0.2">
      <c r="A87" s="86" t="s">
        <v>283</v>
      </c>
      <c r="B87" s="90" t="s">
        <v>284</v>
      </c>
      <c r="C87" s="92">
        <v>14</v>
      </c>
      <c r="D87" s="10" t="s">
        <v>104</v>
      </c>
      <c r="E87" s="115"/>
      <c r="F87" s="94">
        <f>ROUND(C87*E87,2)</f>
        <v>0</v>
      </c>
    </row>
    <row r="88" spans="1:6" s="105" customFormat="1" x14ac:dyDescent="0.2">
      <c r="A88" s="86" t="s">
        <v>285</v>
      </c>
      <c r="B88" s="90" t="s">
        <v>286</v>
      </c>
      <c r="C88" s="92">
        <v>14</v>
      </c>
      <c r="D88" s="10" t="s">
        <v>104</v>
      </c>
      <c r="E88" s="115"/>
      <c r="F88" s="94">
        <f>ROUND(C88*E88,2)</f>
        <v>0</v>
      </c>
    </row>
    <row r="89" spans="1:6" s="100" customFormat="1" ht="28.5" x14ac:dyDescent="0.2">
      <c r="A89" s="86" t="s">
        <v>287</v>
      </c>
      <c r="B89" s="90" t="s">
        <v>288</v>
      </c>
      <c r="C89" s="92">
        <v>1</v>
      </c>
      <c r="D89" s="10" t="s">
        <v>4</v>
      </c>
      <c r="E89" s="115"/>
      <c r="F89" s="94">
        <f>ROUND(C89*E89,2)</f>
        <v>0</v>
      </c>
    </row>
    <row r="90" spans="1:6" s="100" customFormat="1" ht="28.5" x14ac:dyDescent="0.2">
      <c r="A90" s="86" t="s">
        <v>289</v>
      </c>
      <c r="B90" s="90" t="s">
        <v>290</v>
      </c>
      <c r="C90" s="92">
        <v>2.04</v>
      </c>
      <c r="D90" s="10" t="s">
        <v>3</v>
      </c>
      <c r="E90" s="115"/>
      <c r="F90" s="94">
        <f>ROUND(C90*E90,2)</f>
        <v>0</v>
      </c>
    </row>
    <row r="91" spans="1:6" s="100" customFormat="1" ht="28.5" x14ac:dyDescent="0.2">
      <c r="A91" s="86" t="s">
        <v>291</v>
      </c>
      <c r="B91" s="90" t="s">
        <v>237</v>
      </c>
      <c r="C91" s="92">
        <v>1</v>
      </c>
      <c r="D91" s="10" t="s">
        <v>4</v>
      </c>
      <c r="E91" s="115"/>
      <c r="F91" s="94">
        <f>ROUND(C91*E91,2)</f>
        <v>0</v>
      </c>
    </row>
    <row r="92" spans="1:6" s="100" customFormat="1" x14ac:dyDescent="0.2">
      <c r="A92" s="86"/>
      <c r="B92" s="90"/>
      <c r="C92" s="92"/>
      <c r="D92" s="10"/>
      <c r="E92" s="115"/>
      <c r="F92" s="94"/>
    </row>
    <row r="93" spans="1:6" s="117" customFormat="1" ht="15" x14ac:dyDescent="0.2">
      <c r="A93" s="116" t="s">
        <v>292</v>
      </c>
      <c r="B93" s="99" t="s">
        <v>127</v>
      </c>
      <c r="C93" s="92"/>
      <c r="D93" s="10"/>
      <c r="E93" s="115"/>
      <c r="F93" s="94"/>
    </row>
    <row r="94" spans="1:6" s="117" customFormat="1" ht="42.75" x14ac:dyDescent="0.2">
      <c r="A94" s="86" t="s">
        <v>293</v>
      </c>
      <c r="B94" s="90" t="s">
        <v>294</v>
      </c>
      <c r="C94" s="92">
        <v>6.29</v>
      </c>
      <c r="D94" s="10" t="s">
        <v>3</v>
      </c>
      <c r="E94" s="115"/>
      <c r="F94" s="94">
        <f>ROUND(C94*E94,2)</f>
        <v>0</v>
      </c>
    </row>
    <row r="95" spans="1:6" s="117" customFormat="1" ht="99.75" x14ac:dyDescent="0.2">
      <c r="A95" s="86" t="s">
        <v>295</v>
      </c>
      <c r="B95" s="90" t="s">
        <v>296</v>
      </c>
      <c r="C95" s="92">
        <v>16.5</v>
      </c>
      <c r="D95" s="10" t="s">
        <v>17</v>
      </c>
      <c r="E95" s="115"/>
      <c r="F95" s="94">
        <f>ROUND(C95*E95,2)</f>
        <v>0</v>
      </c>
    </row>
    <row r="96" spans="1:6" s="117" customFormat="1" x14ac:dyDescent="0.2">
      <c r="A96" s="86"/>
      <c r="B96" s="90"/>
      <c r="C96" s="92"/>
      <c r="D96" s="10"/>
      <c r="E96" s="115"/>
      <c r="F96" s="94"/>
    </row>
    <row r="97" spans="1:6" s="117" customFormat="1" ht="30" x14ac:dyDescent="0.2">
      <c r="A97" s="116" t="s">
        <v>297</v>
      </c>
      <c r="B97" s="99" t="s">
        <v>298</v>
      </c>
      <c r="C97" s="92"/>
      <c r="D97" s="10"/>
      <c r="E97" s="115"/>
      <c r="F97" s="94"/>
    </row>
    <row r="98" spans="1:6" s="117" customFormat="1" ht="85.5" x14ac:dyDescent="0.2">
      <c r="A98" s="86" t="s">
        <v>126</v>
      </c>
      <c r="B98" s="90" t="s">
        <v>299</v>
      </c>
      <c r="C98" s="92">
        <v>10</v>
      </c>
      <c r="D98" s="10" t="s">
        <v>17</v>
      </c>
      <c r="E98" s="115"/>
      <c r="F98" s="94">
        <f>ROUND(C98*E98,2)</f>
        <v>0</v>
      </c>
    </row>
    <row r="99" spans="1:6" s="117" customFormat="1" x14ac:dyDescent="0.2">
      <c r="A99" s="86"/>
      <c r="B99" s="90"/>
      <c r="C99" s="92"/>
      <c r="D99" s="10"/>
      <c r="E99" s="115"/>
      <c r="F99" s="94"/>
    </row>
    <row r="100" spans="1:6" s="117" customFormat="1" ht="15" x14ac:dyDescent="0.2">
      <c r="A100" s="116" t="s">
        <v>110</v>
      </c>
      <c r="B100" s="99" t="s">
        <v>133</v>
      </c>
      <c r="C100" s="92"/>
      <c r="D100" s="10"/>
      <c r="E100" s="115"/>
      <c r="F100" s="94"/>
    </row>
    <row r="101" spans="1:6" s="117" customFormat="1" ht="42.75" x14ac:dyDescent="0.2">
      <c r="A101" s="86" t="s">
        <v>128</v>
      </c>
      <c r="B101" s="90" t="s">
        <v>300</v>
      </c>
      <c r="C101" s="92">
        <v>1.84</v>
      </c>
      <c r="D101" s="10" t="s">
        <v>3</v>
      </c>
      <c r="E101" s="115"/>
      <c r="F101" s="94">
        <f>ROUND(C101*E101,2)</f>
        <v>0</v>
      </c>
    </row>
    <row r="102" spans="1:6" s="117" customFormat="1" ht="42.75" x14ac:dyDescent="0.2">
      <c r="A102" s="86" t="s">
        <v>129</v>
      </c>
      <c r="B102" s="90" t="s">
        <v>301</v>
      </c>
      <c r="C102" s="92">
        <v>1.17</v>
      </c>
      <c r="D102" s="10" t="s">
        <v>3</v>
      </c>
      <c r="E102" s="115"/>
      <c r="F102" s="94">
        <f>ROUND(C102*E102,2)</f>
        <v>0</v>
      </c>
    </row>
    <row r="103" spans="1:6" s="117" customFormat="1" ht="42.75" x14ac:dyDescent="0.2">
      <c r="A103" s="86" t="s">
        <v>302</v>
      </c>
      <c r="B103" s="8" t="s">
        <v>303</v>
      </c>
      <c r="C103" s="97">
        <v>1</v>
      </c>
      <c r="D103" s="10" t="s">
        <v>4</v>
      </c>
      <c r="E103" s="6"/>
      <c r="F103" s="94">
        <f t="shared" ref="F103:F131" si="4">ROUND(SUM(C103*E103),2)</f>
        <v>0</v>
      </c>
    </row>
    <row r="104" spans="1:6" s="117" customFormat="1" ht="42.75" x14ac:dyDescent="0.2">
      <c r="A104" s="86" t="s">
        <v>304</v>
      </c>
      <c r="B104" s="8" t="s">
        <v>305</v>
      </c>
      <c r="C104" s="97">
        <v>1</v>
      </c>
      <c r="D104" s="10" t="s">
        <v>4</v>
      </c>
      <c r="E104" s="6"/>
      <c r="F104" s="94">
        <f t="shared" si="4"/>
        <v>0</v>
      </c>
    </row>
    <row r="105" spans="1:6" s="118" customFormat="1" ht="42.75" x14ac:dyDescent="0.2">
      <c r="A105" s="86" t="s">
        <v>306</v>
      </c>
      <c r="B105" s="8" t="s">
        <v>307</v>
      </c>
      <c r="C105" s="97">
        <v>1</v>
      </c>
      <c r="D105" s="10" t="s">
        <v>4</v>
      </c>
      <c r="E105" s="6"/>
      <c r="F105" s="94">
        <f t="shared" si="4"/>
        <v>0</v>
      </c>
    </row>
    <row r="106" spans="1:6" s="117" customFormat="1" ht="42.75" x14ac:dyDescent="0.2">
      <c r="A106" s="86" t="s">
        <v>308</v>
      </c>
      <c r="B106" s="8" t="s">
        <v>309</v>
      </c>
      <c r="C106" s="97">
        <v>3</v>
      </c>
      <c r="D106" s="10" t="s">
        <v>4</v>
      </c>
      <c r="E106" s="6"/>
      <c r="F106" s="94">
        <f t="shared" si="4"/>
        <v>0</v>
      </c>
    </row>
    <row r="107" spans="1:6" s="117" customFormat="1" ht="71.25" x14ac:dyDescent="0.2">
      <c r="A107" s="86" t="s">
        <v>310</v>
      </c>
      <c r="B107" s="8" t="s">
        <v>311</v>
      </c>
      <c r="C107" s="97">
        <v>2</v>
      </c>
      <c r="D107" s="10" t="s">
        <v>4</v>
      </c>
      <c r="E107" s="6"/>
      <c r="F107" s="94">
        <f t="shared" si="4"/>
        <v>0</v>
      </c>
    </row>
    <row r="108" spans="1:6" s="117" customFormat="1" ht="85.5" x14ac:dyDescent="0.2">
      <c r="A108" s="86" t="s">
        <v>312</v>
      </c>
      <c r="B108" s="8" t="s">
        <v>313</v>
      </c>
      <c r="C108" s="9">
        <v>2</v>
      </c>
      <c r="D108" s="119" t="s">
        <v>4</v>
      </c>
      <c r="E108" s="43"/>
      <c r="F108" s="120">
        <f t="shared" si="4"/>
        <v>0</v>
      </c>
    </row>
    <row r="109" spans="1:6" s="117" customFormat="1" ht="28.5" x14ac:dyDescent="0.2">
      <c r="A109" s="86" t="s">
        <v>314</v>
      </c>
      <c r="B109" s="8" t="s">
        <v>315</v>
      </c>
      <c r="C109" s="97">
        <v>5</v>
      </c>
      <c r="D109" s="10" t="s">
        <v>4</v>
      </c>
      <c r="E109" s="6"/>
      <c r="F109" s="94">
        <f t="shared" si="4"/>
        <v>0</v>
      </c>
    </row>
    <row r="110" spans="1:6" s="117" customFormat="1" ht="28.5" x14ac:dyDescent="0.2">
      <c r="A110" s="86" t="s">
        <v>316</v>
      </c>
      <c r="B110" s="8" t="s">
        <v>317</v>
      </c>
      <c r="C110" s="97">
        <v>2</v>
      </c>
      <c r="D110" s="10" t="s">
        <v>4</v>
      </c>
      <c r="E110" s="6"/>
      <c r="F110" s="94">
        <f t="shared" si="4"/>
        <v>0</v>
      </c>
    </row>
    <row r="111" spans="1:6" s="100" customFormat="1" ht="28.5" x14ac:dyDescent="0.2">
      <c r="A111" s="86" t="s">
        <v>318</v>
      </c>
      <c r="B111" s="8" t="s">
        <v>319</v>
      </c>
      <c r="C111" s="97">
        <v>2</v>
      </c>
      <c r="D111" s="10" t="s">
        <v>4</v>
      </c>
      <c r="E111" s="6"/>
      <c r="F111" s="94">
        <f t="shared" si="4"/>
        <v>0</v>
      </c>
    </row>
    <row r="112" spans="1:6" s="117" customFormat="1" x14ac:dyDescent="0.2">
      <c r="A112" s="86"/>
      <c r="B112" s="96"/>
      <c r="C112" s="97"/>
      <c r="D112" s="10"/>
      <c r="E112" s="6"/>
      <c r="F112" s="94"/>
    </row>
    <row r="113" spans="1:6" s="117" customFormat="1" ht="30" x14ac:dyDescent="0.2">
      <c r="A113" s="116" t="s">
        <v>111</v>
      </c>
      <c r="B113" s="121" t="s">
        <v>320</v>
      </c>
      <c r="C113" s="97"/>
      <c r="D113" s="10"/>
      <c r="E113" s="6"/>
      <c r="F113" s="94"/>
    </row>
    <row r="114" spans="1:6" s="117" customFormat="1" ht="28.5" x14ac:dyDescent="0.2">
      <c r="A114" s="3">
        <v>19.100000000000001</v>
      </c>
      <c r="B114" s="8" t="s">
        <v>321</v>
      </c>
      <c r="C114" s="97">
        <v>4</v>
      </c>
      <c r="D114" s="10" t="s">
        <v>4</v>
      </c>
      <c r="E114" s="6"/>
      <c r="F114" s="94">
        <f>ROUND(SUM(C114*E114),2)</f>
        <v>0</v>
      </c>
    </row>
    <row r="115" spans="1:6" s="117" customFormat="1" ht="28.5" x14ac:dyDescent="0.2">
      <c r="A115" s="3">
        <v>19.2</v>
      </c>
      <c r="B115" s="8" t="s">
        <v>322</v>
      </c>
      <c r="C115" s="97">
        <v>4</v>
      </c>
      <c r="D115" s="10" t="s">
        <v>4</v>
      </c>
      <c r="E115" s="6"/>
      <c r="F115" s="94">
        <f>ROUND(SUM(C115*E115),2)</f>
        <v>0</v>
      </c>
    </row>
    <row r="116" spans="1:6" s="117" customFormat="1" x14ac:dyDescent="0.2">
      <c r="A116" s="86"/>
      <c r="B116" s="90"/>
      <c r="C116" s="92"/>
      <c r="D116" s="10"/>
      <c r="E116" s="115"/>
      <c r="F116" s="94"/>
    </row>
    <row r="117" spans="1:6" ht="15" x14ac:dyDescent="0.2">
      <c r="A117" s="116" t="s">
        <v>323</v>
      </c>
      <c r="B117" s="99" t="s">
        <v>137</v>
      </c>
      <c r="C117" s="92"/>
      <c r="D117" s="10"/>
      <c r="E117" s="115"/>
      <c r="F117" s="94"/>
    </row>
    <row r="118" spans="1:6" ht="85.5" x14ac:dyDescent="0.2">
      <c r="A118" s="86" t="s">
        <v>324</v>
      </c>
      <c r="B118" s="90" t="s">
        <v>325</v>
      </c>
      <c r="C118" s="92">
        <v>443.32</v>
      </c>
      <c r="D118" s="10" t="s">
        <v>3</v>
      </c>
      <c r="E118" s="115"/>
      <c r="F118" s="94">
        <f t="shared" si="4"/>
        <v>0</v>
      </c>
    </row>
    <row r="119" spans="1:6" s="117" customFormat="1" x14ac:dyDescent="0.2">
      <c r="A119" s="86"/>
      <c r="B119" s="90"/>
      <c r="C119" s="92"/>
      <c r="D119" s="10"/>
      <c r="E119" s="115"/>
      <c r="F119" s="94"/>
    </row>
    <row r="120" spans="1:6" s="100" customFormat="1" ht="30" x14ac:dyDescent="0.2">
      <c r="A120" s="122">
        <v>20.2</v>
      </c>
      <c r="B120" s="121" t="s">
        <v>187</v>
      </c>
      <c r="C120" s="97"/>
      <c r="D120" s="10"/>
      <c r="E120" s="6"/>
      <c r="F120" s="94"/>
    </row>
    <row r="121" spans="1:6" s="100" customFormat="1" x14ac:dyDescent="0.2">
      <c r="A121" s="3" t="s">
        <v>326</v>
      </c>
      <c r="B121" s="96" t="s">
        <v>241</v>
      </c>
      <c r="C121" s="97">
        <v>3</v>
      </c>
      <c r="D121" s="10" t="s">
        <v>4</v>
      </c>
      <c r="E121" s="6"/>
      <c r="F121" s="94">
        <f>ROUND(C121*E121,2)</f>
        <v>0</v>
      </c>
    </row>
    <row r="122" spans="1:6" s="100" customFormat="1" x14ac:dyDescent="0.2">
      <c r="A122" s="3" t="s">
        <v>327</v>
      </c>
      <c r="B122" s="96" t="s">
        <v>242</v>
      </c>
      <c r="C122" s="97">
        <v>2</v>
      </c>
      <c r="D122" s="10" t="s">
        <v>4</v>
      </c>
      <c r="E122" s="6"/>
      <c r="F122" s="94">
        <f>ROUND(C122*E122,2)</f>
        <v>0</v>
      </c>
    </row>
    <row r="123" spans="1:6" s="123" customFormat="1" x14ac:dyDescent="0.2">
      <c r="A123" s="3" t="s">
        <v>328</v>
      </c>
      <c r="B123" s="96" t="s">
        <v>243</v>
      </c>
      <c r="C123" s="97">
        <v>3</v>
      </c>
      <c r="D123" s="10" t="s">
        <v>4</v>
      </c>
      <c r="E123" s="6"/>
      <c r="F123" s="94">
        <f>ROUND(C123*E123,2)</f>
        <v>0</v>
      </c>
    </row>
    <row r="124" spans="1:6" s="123" customFormat="1" x14ac:dyDescent="0.2">
      <c r="A124" s="86"/>
      <c r="B124" s="90"/>
      <c r="C124" s="92"/>
      <c r="D124" s="10"/>
      <c r="E124" s="115"/>
      <c r="F124" s="94"/>
    </row>
    <row r="125" spans="1:6" s="123" customFormat="1" ht="15" x14ac:dyDescent="0.2">
      <c r="A125" s="116" t="s">
        <v>130</v>
      </c>
      <c r="B125" s="99" t="s">
        <v>123</v>
      </c>
      <c r="C125" s="92"/>
      <c r="D125" s="10"/>
      <c r="E125" s="115"/>
      <c r="F125" s="94"/>
    </row>
    <row r="126" spans="1:6" s="123" customFormat="1" x14ac:dyDescent="0.2">
      <c r="A126" s="86" t="s">
        <v>131</v>
      </c>
      <c r="B126" s="90" t="s">
        <v>180</v>
      </c>
      <c r="C126" s="92">
        <v>290</v>
      </c>
      <c r="D126" s="10" t="s">
        <v>3</v>
      </c>
      <c r="E126" s="115"/>
      <c r="F126" s="94">
        <f t="shared" si="4"/>
        <v>0</v>
      </c>
    </row>
    <row r="127" spans="1:6" s="100" customFormat="1" x14ac:dyDescent="0.2">
      <c r="A127" s="86" t="s">
        <v>132</v>
      </c>
      <c r="B127" s="90" t="s">
        <v>329</v>
      </c>
      <c r="C127" s="92">
        <v>18</v>
      </c>
      <c r="D127" s="10" t="s">
        <v>3</v>
      </c>
      <c r="E127" s="115"/>
      <c r="F127" s="94">
        <f t="shared" si="4"/>
        <v>0</v>
      </c>
    </row>
    <row r="128" spans="1:6" s="100" customFormat="1" x14ac:dyDescent="0.2">
      <c r="A128" s="86"/>
      <c r="B128" s="90"/>
      <c r="C128" s="92"/>
      <c r="D128" s="10"/>
      <c r="E128" s="115"/>
      <c r="F128" s="94"/>
    </row>
    <row r="129" spans="1:6" s="100" customFormat="1" ht="28.5" x14ac:dyDescent="0.2">
      <c r="A129" s="124">
        <v>22</v>
      </c>
      <c r="B129" s="125" t="s">
        <v>330</v>
      </c>
      <c r="C129" s="2">
        <v>1</v>
      </c>
      <c r="D129" s="126" t="s">
        <v>4</v>
      </c>
      <c r="E129" s="43"/>
      <c r="F129" s="94">
        <f t="shared" si="4"/>
        <v>0</v>
      </c>
    </row>
    <row r="130" spans="1:6" s="100" customFormat="1" x14ac:dyDescent="0.2">
      <c r="A130" s="124"/>
      <c r="B130" s="127"/>
      <c r="C130" s="128"/>
      <c r="D130" s="129"/>
      <c r="E130" s="130"/>
      <c r="F130" s="94">
        <f t="shared" si="4"/>
        <v>0</v>
      </c>
    </row>
    <row r="131" spans="1:6" s="100" customFormat="1" x14ac:dyDescent="0.2">
      <c r="A131" s="112">
        <v>23</v>
      </c>
      <c r="B131" s="96" t="s">
        <v>331</v>
      </c>
      <c r="C131" s="97">
        <v>1</v>
      </c>
      <c r="D131" s="10" t="s">
        <v>4</v>
      </c>
      <c r="E131" s="6"/>
      <c r="F131" s="94">
        <f t="shared" si="4"/>
        <v>0</v>
      </c>
    </row>
    <row r="132" spans="1:6" s="100" customFormat="1" ht="15" x14ac:dyDescent="0.2">
      <c r="A132" s="131"/>
      <c r="B132" s="132" t="s">
        <v>72</v>
      </c>
      <c r="C132" s="131"/>
      <c r="D132" s="47"/>
      <c r="E132" s="12"/>
      <c r="F132" s="133">
        <f>SUM(F12:F131)</f>
        <v>0</v>
      </c>
    </row>
    <row r="133" spans="1:6" s="100" customFormat="1" x14ac:dyDescent="0.2">
      <c r="A133" s="112"/>
      <c r="B133" s="96"/>
      <c r="C133" s="97"/>
      <c r="D133" s="10"/>
      <c r="E133" s="6"/>
      <c r="F133" s="94"/>
    </row>
    <row r="134" spans="1:6" ht="30" x14ac:dyDescent="0.2">
      <c r="A134" s="62" t="s">
        <v>18</v>
      </c>
      <c r="B134" s="99" t="s">
        <v>249</v>
      </c>
      <c r="C134" s="92"/>
      <c r="D134" s="10"/>
      <c r="E134" s="115"/>
      <c r="F134" s="94"/>
    </row>
    <row r="135" spans="1:6" ht="42.75" x14ac:dyDescent="0.2">
      <c r="A135" s="124">
        <v>1</v>
      </c>
      <c r="B135" s="61" t="s">
        <v>430</v>
      </c>
      <c r="C135" s="58">
        <v>3</v>
      </c>
      <c r="D135" s="111" t="s">
        <v>4</v>
      </c>
      <c r="E135" s="14"/>
      <c r="F135" s="94">
        <f>ROUND(C135*E135,2)</f>
        <v>0</v>
      </c>
    </row>
    <row r="136" spans="1:6" ht="85.5" x14ac:dyDescent="0.2">
      <c r="A136" s="124">
        <v>2</v>
      </c>
      <c r="B136" s="61" t="s">
        <v>332</v>
      </c>
      <c r="C136" s="58">
        <v>4</v>
      </c>
      <c r="D136" s="111" t="s">
        <v>4</v>
      </c>
      <c r="E136" s="14"/>
      <c r="F136" s="94">
        <f t="shared" ref="F136:F166" si="5">ROUND(C136*E136,2)</f>
        <v>0</v>
      </c>
    </row>
    <row r="137" spans="1:6" s="100" customFormat="1" ht="42.75" x14ac:dyDescent="0.2">
      <c r="A137" s="124">
        <v>3</v>
      </c>
      <c r="B137" s="61" t="s">
        <v>333</v>
      </c>
      <c r="C137" s="92">
        <v>2</v>
      </c>
      <c r="D137" s="111" t="s">
        <v>4</v>
      </c>
      <c r="E137" s="115"/>
      <c r="F137" s="94">
        <f t="shared" si="5"/>
        <v>0</v>
      </c>
    </row>
    <row r="138" spans="1:6" s="100" customFormat="1" ht="28.5" x14ac:dyDescent="0.2">
      <c r="A138" s="124">
        <v>4</v>
      </c>
      <c r="B138" s="61" t="s">
        <v>334</v>
      </c>
      <c r="C138" s="92">
        <v>1</v>
      </c>
      <c r="D138" s="111" t="s">
        <v>4</v>
      </c>
      <c r="E138" s="115"/>
      <c r="F138" s="94">
        <f t="shared" si="5"/>
        <v>0</v>
      </c>
    </row>
    <row r="139" spans="1:6" s="100" customFormat="1" x14ac:dyDescent="0.2">
      <c r="A139" s="124">
        <v>5</v>
      </c>
      <c r="B139" s="134" t="s">
        <v>335</v>
      </c>
      <c r="C139" s="134">
        <v>1</v>
      </c>
      <c r="D139" s="135" t="s">
        <v>4</v>
      </c>
      <c r="E139" s="136"/>
      <c r="F139" s="137">
        <f t="shared" si="5"/>
        <v>0</v>
      </c>
    </row>
    <row r="140" spans="1:6" s="105" customFormat="1" x14ac:dyDescent="0.2">
      <c r="A140" s="124">
        <v>6</v>
      </c>
      <c r="B140" s="134" t="s">
        <v>183</v>
      </c>
      <c r="C140" s="134">
        <v>3</v>
      </c>
      <c r="D140" s="135" t="s">
        <v>4</v>
      </c>
      <c r="E140" s="136"/>
      <c r="F140" s="137">
        <f t="shared" si="5"/>
        <v>0</v>
      </c>
    </row>
    <row r="141" spans="1:6" s="100" customFormat="1" x14ac:dyDescent="0.2">
      <c r="A141" s="124">
        <v>7</v>
      </c>
      <c r="B141" s="134" t="s">
        <v>244</v>
      </c>
      <c r="C141" s="134">
        <v>5</v>
      </c>
      <c r="D141" s="135" t="s">
        <v>4</v>
      </c>
      <c r="E141" s="138"/>
      <c r="F141" s="137">
        <f t="shared" si="5"/>
        <v>0</v>
      </c>
    </row>
    <row r="142" spans="1:6" s="100" customFormat="1" x14ac:dyDescent="0.2">
      <c r="A142" s="124">
        <v>8</v>
      </c>
      <c r="B142" s="110" t="s">
        <v>336</v>
      </c>
      <c r="C142" s="139">
        <v>4</v>
      </c>
      <c r="D142" s="140" t="s">
        <v>4</v>
      </c>
      <c r="E142" s="138"/>
      <c r="F142" s="137">
        <f t="shared" si="5"/>
        <v>0</v>
      </c>
    </row>
    <row r="143" spans="1:6" s="100" customFormat="1" x14ac:dyDescent="0.2">
      <c r="A143" s="124">
        <v>9</v>
      </c>
      <c r="B143" s="110" t="s">
        <v>337</v>
      </c>
      <c r="C143" s="139">
        <v>35.14</v>
      </c>
      <c r="D143" s="140" t="s">
        <v>17</v>
      </c>
      <c r="E143" s="138"/>
      <c r="F143" s="137">
        <f t="shared" si="5"/>
        <v>0</v>
      </c>
    </row>
    <row r="144" spans="1:6" s="100" customFormat="1" x14ac:dyDescent="0.2">
      <c r="A144" s="124">
        <v>10</v>
      </c>
      <c r="B144" s="110" t="s">
        <v>338</v>
      </c>
      <c r="C144" s="139">
        <v>10.08</v>
      </c>
      <c r="D144" s="140" t="s">
        <v>17</v>
      </c>
      <c r="E144" s="138"/>
      <c r="F144" s="137">
        <f t="shared" si="5"/>
        <v>0</v>
      </c>
    </row>
    <row r="145" spans="1:6" s="100" customFormat="1" x14ac:dyDescent="0.2">
      <c r="A145" s="124">
        <v>11</v>
      </c>
      <c r="B145" s="110" t="s">
        <v>339</v>
      </c>
      <c r="C145" s="139">
        <v>18.16</v>
      </c>
      <c r="D145" s="140" t="s">
        <v>17</v>
      </c>
      <c r="E145" s="138"/>
      <c r="F145" s="137">
        <f t="shared" si="5"/>
        <v>0</v>
      </c>
    </row>
    <row r="146" spans="1:6" s="100" customFormat="1" x14ac:dyDescent="0.2">
      <c r="A146" s="124">
        <v>12</v>
      </c>
      <c r="B146" s="110" t="s">
        <v>340</v>
      </c>
      <c r="C146" s="139">
        <v>12</v>
      </c>
      <c r="D146" s="140" t="s">
        <v>4</v>
      </c>
      <c r="E146" s="138"/>
      <c r="F146" s="137">
        <f t="shared" si="5"/>
        <v>0</v>
      </c>
    </row>
    <row r="147" spans="1:6" s="100" customFormat="1" x14ac:dyDescent="0.2">
      <c r="A147" s="124">
        <v>13</v>
      </c>
      <c r="B147" s="110" t="s">
        <v>341</v>
      </c>
      <c r="C147" s="139">
        <v>5</v>
      </c>
      <c r="D147" s="140" t="s">
        <v>4</v>
      </c>
      <c r="E147" s="138"/>
      <c r="F147" s="137">
        <f t="shared" si="5"/>
        <v>0</v>
      </c>
    </row>
    <row r="148" spans="1:6" s="100" customFormat="1" x14ac:dyDescent="0.2">
      <c r="A148" s="124">
        <v>14</v>
      </c>
      <c r="B148" s="110" t="s">
        <v>342</v>
      </c>
      <c r="C148" s="139">
        <v>2</v>
      </c>
      <c r="D148" s="140" t="s">
        <v>4</v>
      </c>
      <c r="E148" s="138"/>
      <c r="F148" s="137">
        <f t="shared" si="5"/>
        <v>0</v>
      </c>
    </row>
    <row r="149" spans="1:6" s="100" customFormat="1" x14ac:dyDescent="0.2">
      <c r="A149" s="124">
        <v>15</v>
      </c>
      <c r="B149" s="110" t="s">
        <v>343</v>
      </c>
      <c r="C149" s="139">
        <v>2</v>
      </c>
      <c r="D149" s="140" t="s">
        <v>4</v>
      </c>
      <c r="E149" s="138"/>
      <c r="F149" s="137">
        <f t="shared" si="5"/>
        <v>0</v>
      </c>
    </row>
    <row r="150" spans="1:6" s="100" customFormat="1" x14ac:dyDescent="0.2">
      <c r="A150" s="124">
        <v>16</v>
      </c>
      <c r="B150" s="110" t="s">
        <v>344</v>
      </c>
      <c r="C150" s="139">
        <v>1</v>
      </c>
      <c r="D150" s="140" t="s">
        <v>4</v>
      </c>
      <c r="E150" s="138"/>
      <c r="F150" s="137">
        <f t="shared" si="5"/>
        <v>0</v>
      </c>
    </row>
    <row r="151" spans="1:6" s="100" customFormat="1" x14ac:dyDescent="0.2">
      <c r="A151" s="124">
        <v>17</v>
      </c>
      <c r="B151" s="110" t="s">
        <v>345</v>
      </c>
      <c r="C151" s="139">
        <v>2</v>
      </c>
      <c r="D151" s="140" t="s">
        <v>4</v>
      </c>
      <c r="E151" s="138"/>
      <c r="F151" s="137">
        <f t="shared" si="5"/>
        <v>0</v>
      </c>
    </row>
    <row r="152" spans="1:6" s="100" customFormat="1" x14ac:dyDescent="0.2">
      <c r="A152" s="124">
        <v>18</v>
      </c>
      <c r="B152" s="110" t="s">
        <v>346</v>
      </c>
      <c r="C152" s="139">
        <v>1</v>
      </c>
      <c r="D152" s="140" t="s">
        <v>4</v>
      </c>
      <c r="E152" s="138"/>
      <c r="F152" s="137">
        <f t="shared" si="5"/>
        <v>0</v>
      </c>
    </row>
    <row r="153" spans="1:6" s="100" customFormat="1" x14ac:dyDescent="0.2">
      <c r="A153" s="124">
        <v>19</v>
      </c>
      <c r="B153" s="110" t="s">
        <v>150</v>
      </c>
      <c r="C153" s="139">
        <v>1</v>
      </c>
      <c r="D153" s="140" t="s">
        <v>4</v>
      </c>
      <c r="E153" s="138"/>
      <c r="F153" s="137">
        <f t="shared" si="5"/>
        <v>0</v>
      </c>
    </row>
    <row r="154" spans="1:6" s="100" customFormat="1" x14ac:dyDescent="0.2">
      <c r="A154" s="124">
        <v>20</v>
      </c>
      <c r="B154" s="134" t="s">
        <v>347</v>
      </c>
      <c r="C154" s="134">
        <v>2</v>
      </c>
      <c r="D154" s="135" t="s">
        <v>4</v>
      </c>
      <c r="E154" s="138"/>
      <c r="F154" s="137">
        <f t="shared" si="5"/>
        <v>0</v>
      </c>
    </row>
    <row r="155" spans="1:6" s="100" customFormat="1" x14ac:dyDescent="0.2">
      <c r="A155" s="124">
        <v>21</v>
      </c>
      <c r="B155" s="134" t="s">
        <v>348</v>
      </c>
      <c r="C155" s="134">
        <v>4</v>
      </c>
      <c r="D155" s="135" t="s">
        <v>4</v>
      </c>
      <c r="E155" s="138"/>
      <c r="F155" s="137">
        <f t="shared" si="5"/>
        <v>0</v>
      </c>
    </row>
    <row r="156" spans="1:6" s="100" customFormat="1" x14ac:dyDescent="0.2">
      <c r="A156" s="124">
        <v>22</v>
      </c>
      <c r="B156" s="134" t="s">
        <v>349</v>
      </c>
      <c r="C156" s="134">
        <v>2</v>
      </c>
      <c r="D156" s="135" t="s">
        <v>4</v>
      </c>
      <c r="E156" s="138"/>
      <c r="F156" s="137">
        <f t="shared" si="5"/>
        <v>0</v>
      </c>
    </row>
    <row r="157" spans="1:6" s="100" customFormat="1" x14ac:dyDescent="0.2">
      <c r="A157" s="124">
        <v>23</v>
      </c>
      <c r="B157" s="134" t="s">
        <v>350</v>
      </c>
      <c r="C157" s="134">
        <v>8</v>
      </c>
      <c r="D157" s="135" t="s">
        <v>4</v>
      </c>
      <c r="E157" s="138"/>
      <c r="F157" s="137">
        <f t="shared" si="5"/>
        <v>0</v>
      </c>
    </row>
    <row r="158" spans="1:6" s="100" customFormat="1" x14ac:dyDescent="0.2">
      <c r="A158" s="124">
        <v>24</v>
      </c>
      <c r="B158" s="134" t="s">
        <v>351</v>
      </c>
      <c r="C158" s="134">
        <v>19</v>
      </c>
      <c r="D158" s="135" t="s">
        <v>4</v>
      </c>
      <c r="E158" s="138"/>
      <c r="F158" s="137">
        <f t="shared" si="5"/>
        <v>0</v>
      </c>
    </row>
    <row r="159" spans="1:6" s="100" customFormat="1" x14ac:dyDescent="0.2">
      <c r="A159" s="124">
        <v>25</v>
      </c>
      <c r="B159" s="134" t="s">
        <v>352</v>
      </c>
      <c r="C159" s="134">
        <v>13.2</v>
      </c>
      <c r="D159" s="135" t="s">
        <v>17</v>
      </c>
      <c r="E159" s="138"/>
      <c r="F159" s="137">
        <f t="shared" si="5"/>
        <v>0</v>
      </c>
    </row>
    <row r="160" spans="1:6" s="100" customFormat="1" x14ac:dyDescent="0.2">
      <c r="A160" s="124">
        <v>26</v>
      </c>
      <c r="B160" s="141" t="s">
        <v>353</v>
      </c>
      <c r="C160" s="134">
        <v>1</v>
      </c>
      <c r="D160" s="135" t="s">
        <v>4</v>
      </c>
      <c r="E160" s="138"/>
      <c r="F160" s="137">
        <f t="shared" si="5"/>
        <v>0</v>
      </c>
    </row>
    <row r="161" spans="1:6" s="100" customFormat="1" x14ac:dyDescent="0.2">
      <c r="A161" s="124">
        <v>27</v>
      </c>
      <c r="B161" s="141" t="s">
        <v>354</v>
      </c>
      <c r="C161" s="134">
        <v>1</v>
      </c>
      <c r="D161" s="135" t="s">
        <v>4</v>
      </c>
      <c r="E161" s="138"/>
      <c r="F161" s="137">
        <f t="shared" si="5"/>
        <v>0</v>
      </c>
    </row>
    <row r="162" spans="1:6" s="100" customFormat="1" x14ac:dyDescent="0.2">
      <c r="A162" s="124">
        <v>28</v>
      </c>
      <c r="B162" s="134" t="s">
        <v>355</v>
      </c>
      <c r="C162" s="142">
        <v>3</v>
      </c>
      <c r="D162" s="135" t="s">
        <v>4</v>
      </c>
      <c r="E162" s="138"/>
      <c r="F162" s="137">
        <f t="shared" si="5"/>
        <v>0</v>
      </c>
    </row>
    <row r="163" spans="1:6" s="100" customFormat="1" x14ac:dyDescent="0.2">
      <c r="A163" s="124">
        <v>29</v>
      </c>
      <c r="B163" s="110" t="s">
        <v>356</v>
      </c>
      <c r="C163" s="134">
        <v>40.89</v>
      </c>
      <c r="D163" s="135" t="s">
        <v>17</v>
      </c>
      <c r="E163" s="138"/>
      <c r="F163" s="137">
        <f t="shared" si="5"/>
        <v>0</v>
      </c>
    </row>
    <row r="164" spans="1:6" s="100" customFormat="1" x14ac:dyDescent="0.2">
      <c r="A164" s="124">
        <v>30</v>
      </c>
      <c r="B164" s="110" t="s">
        <v>357</v>
      </c>
      <c r="C164" s="134">
        <v>27.38</v>
      </c>
      <c r="D164" s="135" t="s">
        <v>17</v>
      </c>
      <c r="E164" s="138"/>
      <c r="F164" s="137">
        <f t="shared" si="5"/>
        <v>0</v>
      </c>
    </row>
    <row r="165" spans="1:6" s="100" customFormat="1" x14ac:dyDescent="0.2">
      <c r="A165" s="124">
        <v>31</v>
      </c>
      <c r="B165" s="110" t="s">
        <v>172</v>
      </c>
      <c r="C165" s="134">
        <v>29</v>
      </c>
      <c r="D165" s="135" t="s">
        <v>4</v>
      </c>
      <c r="E165" s="138"/>
      <c r="F165" s="137">
        <f t="shared" si="5"/>
        <v>0</v>
      </c>
    </row>
    <row r="166" spans="1:6" s="100" customFormat="1" x14ac:dyDescent="0.2">
      <c r="A166" s="124">
        <v>32</v>
      </c>
      <c r="B166" s="134" t="s">
        <v>358</v>
      </c>
      <c r="C166" s="134">
        <v>2</v>
      </c>
      <c r="D166" s="135" t="s">
        <v>4</v>
      </c>
      <c r="E166" s="138"/>
      <c r="F166" s="137">
        <f t="shared" si="5"/>
        <v>0</v>
      </c>
    </row>
    <row r="167" spans="1:6" s="100" customFormat="1" x14ac:dyDescent="0.2">
      <c r="A167" s="124">
        <v>33</v>
      </c>
      <c r="B167" s="134" t="s">
        <v>24</v>
      </c>
      <c r="C167" s="134">
        <v>1</v>
      </c>
      <c r="D167" s="135" t="s">
        <v>4</v>
      </c>
      <c r="E167" s="138"/>
      <c r="F167" s="137">
        <f>ROUND(C167*E167,2)</f>
        <v>0</v>
      </c>
    </row>
    <row r="168" spans="1:6" s="100" customFormat="1" ht="15" x14ac:dyDescent="0.2">
      <c r="A168" s="124"/>
      <c r="B168" s="132" t="s">
        <v>115</v>
      </c>
      <c r="C168" s="92"/>
      <c r="D168" s="111"/>
      <c r="E168" s="138"/>
      <c r="F168" s="143">
        <f>SUM(F135:F167)</f>
        <v>0</v>
      </c>
    </row>
    <row r="169" spans="1:6" s="100" customFormat="1" ht="15" x14ac:dyDescent="0.2">
      <c r="A169" s="131"/>
      <c r="B169" s="132"/>
      <c r="C169" s="131"/>
      <c r="D169" s="47"/>
      <c r="E169" s="12"/>
      <c r="F169" s="133"/>
    </row>
    <row r="170" spans="1:6" s="100" customFormat="1" ht="15" x14ac:dyDescent="0.2">
      <c r="A170" s="44" t="s">
        <v>28</v>
      </c>
      <c r="B170" s="45" t="s">
        <v>359</v>
      </c>
      <c r="C170" s="131"/>
      <c r="D170" s="47"/>
      <c r="E170" s="12"/>
      <c r="F170" s="133"/>
    </row>
    <row r="171" spans="1:6" s="100" customFormat="1" ht="15" x14ac:dyDescent="0.2">
      <c r="A171" s="44"/>
      <c r="B171" s="45"/>
      <c r="C171" s="131"/>
      <c r="D171" s="47"/>
      <c r="E171" s="12"/>
      <c r="F171" s="133"/>
    </row>
    <row r="172" spans="1:6" ht="15" x14ac:dyDescent="0.2">
      <c r="A172" s="71">
        <v>1</v>
      </c>
      <c r="B172" s="79" t="s">
        <v>173</v>
      </c>
      <c r="C172" s="77"/>
      <c r="D172" s="65"/>
      <c r="E172" s="78"/>
      <c r="F172" s="78"/>
    </row>
    <row r="173" spans="1:6" x14ac:dyDescent="0.2">
      <c r="A173" s="64">
        <v>1.1000000000000001</v>
      </c>
      <c r="B173" s="84" t="s">
        <v>360</v>
      </c>
      <c r="C173" s="81">
        <v>0.56000000000000005</v>
      </c>
      <c r="D173" s="82" t="s">
        <v>20</v>
      </c>
      <c r="E173" s="144"/>
      <c r="F173" s="83">
        <f>+ROUND((E173*C173),2)</f>
        <v>0</v>
      </c>
    </row>
    <row r="174" spans="1:6" x14ac:dyDescent="0.2">
      <c r="A174" s="64">
        <v>1.2</v>
      </c>
      <c r="B174" s="84" t="s">
        <v>361</v>
      </c>
      <c r="C174" s="81">
        <v>1.21</v>
      </c>
      <c r="D174" s="82" t="s">
        <v>20</v>
      </c>
      <c r="E174" s="144"/>
      <c r="F174" s="83">
        <f>+ROUND((E174*C174),2)</f>
        <v>0</v>
      </c>
    </row>
    <row r="175" spans="1:6" ht="15" x14ac:dyDescent="0.2">
      <c r="A175" s="131"/>
      <c r="B175" s="132"/>
      <c r="C175" s="131"/>
      <c r="D175" s="47"/>
      <c r="E175" s="144"/>
      <c r="F175" s="133"/>
    </row>
    <row r="176" spans="1:6" ht="15" x14ac:dyDescent="0.2">
      <c r="A176" s="85">
        <v>2</v>
      </c>
      <c r="B176" s="79" t="s">
        <v>34</v>
      </c>
      <c r="C176" s="64"/>
      <c r="D176" s="65"/>
      <c r="E176" s="144"/>
      <c r="F176" s="78"/>
    </row>
    <row r="177" spans="1:6" x14ac:dyDescent="0.2">
      <c r="A177" s="86" t="s">
        <v>116</v>
      </c>
      <c r="B177" s="67" t="s">
        <v>106</v>
      </c>
      <c r="C177" s="52">
        <v>10.85</v>
      </c>
      <c r="D177" s="87" t="s">
        <v>3</v>
      </c>
      <c r="E177" s="144"/>
      <c r="F177" s="12">
        <f>ROUND(C177*E177,2)</f>
        <v>0</v>
      </c>
    </row>
    <row r="178" spans="1:6" x14ac:dyDescent="0.2">
      <c r="A178" s="86" t="s">
        <v>117</v>
      </c>
      <c r="B178" s="67" t="s">
        <v>43</v>
      </c>
      <c r="C178" s="52">
        <v>258.57</v>
      </c>
      <c r="D178" s="87" t="s">
        <v>3</v>
      </c>
      <c r="E178" s="144"/>
      <c r="F178" s="12">
        <f>ROUND(C178*E178,2)</f>
        <v>0</v>
      </c>
    </row>
    <row r="179" spans="1:6" x14ac:dyDescent="0.2">
      <c r="A179" s="86"/>
      <c r="B179" s="67"/>
      <c r="C179" s="52"/>
      <c r="D179" s="87"/>
      <c r="E179" s="144"/>
      <c r="F179" s="12"/>
    </row>
    <row r="180" spans="1:6" ht="15" x14ac:dyDescent="0.2">
      <c r="A180" s="88">
        <v>3</v>
      </c>
      <c r="B180" s="89" t="s">
        <v>38</v>
      </c>
      <c r="C180" s="64"/>
      <c r="D180" s="10"/>
      <c r="E180" s="144"/>
      <c r="F180" s="12"/>
    </row>
    <row r="181" spans="1:6" x14ac:dyDescent="0.2">
      <c r="A181" s="86" t="s">
        <v>118</v>
      </c>
      <c r="B181" s="90" t="s">
        <v>23</v>
      </c>
      <c r="C181" s="64">
        <v>283.66000000000003</v>
      </c>
      <c r="D181" s="10" t="s">
        <v>3</v>
      </c>
      <c r="E181" s="144"/>
      <c r="F181" s="12">
        <f t="shared" ref="F181:F186" si="6">ROUND(C181*E181,2)</f>
        <v>0</v>
      </c>
    </row>
    <row r="182" spans="1:6" x14ac:dyDescent="0.2">
      <c r="A182" s="86" t="s">
        <v>119</v>
      </c>
      <c r="B182" s="90" t="s">
        <v>25</v>
      </c>
      <c r="C182" s="64">
        <v>319.69</v>
      </c>
      <c r="D182" s="10" t="s">
        <v>3</v>
      </c>
      <c r="E182" s="144"/>
      <c r="F182" s="12">
        <f t="shared" si="6"/>
        <v>0</v>
      </c>
    </row>
    <row r="183" spans="1:6" x14ac:dyDescent="0.2">
      <c r="A183" s="86" t="s">
        <v>120</v>
      </c>
      <c r="B183" s="90" t="s">
        <v>16</v>
      </c>
      <c r="C183" s="92">
        <v>226.04</v>
      </c>
      <c r="D183" s="93" t="s">
        <v>26</v>
      </c>
      <c r="E183" s="144"/>
      <c r="F183" s="12">
        <f>ROUND(C183*E183,2)</f>
        <v>0</v>
      </c>
    </row>
    <row r="184" spans="1:6" x14ac:dyDescent="0.2">
      <c r="A184" s="86" t="s">
        <v>165</v>
      </c>
      <c r="B184" s="90" t="s">
        <v>245</v>
      </c>
      <c r="C184" s="64">
        <v>283.66000000000003</v>
      </c>
      <c r="D184" s="10" t="s">
        <v>3</v>
      </c>
      <c r="E184" s="144"/>
      <c r="F184" s="12">
        <f t="shared" si="6"/>
        <v>0</v>
      </c>
    </row>
    <row r="185" spans="1:6" x14ac:dyDescent="0.2">
      <c r="A185" s="86" t="s">
        <v>166</v>
      </c>
      <c r="B185" s="90" t="s">
        <v>191</v>
      </c>
      <c r="C185" s="64">
        <v>319.69</v>
      </c>
      <c r="D185" s="10" t="s">
        <v>3</v>
      </c>
      <c r="E185" s="144"/>
      <c r="F185" s="12">
        <f t="shared" si="6"/>
        <v>0</v>
      </c>
    </row>
    <row r="186" spans="1:6" s="105" customFormat="1" x14ac:dyDescent="0.2">
      <c r="A186" s="86" t="s">
        <v>246</v>
      </c>
      <c r="B186" s="96" t="s">
        <v>174</v>
      </c>
      <c r="C186" s="97">
        <v>603.35</v>
      </c>
      <c r="D186" s="98" t="s">
        <v>3</v>
      </c>
      <c r="E186" s="144"/>
      <c r="F186" s="12">
        <f t="shared" si="6"/>
        <v>0</v>
      </c>
    </row>
    <row r="187" spans="1:6" x14ac:dyDescent="0.2">
      <c r="A187" s="86"/>
      <c r="B187" s="67"/>
      <c r="C187" s="52"/>
      <c r="D187" s="87"/>
      <c r="E187" s="144"/>
      <c r="F187" s="12"/>
    </row>
    <row r="188" spans="1:6" ht="30" x14ac:dyDescent="0.2">
      <c r="A188" s="88">
        <v>4</v>
      </c>
      <c r="B188" s="72" t="s">
        <v>250</v>
      </c>
      <c r="C188" s="92"/>
      <c r="D188" s="10"/>
      <c r="E188" s="144"/>
      <c r="F188" s="94"/>
    </row>
    <row r="189" spans="1:6" ht="28.5" x14ac:dyDescent="0.2">
      <c r="A189" s="86" t="s">
        <v>122</v>
      </c>
      <c r="B189" s="90" t="s">
        <v>186</v>
      </c>
      <c r="C189" s="92">
        <v>22.74</v>
      </c>
      <c r="D189" s="10" t="s">
        <v>3</v>
      </c>
      <c r="E189" s="144"/>
      <c r="F189" s="94">
        <f>ROUND(C189*E189,2)</f>
        <v>0</v>
      </c>
    </row>
    <row r="190" spans="1:6" x14ac:dyDescent="0.2">
      <c r="A190" s="86" t="s">
        <v>134</v>
      </c>
      <c r="B190" s="90" t="s">
        <v>362</v>
      </c>
      <c r="C190" s="92">
        <v>192.89</v>
      </c>
      <c r="D190" s="10" t="s">
        <v>3</v>
      </c>
      <c r="E190" s="144"/>
      <c r="F190" s="94">
        <f>ROUND(C190*E190,2)</f>
        <v>0</v>
      </c>
    </row>
    <row r="191" spans="1:6" x14ac:dyDescent="0.2">
      <c r="A191" s="86" t="s">
        <v>135</v>
      </c>
      <c r="B191" s="90" t="s">
        <v>363</v>
      </c>
      <c r="C191" s="92">
        <v>71.84</v>
      </c>
      <c r="D191" s="10" t="s">
        <v>26</v>
      </c>
      <c r="E191" s="144"/>
      <c r="F191" s="94">
        <f>ROUND(C191*E191,2)</f>
        <v>0</v>
      </c>
    </row>
    <row r="192" spans="1:6" x14ac:dyDescent="0.2">
      <c r="A192" s="86"/>
      <c r="B192" s="67"/>
      <c r="C192" s="52"/>
      <c r="D192" s="87"/>
      <c r="E192" s="144"/>
      <c r="F192" s="12"/>
    </row>
    <row r="193" spans="1:6" ht="15" x14ac:dyDescent="0.2">
      <c r="A193" s="99">
        <v>5</v>
      </c>
      <c r="B193" s="99" t="s">
        <v>48</v>
      </c>
      <c r="C193" s="92"/>
      <c r="D193" s="10"/>
      <c r="E193" s="144"/>
      <c r="F193" s="94"/>
    </row>
    <row r="194" spans="1:6" x14ac:dyDescent="0.2">
      <c r="A194" s="86" t="s">
        <v>80</v>
      </c>
      <c r="B194" s="90" t="s">
        <v>364</v>
      </c>
      <c r="C194" s="92">
        <v>88.55</v>
      </c>
      <c r="D194" s="10" t="s">
        <v>3</v>
      </c>
      <c r="E194" s="144"/>
      <c r="F194" s="94">
        <f>ROUND(C194*E194,2)</f>
        <v>0</v>
      </c>
    </row>
    <row r="195" spans="1:6" x14ac:dyDescent="0.2">
      <c r="A195" s="86"/>
      <c r="B195" s="90"/>
      <c r="C195" s="92"/>
      <c r="D195" s="10"/>
      <c r="E195" s="144"/>
      <c r="F195" s="94"/>
    </row>
    <row r="196" spans="1:6" ht="15" x14ac:dyDescent="0.2">
      <c r="A196" s="145">
        <v>6</v>
      </c>
      <c r="B196" s="114" t="s">
        <v>19</v>
      </c>
      <c r="C196" s="97"/>
      <c r="D196" s="98"/>
      <c r="E196" s="144"/>
      <c r="F196" s="94"/>
    </row>
    <row r="197" spans="1:6" x14ac:dyDescent="0.2">
      <c r="A197" s="3">
        <v>6.1</v>
      </c>
      <c r="B197" s="96" t="s">
        <v>279</v>
      </c>
      <c r="C197" s="97">
        <v>215.63</v>
      </c>
      <c r="D197" s="10" t="s">
        <v>3</v>
      </c>
      <c r="E197" s="144"/>
      <c r="F197" s="94">
        <f>ROUND(SUM(C197*E197),2)</f>
        <v>0</v>
      </c>
    </row>
    <row r="198" spans="1:6" x14ac:dyDescent="0.2">
      <c r="A198" s="86"/>
      <c r="B198" s="67"/>
      <c r="C198" s="52"/>
      <c r="D198" s="87"/>
      <c r="E198" s="144"/>
      <c r="F198" s="12"/>
    </row>
    <row r="199" spans="1:6" ht="15" x14ac:dyDescent="0.2">
      <c r="A199" s="107">
        <v>7</v>
      </c>
      <c r="B199" s="45" t="s">
        <v>251</v>
      </c>
      <c r="C199" s="97"/>
      <c r="D199" s="98"/>
      <c r="E199" s="144"/>
      <c r="F199" s="94"/>
    </row>
    <row r="200" spans="1:6" ht="28.5" x14ac:dyDescent="0.2">
      <c r="A200" s="3">
        <v>7.1</v>
      </c>
      <c r="B200" s="4" t="s">
        <v>365</v>
      </c>
      <c r="C200" s="108">
        <v>291.75</v>
      </c>
      <c r="D200" s="109" t="s">
        <v>12</v>
      </c>
      <c r="E200" s="144"/>
      <c r="F200" s="94">
        <f>+E200*C200</f>
        <v>0</v>
      </c>
    </row>
    <row r="201" spans="1:6" ht="28.5" x14ac:dyDescent="0.2">
      <c r="A201" s="3">
        <v>7.2</v>
      </c>
      <c r="B201" s="110" t="s">
        <v>366</v>
      </c>
      <c r="C201" s="108">
        <v>65.02</v>
      </c>
      <c r="D201" s="111" t="s">
        <v>12</v>
      </c>
      <c r="E201" s="12"/>
      <c r="F201" s="94">
        <f>+C201*E201</f>
        <v>0</v>
      </c>
    </row>
    <row r="202" spans="1:6" ht="28.5" x14ac:dyDescent="0.2">
      <c r="A202" s="3">
        <v>7.3</v>
      </c>
      <c r="B202" s="110" t="s">
        <v>367</v>
      </c>
      <c r="C202" s="108">
        <v>24.51</v>
      </c>
      <c r="D202" s="111" t="s">
        <v>12</v>
      </c>
      <c r="E202" s="12"/>
      <c r="F202" s="94">
        <f>ROUND(SUM(C202*E202),2)</f>
        <v>0</v>
      </c>
    </row>
    <row r="203" spans="1:6" ht="71.25" x14ac:dyDescent="0.2">
      <c r="A203" s="3">
        <v>7.4</v>
      </c>
      <c r="B203" s="110" t="s">
        <v>368</v>
      </c>
      <c r="C203" s="108">
        <v>1</v>
      </c>
      <c r="D203" s="111" t="s">
        <v>4</v>
      </c>
      <c r="E203" s="146"/>
      <c r="F203" s="94">
        <f>ROUND(SUM(C203*E203),2)</f>
        <v>0</v>
      </c>
    </row>
    <row r="204" spans="1:6" ht="42.75" x14ac:dyDescent="0.2">
      <c r="A204" s="3">
        <v>7.5</v>
      </c>
      <c r="B204" s="80" t="s">
        <v>369</v>
      </c>
      <c r="C204" s="108">
        <v>2</v>
      </c>
      <c r="D204" s="111" t="s">
        <v>4</v>
      </c>
      <c r="E204" s="12"/>
      <c r="F204" s="94">
        <f>ROUND(SUM(C204*E204),2)</f>
        <v>0</v>
      </c>
    </row>
    <row r="205" spans="1:6" ht="42.75" x14ac:dyDescent="0.2">
      <c r="A205" s="3">
        <v>7.6</v>
      </c>
      <c r="B205" s="80" t="s">
        <v>370</v>
      </c>
      <c r="C205" s="97">
        <v>3</v>
      </c>
      <c r="D205" s="104" t="s">
        <v>4</v>
      </c>
      <c r="E205" s="147"/>
      <c r="F205" s="94">
        <f>ROUND(C205*E205,2)</f>
        <v>0</v>
      </c>
    </row>
    <row r="206" spans="1:6" x14ac:dyDescent="0.2">
      <c r="A206" s="3"/>
      <c r="B206" s="96"/>
      <c r="C206" s="92"/>
      <c r="D206" s="113"/>
      <c r="E206" s="6"/>
      <c r="F206" s="94"/>
    </row>
    <row r="207" spans="1:6" ht="15" x14ac:dyDescent="0.2">
      <c r="A207" s="148">
        <v>8</v>
      </c>
      <c r="B207" s="102" t="s">
        <v>247</v>
      </c>
      <c r="C207" s="131"/>
      <c r="D207" s="47"/>
      <c r="E207" s="12"/>
      <c r="F207" s="133"/>
    </row>
    <row r="208" spans="1:6" ht="28.5" x14ac:dyDescent="0.2">
      <c r="A208" s="3">
        <v>8.1</v>
      </c>
      <c r="B208" s="110" t="s">
        <v>371</v>
      </c>
      <c r="C208" s="108">
        <v>5.38</v>
      </c>
      <c r="D208" s="109" t="s">
        <v>12</v>
      </c>
      <c r="E208" s="149"/>
      <c r="F208" s="94">
        <f>ROUND(SUM(C208*E208),2)</f>
        <v>0</v>
      </c>
    </row>
    <row r="209" spans="1:6" ht="28.5" x14ac:dyDescent="0.2">
      <c r="A209" s="3">
        <v>8.1999999999999993</v>
      </c>
      <c r="B209" s="110" t="s">
        <v>372</v>
      </c>
      <c r="C209" s="108">
        <v>2.15</v>
      </c>
      <c r="D209" s="109" t="s">
        <v>12</v>
      </c>
      <c r="E209" s="149"/>
      <c r="F209" s="94">
        <f>ROUND(SUM(C209*E209),2)</f>
        <v>0</v>
      </c>
    </row>
    <row r="210" spans="1:6" x14ac:dyDescent="0.2">
      <c r="A210" s="3"/>
      <c r="B210" s="110"/>
      <c r="C210" s="108"/>
      <c r="D210" s="109"/>
      <c r="E210" s="149"/>
      <c r="F210" s="94"/>
    </row>
    <row r="211" spans="1:6" ht="45" x14ac:dyDescent="0.2">
      <c r="A211" s="116" t="s">
        <v>373</v>
      </c>
      <c r="B211" s="99" t="s">
        <v>374</v>
      </c>
      <c r="C211" s="92"/>
      <c r="D211" s="10"/>
      <c r="E211" s="115"/>
      <c r="F211" s="94"/>
    </row>
    <row r="212" spans="1:6" ht="28.5" x14ac:dyDescent="0.2">
      <c r="A212" s="86" t="s">
        <v>96</v>
      </c>
      <c r="B212" s="90" t="s">
        <v>375</v>
      </c>
      <c r="C212" s="92">
        <v>1.84</v>
      </c>
      <c r="D212" s="10" t="s">
        <v>3</v>
      </c>
      <c r="E212" s="115"/>
      <c r="F212" s="94">
        <f>ROUND(C212*E212,2)</f>
        <v>0</v>
      </c>
    </row>
    <row r="213" spans="1:6" ht="28.5" x14ac:dyDescent="0.2">
      <c r="A213" s="86" t="s">
        <v>97</v>
      </c>
      <c r="B213" s="90" t="s">
        <v>376</v>
      </c>
      <c r="C213" s="92">
        <v>1.17</v>
      </c>
      <c r="D213" s="10" t="s">
        <v>3</v>
      </c>
      <c r="E213" s="115"/>
      <c r="F213" s="94">
        <f>ROUND(C213*E213,2)</f>
        <v>0</v>
      </c>
    </row>
    <row r="214" spans="1:6" ht="28.5" x14ac:dyDescent="0.2">
      <c r="A214" s="86" t="s">
        <v>114</v>
      </c>
      <c r="B214" s="8" t="s">
        <v>252</v>
      </c>
      <c r="C214" s="97">
        <v>1</v>
      </c>
      <c r="D214" s="10" t="s">
        <v>4</v>
      </c>
      <c r="E214" s="6"/>
      <c r="F214" s="94">
        <f t="shared" ref="F214:F222" si="7">ROUND(SUM(C214*E214),2)</f>
        <v>0</v>
      </c>
    </row>
    <row r="215" spans="1:6" s="105" customFormat="1" ht="28.5" x14ac:dyDescent="0.2">
      <c r="A215" s="86" t="s">
        <v>377</v>
      </c>
      <c r="B215" s="8" t="s">
        <v>253</v>
      </c>
      <c r="C215" s="97">
        <v>1</v>
      </c>
      <c r="D215" s="10" t="s">
        <v>4</v>
      </c>
      <c r="E215" s="6"/>
      <c r="F215" s="94">
        <f t="shared" si="7"/>
        <v>0</v>
      </c>
    </row>
    <row r="216" spans="1:6" ht="28.5" x14ac:dyDescent="0.2">
      <c r="A216" s="86" t="s">
        <v>378</v>
      </c>
      <c r="B216" s="8" t="s">
        <v>379</v>
      </c>
      <c r="C216" s="97">
        <v>1</v>
      </c>
      <c r="D216" s="10" t="s">
        <v>4</v>
      </c>
      <c r="E216" s="6"/>
      <c r="F216" s="94">
        <f t="shared" si="7"/>
        <v>0</v>
      </c>
    </row>
    <row r="217" spans="1:6" ht="42.75" x14ac:dyDescent="0.2">
      <c r="A217" s="86" t="s">
        <v>380</v>
      </c>
      <c r="B217" s="8" t="s">
        <v>381</v>
      </c>
      <c r="C217" s="97">
        <v>3</v>
      </c>
      <c r="D217" s="10" t="s">
        <v>4</v>
      </c>
      <c r="E217" s="6"/>
      <c r="F217" s="94">
        <f t="shared" si="7"/>
        <v>0</v>
      </c>
    </row>
    <row r="218" spans="1:6" ht="71.25" x14ac:dyDescent="0.2">
      <c r="A218" s="86" t="s">
        <v>382</v>
      </c>
      <c r="B218" s="8" t="s">
        <v>383</v>
      </c>
      <c r="C218" s="97">
        <v>2</v>
      </c>
      <c r="D218" s="10" t="s">
        <v>4</v>
      </c>
      <c r="E218" s="6"/>
      <c r="F218" s="94">
        <f t="shared" si="7"/>
        <v>0</v>
      </c>
    </row>
    <row r="219" spans="1:6" ht="85.5" x14ac:dyDescent="0.2">
      <c r="A219" s="86" t="s">
        <v>384</v>
      </c>
      <c r="B219" s="8" t="s">
        <v>313</v>
      </c>
      <c r="C219" s="97">
        <v>2</v>
      </c>
      <c r="D219" s="10" t="s">
        <v>4</v>
      </c>
      <c r="E219" s="6"/>
      <c r="F219" s="94">
        <f t="shared" si="7"/>
        <v>0</v>
      </c>
    </row>
    <row r="220" spans="1:6" ht="28.5" x14ac:dyDescent="0.2">
      <c r="A220" s="86" t="s">
        <v>385</v>
      </c>
      <c r="B220" s="8" t="s">
        <v>386</v>
      </c>
      <c r="C220" s="97">
        <v>5</v>
      </c>
      <c r="D220" s="10" t="s">
        <v>4</v>
      </c>
      <c r="E220" s="6"/>
      <c r="F220" s="94">
        <f t="shared" si="7"/>
        <v>0</v>
      </c>
    </row>
    <row r="221" spans="1:6" ht="42.75" x14ac:dyDescent="0.2">
      <c r="A221" s="86" t="s">
        <v>387</v>
      </c>
      <c r="B221" s="8" t="s">
        <v>388</v>
      </c>
      <c r="C221" s="97">
        <v>2</v>
      </c>
      <c r="D221" s="10" t="s">
        <v>4</v>
      </c>
      <c r="E221" s="6"/>
      <c r="F221" s="94">
        <f t="shared" si="7"/>
        <v>0</v>
      </c>
    </row>
    <row r="222" spans="1:6" ht="28.5" x14ac:dyDescent="0.2">
      <c r="A222" s="86" t="s">
        <v>389</v>
      </c>
      <c r="B222" s="8" t="s">
        <v>390</v>
      </c>
      <c r="C222" s="97">
        <v>2</v>
      </c>
      <c r="D222" s="10" t="s">
        <v>4</v>
      </c>
      <c r="E222" s="6"/>
      <c r="F222" s="94">
        <f t="shared" si="7"/>
        <v>0</v>
      </c>
    </row>
    <row r="223" spans="1:6" x14ac:dyDescent="0.2">
      <c r="A223" s="3"/>
      <c r="B223" s="110"/>
      <c r="C223" s="108"/>
      <c r="D223" s="109"/>
      <c r="E223" s="149"/>
      <c r="F223" s="94"/>
    </row>
    <row r="224" spans="1:6" ht="30" x14ac:dyDescent="0.2">
      <c r="A224" s="107">
        <v>12</v>
      </c>
      <c r="B224" s="121" t="s">
        <v>391</v>
      </c>
      <c r="C224" s="97"/>
      <c r="D224" s="10"/>
      <c r="E224" s="6"/>
      <c r="F224" s="94"/>
    </row>
    <row r="225" spans="1:6" ht="42.75" x14ac:dyDescent="0.2">
      <c r="A225" s="3">
        <v>12.1</v>
      </c>
      <c r="B225" s="8" t="s">
        <v>392</v>
      </c>
      <c r="C225" s="97">
        <v>4</v>
      </c>
      <c r="D225" s="10" t="s">
        <v>4</v>
      </c>
      <c r="E225" s="6"/>
      <c r="F225" s="94">
        <f>ROUND(SUM(C225*E225),2)</f>
        <v>0</v>
      </c>
    </row>
    <row r="226" spans="1:6" ht="42.75" x14ac:dyDescent="0.2">
      <c r="A226" s="3">
        <v>12.2</v>
      </c>
      <c r="B226" s="8" t="s">
        <v>393</v>
      </c>
      <c r="C226" s="97">
        <v>4</v>
      </c>
      <c r="D226" s="10" t="s">
        <v>4</v>
      </c>
      <c r="E226" s="6"/>
      <c r="F226" s="94">
        <f>ROUND(SUM(C226*E226),2)</f>
        <v>0</v>
      </c>
    </row>
    <row r="227" spans="1:6" ht="15" x14ac:dyDescent="0.2">
      <c r="A227" s="124"/>
      <c r="B227" s="132" t="s">
        <v>164</v>
      </c>
      <c r="C227" s="92"/>
      <c r="D227" s="111"/>
      <c r="E227" s="115"/>
      <c r="F227" s="143">
        <f>SUM(F172:F226)</f>
        <v>0</v>
      </c>
    </row>
    <row r="228" spans="1:6" x14ac:dyDescent="0.2">
      <c r="A228" s="112"/>
      <c r="B228" s="96"/>
      <c r="C228" s="97"/>
      <c r="D228" s="10"/>
      <c r="E228" s="6"/>
      <c r="F228" s="94"/>
    </row>
    <row r="229" spans="1:6" ht="30" x14ac:dyDescent="0.2">
      <c r="A229" s="62" t="s">
        <v>74</v>
      </c>
      <c r="B229" s="99" t="s">
        <v>248</v>
      </c>
      <c r="C229" s="92"/>
      <c r="D229" s="10"/>
      <c r="E229" s="115"/>
      <c r="F229" s="94"/>
    </row>
    <row r="230" spans="1:6" ht="42.75" x14ac:dyDescent="0.2">
      <c r="A230" s="124">
        <v>1</v>
      </c>
      <c r="B230" s="61" t="s">
        <v>430</v>
      </c>
      <c r="C230" s="58">
        <v>3</v>
      </c>
      <c r="D230" s="111" t="s">
        <v>4</v>
      </c>
      <c r="E230" s="14"/>
      <c r="F230" s="94">
        <f t="shared" ref="F230:F250" si="8">ROUND(C230*E230,2)</f>
        <v>0</v>
      </c>
    </row>
    <row r="231" spans="1:6" ht="85.5" x14ac:dyDescent="0.2">
      <c r="A231" s="124">
        <v>2</v>
      </c>
      <c r="B231" s="61" t="s">
        <v>332</v>
      </c>
      <c r="C231" s="58">
        <v>4</v>
      </c>
      <c r="D231" s="111" t="s">
        <v>4</v>
      </c>
      <c r="E231" s="14"/>
      <c r="F231" s="94">
        <f t="shared" si="8"/>
        <v>0</v>
      </c>
    </row>
    <row r="232" spans="1:6" ht="42.75" x14ac:dyDescent="0.2">
      <c r="A232" s="124">
        <v>3</v>
      </c>
      <c r="B232" s="61" t="s">
        <v>333</v>
      </c>
      <c r="C232" s="92">
        <v>2</v>
      </c>
      <c r="D232" s="111" t="s">
        <v>4</v>
      </c>
      <c r="E232" s="14"/>
      <c r="F232" s="94">
        <f t="shared" si="8"/>
        <v>0</v>
      </c>
    </row>
    <row r="233" spans="1:6" x14ac:dyDescent="0.2">
      <c r="A233" s="150">
        <v>4</v>
      </c>
      <c r="B233" s="134" t="s">
        <v>175</v>
      </c>
      <c r="C233" s="134">
        <v>5</v>
      </c>
      <c r="D233" s="135" t="s">
        <v>4</v>
      </c>
      <c r="E233" s="14"/>
      <c r="F233" s="137">
        <f t="shared" si="8"/>
        <v>0</v>
      </c>
    </row>
    <row r="234" spans="1:6" s="100" customFormat="1" x14ac:dyDescent="0.2">
      <c r="A234" s="150">
        <v>5</v>
      </c>
      <c r="B234" s="110" t="s">
        <v>138</v>
      </c>
      <c r="C234" s="139">
        <v>8.2799999999999994</v>
      </c>
      <c r="D234" s="140" t="s">
        <v>17</v>
      </c>
      <c r="E234" s="14"/>
      <c r="F234" s="137">
        <f t="shared" si="8"/>
        <v>0</v>
      </c>
    </row>
    <row r="235" spans="1:6" x14ac:dyDescent="0.2">
      <c r="A235" s="150">
        <v>6</v>
      </c>
      <c r="B235" s="110" t="s">
        <v>139</v>
      </c>
      <c r="C235" s="139">
        <v>21.5</v>
      </c>
      <c r="D235" s="140" t="s">
        <v>17</v>
      </c>
      <c r="E235" s="14"/>
      <c r="F235" s="137">
        <f t="shared" si="8"/>
        <v>0</v>
      </c>
    </row>
    <row r="236" spans="1:6" s="100" customFormat="1" x14ac:dyDescent="0.2">
      <c r="A236" s="150">
        <v>7</v>
      </c>
      <c r="B236" s="110" t="s">
        <v>149</v>
      </c>
      <c r="C236" s="139">
        <v>11</v>
      </c>
      <c r="D236" s="140" t="s">
        <v>4</v>
      </c>
      <c r="E236" s="14"/>
      <c r="F236" s="137">
        <f t="shared" si="8"/>
        <v>0</v>
      </c>
    </row>
    <row r="237" spans="1:6" s="100" customFormat="1" x14ac:dyDescent="0.2">
      <c r="A237" s="150">
        <v>8</v>
      </c>
      <c r="B237" s="110" t="s">
        <v>144</v>
      </c>
      <c r="C237" s="139">
        <v>6</v>
      </c>
      <c r="D237" s="140" t="s">
        <v>4</v>
      </c>
      <c r="E237" s="14"/>
      <c r="F237" s="137">
        <f t="shared" si="8"/>
        <v>0</v>
      </c>
    </row>
    <row r="238" spans="1:6" s="100" customFormat="1" x14ac:dyDescent="0.2">
      <c r="A238" s="150">
        <v>9</v>
      </c>
      <c r="B238" s="110" t="s">
        <v>145</v>
      </c>
      <c r="C238" s="139">
        <v>3</v>
      </c>
      <c r="D238" s="140" t="s">
        <v>4</v>
      </c>
      <c r="E238" s="14"/>
      <c r="F238" s="137">
        <f t="shared" si="8"/>
        <v>0</v>
      </c>
    </row>
    <row r="239" spans="1:6" s="100" customFormat="1" x14ac:dyDescent="0.2">
      <c r="A239" s="150">
        <v>10</v>
      </c>
      <c r="B239" s="110" t="s">
        <v>140</v>
      </c>
      <c r="C239" s="139">
        <v>1</v>
      </c>
      <c r="D239" s="140" t="s">
        <v>4</v>
      </c>
      <c r="E239" s="14"/>
      <c r="F239" s="137">
        <f t="shared" si="8"/>
        <v>0</v>
      </c>
    </row>
    <row r="240" spans="1:6" s="100" customFormat="1" x14ac:dyDescent="0.2">
      <c r="A240" s="150">
        <v>11</v>
      </c>
      <c r="B240" s="110" t="s">
        <v>148</v>
      </c>
      <c r="C240" s="139">
        <v>5</v>
      </c>
      <c r="D240" s="140" t="s">
        <v>4</v>
      </c>
      <c r="E240" s="14"/>
      <c r="F240" s="137">
        <f t="shared" si="8"/>
        <v>0</v>
      </c>
    </row>
    <row r="241" spans="1:6" s="100" customFormat="1" x14ac:dyDescent="0.2">
      <c r="A241" s="150">
        <v>12</v>
      </c>
      <c r="B241" s="134" t="s">
        <v>141</v>
      </c>
      <c r="C241" s="134">
        <v>5</v>
      </c>
      <c r="D241" s="135" t="s">
        <v>4</v>
      </c>
      <c r="E241" s="14"/>
      <c r="F241" s="137">
        <f t="shared" si="8"/>
        <v>0</v>
      </c>
    </row>
    <row r="242" spans="1:6" s="100" customFormat="1" x14ac:dyDescent="0.2">
      <c r="A242" s="150">
        <v>13</v>
      </c>
      <c r="B242" s="134" t="s">
        <v>146</v>
      </c>
      <c r="C242" s="134">
        <v>1</v>
      </c>
      <c r="D242" s="135" t="s">
        <v>4</v>
      </c>
      <c r="E242" s="14"/>
      <c r="F242" s="137">
        <f t="shared" si="8"/>
        <v>0</v>
      </c>
    </row>
    <row r="243" spans="1:6" s="100" customFormat="1" x14ac:dyDescent="0.2">
      <c r="A243" s="150">
        <v>14</v>
      </c>
      <c r="B243" s="134" t="s">
        <v>142</v>
      </c>
      <c r="C243" s="134">
        <v>7</v>
      </c>
      <c r="D243" s="135" t="s">
        <v>4</v>
      </c>
      <c r="E243" s="14"/>
      <c r="F243" s="137">
        <f t="shared" si="8"/>
        <v>0</v>
      </c>
    </row>
    <row r="244" spans="1:6" s="100" customFormat="1" x14ac:dyDescent="0.2">
      <c r="A244" s="150">
        <v>15</v>
      </c>
      <c r="B244" s="134" t="s">
        <v>147</v>
      </c>
      <c r="C244" s="134">
        <v>7</v>
      </c>
      <c r="D244" s="135" t="s">
        <v>4</v>
      </c>
      <c r="E244" s="14"/>
      <c r="F244" s="137">
        <f t="shared" si="8"/>
        <v>0</v>
      </c>
    </row>
    <row r="245" spans="1:6" s="100" customFormat="1" ht="28.5" x14ac:dyDescent="0.2">
      <c r="A245" s="150">
        <v>16</v>
      </c>
      <c r="B245" s="141" t="s">
        <v>181</v>
      </c>
      <c r="C245" s="134">
        <v>2</v>
      </c>
      <c r="D245" s="135" t="s">
        <v>4</v>
      </c>
      <c r="E245" s="14"/>
      <c r="F245" s="137">
        <f t="shared" si="8"/>
        <v>0</v>
      </c>
    </row>
    <row r="246" spans="1:6" s="100" customFormat="1" ht="28.5" x14ac:dyDescent="0.2">
      <c r="A246" s="150">
        <v>17</v>
      </c>
      <c r="B246" s="141" t="s">
        <v>182</v>
      </c>
      <c r="C246" s="134">
        <v>1</v>
      </c>
      <c r="D246" s="135" t="s">
        <v>4</v>
      </c>
      <c r="E246" s="14"/>
      <c r="F246" s="137">
        <f t="shared" si="8"/>
        <v>0</v>
      </c>
    </row>
    <row r="247" spans="1:6" s="105" customFormat="1" x14ac:dyDescent="0.2">
      <c r="A247" s="150">
        <v>18</v>
      </c>
      <c r="B247" s="134" t="s">
        <v>244</v>
      </c>
      <c r="C247" s="142">
        <v>5</v>
      </c>
      <c r="D247" s="135" t="s">
        <v>4</v>
      </c>
      <c r="E247" s="14"/>
      <c r="F247" s="137">
        <f t="shared" si="8"/>
        <v>0</v>
      </c>
    </row>
    <row r="248" spans="1:6" s="100" customFormat="1" x14ac:dyDescent="0.2">
      <c r="A248" s="150">
        <v>19</v>
      </c>
      <c r="B248" s="110" t="s">
        <v>143</v>
      </c>
      <c r="C248" s="134">
        <v>16.48</v>
      </c>
      <c r="D248" s="135" t="s">
        <v>17</v>
      </c>
      <c r="E248" s="14"/>
      <c r="F248" s="137">
        <f t="shared" si="8"/>
        <v>0</v>
      </c>
    </row>
    <row r="249" spans="1:6" s="100" customFormat="1" x14ac:dyDescent="0.2">
      <c r="A249" s="150">
        <v>20</v>
      </c>
      <c r="B249" s="110" t="s">
        <v>176</v>
      </c>
      <c r="C249" s="134">
        <v>20</v>
      </c>
      <c r="D249" s="135" t="s">
        <v>4</v>
      </c>
      <c r="E249" s="14"/>
      <c r="F249" s="137">
        <f t="shared" si="8"/>
        <v>0</v>
      </c>
    </row>
    <row r="250" spans="1:6" s="100" customFormat="1" x14ac:dyDescent="0.2">
      <c r="A250" s="150">
        <v>21</v>
      </c>
      <c r="B250" s="134" t="s">
        <v>24</v>
      </c>
      <c r="C250" s="134">
        <v>1</v>
      </c>
      <c r="D250" s="135" t="s">
        <v>4</v>
      </c>
      <c r="E250" s="14"/>
      <c r="F250" s="137">
        <f t="shared" si="8"/>
        <v>0</v>
      </c>
    </row>
    <row r="251" spans="1:6" s="100" customFormat="1" ht="15" x14ac:dyDescent="0.2">
      <c r="A251" s="124"/>
      <c r="B251" s="132" t="s">
        <v>157</v>
      </c>
      <c r="C251" s="92"/>
      <c r="D251" s="111"/>
      <c r="E251" s="14"/>
      <c r="F251" s="143">
        <f>SUM(F230:F250)</f>
        <v>0</v>
      </c>
    </row>
    <row r="252" spans="1:6" s="100" customFormat="1" ht="15" x14ac:dyDescent="0.2">
      <c r="A252" s="151"/>
      <c r="B252" s="152"/>
      <c r="C252" s="99"/>
      <c r="D252" s="99"/>
      <c r="E252" s="6"/>
      <c r="F252" s="153"/>
    </row>
    <row r="253" spans="1:6" s="100" customFormat="1" ht="15" x14ac:dyDescent="0.2">
      <c r="A253" s="151" t="s">
        <v>75</v>
      </c>
      <c r="B253" s="154" t="s">
        <v>394</v>
      </c>
      <c r="C253" s="99"/>
      <c r="D253" s="99"/>
      <c r="E253" s="6"/>
      <c r="F253" s="153"/>
    </row>
    <row r="254" spans="1:6" s="100" customFormat="1" ht="15" x14ac:dyDescent="0.2">
      <c r="A254" s="151"/>
      <c r="B254" s="154"/>
      <c r="C254" s="99"/>
      <c r="D254" s="99"/>
      <c r="E254" s="6"/>
      <c r="F254" s="153"/>
    </row>
    <row r="255" spans="1:6" s="100" customFormat="1" ht="15" x14ac:dyDescent="0.2">
      <c r="A255" s="155">
        <v>1</v>
      </c>
      <c r="B255" s="154" t="s">
        <v>395</v>
      </c>
      <c r="C255" s="99"/>
      <c r="D255" s="99"/>
      <c r="E255" s="6"/>
      <c r="F255" s="153"/>
    </row>
    <row r="256" spans="1:6" s="100" customFormat="1" ht="42.75" x14ac:dyDescent="0.2">
      <c r="A256" s="90">
        <v>1.1000000000000001</v>
      </c>
      <c r="B256" s="4" t="s">
        <v>396</v>
      </c>
      <c r="C256" s="2">
        <v>1</v>
      </c>
      <c r="D256" s="5" t="s">
        <v>4</v>
      </c>
      <c r="E256" s="6"/>
      <c r="F256" s="7">
        <f>ROUND(C256*E256,2)</f>
        <v>0</v>
      </c>
    </row>
    <row r="257" spans="1:6" s="100" customFormat="1" ht="28.5" x14ac:dyDescent="0.2">
      <c r="A257" s="3">
        <v>1.2</v>
      </c>
      <c r="B257" s="4" t="s">
        <v>397</v>
      </c>
      <c r="C257" s="2">
        <v>1</v>
      </c>
      <c r="D257" s="5" t="s">
        <v>4</v>
      </c>
      <c r="E257" s="6"/>
      <c r="F257" s="7">
        <f>+E257*C257</f>
        <v>0</v>
      </c>
    </row>
    <row r="258" spans="1:6" s="100" customFormat="1" ht="28.5" x14ac:dyDescent="0.2">
      <c r="A258" s="3">
        <v>1.3</v>
      </c>
      <c r="B258" s="8" t="s">
        <v>188</v>
      </c>
      <c r="C258" s="9">
        <v>41.31</v>
      </c>
      <c r="D258" s="10" t="s">
        <v>3</v>
      </c>
      <c r="E258" s="6"/>
      <c r="F258" s="7">
        <f>ROUND(C258*E258,2)</f>
        <v>0</v>
      </c>
    </row>
    <row r="259" spans="1:6" ht="28.5" x14ac:dyDescent="0.2">
      <c r="A259" s="3">
        <v>1.4</v>
      </c>
      <c r="B259" s="8" t="s">
        <v>398</v>
      </c>
      <c r="C259" s="9">
        <v>1</v>
      </c>
      <c r="D259" s="10" t="s">
        <v>4</v>
      </c>
      <c r="E259" s="6"/>
      <c r="F259" s="7">
        <f>+E259*C259</f>
        <v>0</v>
      </c>
    </row>
    <row r="260" spans="1:6" x14ac:dyDescent="0.2">
      <c r="A260" s="3"/>
      <c r="B260" s="8"/>
      <c r="C260" s="9"/>
      <c r="D260" s="10"/>
      <c r="E260" s="6"/>
      <c r="F260" s="7"/>
    </row>
    <row r="261" spans="1:6" ht="19.5" customHeight="1" x14ac:dyDescent="0.2">
      <c r="A261" s="107">
        <v>2</v>
      </c>
      <c r="B261" s="121" t="s">
        <v>399</v>
      </c>
      <c r="C261" s="156"/>
      <c r="D261" s="62"/>
      <c r="E261" s="157"/>
      <c r="F261" s="7"/>
    </row>
    <row r="262" spans="1:6" x14ac:dyDescent="0.2">
      <c r="A262" s="3">
        <v>2.1</v>
      </c>
      <c r="B262" s="96" t="s">
        <v>400</v>
      </c>
      <c r="C262" s="9">
        <v>1</v>
      </c>
      <c r="D262" s="10" t="s">
        <v>4</v>
      </c>
      <c r="E262" s="6"/>
      <c r="F262" s="7">
        <f>+E262*C262</f>
        <v>0</v>
      </c>
    </row>
    <row r="263" spans="1:6" x14ac:dyDescent="0.2">
      <c r="A263" s="3">
        <v>2.2000000000000002</v>
      </c>
      <c r="B263" s="96" t="s">
        <v>401</v>
      </c>
      <c r="C263" s="9">
        <v>1</v>
      </c>
      <c r="D263" s="10" t="s">
        <v>4</v>
      </c>
      <c r="E263" s="6"/>
      <c r="F263" s="7">
        <f>+E263*C263</f>
        <v>0</v>
      </c>
    </row>
    <row r="264" spans="1:6" ht="15" x14ac:dyDescent="0.2">
      <c r="A264" s="158"/>
      <c r="B264" s="159" t="s">
        <v>158</v>
      </c>
      <c r="C264" s="160"/>
      <c r="D264" s="5"/>
      <c r="E264" s="43"/>
      <c r="F264" s="153">
        <f>SUM(F256:F263)</f>
        <v>0</v>
      </c>
    </row>
    <row r="265" spans="1:6" ht="15" x14ac:dyDescent="0.2">
      <c r="A265" s="158"/>
      <c r="B265" s="159"/>
      <c r="C265" s="160"/>
      <c r="D265" s="5"/>
      <c r="E265" s="43"/>
      <c r="F265" s="153"/>
    </row>
    <row r="266" spans="1:6" ht="30" x14ac:dyDescent="0.2">
      <c r="A266" s="151" t="s">
        <v>159</v>
      </c>
      <c r="B266" s="154" t="s">
        <v>402</v>
      </c>
      <c r="C266" s="161"/>
      <c r="D266" s="98"/>
      <c r="E266" s="43"/>
      <c r="F266" s="153"/>
    </row>
    <row r="267" spans="1:6" ht="15" x14ac:dyDescent="0.2">
      <c r="A267" s="151"/>
      <c r="B267" s="154"/>
      <c r="C267" s="161"/>
      <c r="D267" s="98"/>
      <c r="E267" s="43"/>
      <c r="F267" s="153"/>
    </row>
    <row r="268" spans="1:6" s="162" customFormat="1" ht="15" x14ac:dyDescent="0.2">
      <c r="A268" s="50">
        <v>1</v>
      </c>
      <c r="B268" s="102" t="s">
        <v>47</v>
      </c>
      <c r="C268" s="58"/>
      <c r="D268" s="111"/>
      <c r="E268" s="43"/>
      <c r="F268" s="153"/>
    </row>
    <row r="269" spans="1:6" x14ac:dyDescent="0.2">
      <c r="A269" s="124">
        <v>1.1000000000000001</v>
      </c>
      <c r="B269" s="163" t="s">
        <v>403</v>
      </c>
      <c r="C269" s="58">
        <v>22</v>
      </c>
      <c r="D269" s="111" t="s">
        <v>4</v>
      </c>
      <c r="E269" s="43"/>
      <c r="F269" s="7">
        <f t="shared" ref="F269:F274" si="9">ROUND(C269*E269,2)</f>
        <v>0</v>
      </c>
    </row>
    <row r="270" spans="1:6" x14ac:dyDescent="0.2">
      <c r="A270" s="124">
        <v>1.2</v>
      </c>
      <c r="B270" s="163" t="s">
        <v>404</v>
      </c>
      <c r="C270" s="58">
        <v>21</v>
      </c>
      <c r="D270" s="111" t="s">
        <v>4</v>
      </c>
      <c r="E270" s="43"/>
      <c r="F270" s="7">
        <f t="shared" si="9"/>
        <v>0</v>
      </c>
    </row>
    <row r="271" spans="1:6" x14ac:dyDescent="0.2">
      <c r="A271" s="124">
        <v>1.3</v>
      </c>
      <c r="B271" s="163" t="s">
        <v>405</v>
      </c>
      <c r="C271" s="58">
        <v>3</v>
      </c>
      <c r="D271" s="111" t="s">
        <v>4</v>
      </c>
      <c r="E271" s="43"/>
      <c r="F271" s="7">
        <f t="shared" si="9"/>
        <v>0</v>
      </c>
    </row>
    <row r="272" spans="1:6" x14ac:dyDescent="0.2">
      <c r="A272" s="124">
        <v>1.4</v>
      </c>
      <c r="B272" s="61" t="s">
        <v>406</v>
      </c>
      <c r="C272" s="58">
        <v>200</v>
      </c>
      <c r="D272" s="111" t="s">
        <v>4</v>
      </c>
      <c r="E272" s="43"/>
      <c r="F272" s="7">
        <f t="shared" si="9"/>
        <v>0</v>
      </c>
    </row>
    <row r="273" spans="1:6" x14ac:dyDescent="0.2">
      <c r="A273" s="124">
        <v>1.5</v>
      </c>
      <c r="B273" s="61" t="s">
        <v>407</v>
      </c>
      <c r="C273" s="58">
        <v>6</v>
      </c>
      <c r="D273" s="111" t="s">
        <v>4</v>
      </c>
      <c r="E273" s="43"/>
      <c r="F273" s="7">
        <f t="shared" si="9"/>
        <v>0</v>
      </c>
    </row>
    <row r="274" spans="1:6" x14ac:dyDescent="0.2">
      <c r="A274" s="124">
        <v>1.6</v>
      </c>
      <c r="B274" s="61" t="s">
        <v>24</v>
      </c>
      <c r="C274" s="128">
        <v>1</v>
      </c>
      <c r="D274" s="129" t="s">
        <v>4</v>
      </c>
      <c r="E274" s="43"/>
      <c r="F274" s="164">
        <f t="shared" si="9"/>
        <v>0</v>
      </c>
    </row>
    <row r="275" spans="1:6" x14ac:dyDescent="0.2">
      <c r="A275" s="158"/>
      <c r="B275" s="61"/>
      <c r="C275" s="46"/>
      <c r="D275" s="47"/>
      <c r="E275" s="43"/>
      <c r="F275" s="7"/>
    </row>
    <row r="276" spans="1:6" ht="15" x14ac:dyDescent="0.2">
      <c r="A276" s="50">
        <v>2</v>
      </c>
      <c r="B276" s="165" t="s">
        <v>408</v>
      </c>
      <c r="C276" s="2"/>
      <c r="D276" s="126"/>
      <c r="E276" s="43"/>
      <c r="F276" s="7"/>
    </row>
    <row r="277" spans="1:6" ht="57" x14ac:dyDescent="0.2">
      <c r="A277" s="124">
        <v>2.1</v>
      </c>
      <c r="B277" s="125" t="s">
        <v>409</v>
      </c>
      <c r="C277" s="2">
        <v>856.93</v>
      </c>
      <c r="D277" s="126" t="s">
        <v>12</v>
      </c>
      <c r="E277" s="43"/>
      <c r="F277" s="7">
        <f>ROUND(C277*E277,2)</f>
        <v>0</v>
      </c>
    </row>
    <row r="278" spans="1:6" ht="15" x14ac:dyDescent="0.2">
      <c r="A278" s="158"/>
      <c r="B278" s="159" t="s">
        <v>160</v>
      </c>
      <c r="C278" s="160"/>
      <c r="D278" s="5"/>
      <c r="E278" s="43"/>
      <c r="F278" s="153">
        <f>SUM(F269:F277)</f>
        <v>0</v>
      </c>
    </row>
    <row r="279" spans="1:6" ht="15" x14ac:dyDescent="0.2">
      <c r="A279" s="158"/>
      <c r="B279" s="159"/>
      <c r="C279" s="160"/>
      <c r="D279" s="5"/>
      <c r="E279" s="43"/>
      <c r="F279" s="153"/>
    </row>
    <row r="280" spans="1:6" ht="30" x14ac:dyDescent="0.2">
      <c r="A280" s="44" t="s">
        <v>161</v>
      </c>
      <c r="B280" s="102" t="s">
        <v>108</v>
      </c>
      <c r="C280" s="46"/>
      <c r="D280" s="113"/>
      <c r="E280" s="6"/>
      <c r="F280" s="157"/>
    </row>
    <row r="281" spans="1:6" ht="15" x14ac:dyDescent="0.2">
      <c r="A281" s="50">
        <v>1</v>
      </c>
      <c r="B281" s="165" t="s">
        <v>102</v>
      </c>
      <c r="C281" s="160"/>
      <c r="D281" s="5"/>
      <c r="E281" s="43"/>
      <c r="F281" s="153"/>
    </row>
    <row r="282" spans="1:6" x14ac:dyDescent="0.2">
      <c r="A282" s="124">
        <v>1.1000000000000001</v>
      </c>
      <c r="B282" s="125" t="s">
        <v>49</v>
      </c>
      <c r="C282" s="160">
        <v>10807.72</v>
      </c>
      <c r="D282" s="5" t="s">
        <v>27</v>
      </c>
      <c r="E282" s="43"/>
      <c r="F282" s="7">
        <f t="shared" ref="F282:F293" si="10">ROUND(C282*E282,2)</f>
        <v>0</v>
      </c>
    </row>
    <row r="283" spans="1:6" x14ac:dyDescent="0.2">
      <c r="A283" s="124">
        <v>1.2</v>
      </c>
      <c r="B283" s="125" t="s">
        <v>50</v>
      </c>
      <c r="C283" s="160">
        <v>10549.18</v>
      </c>
      <c r="D283" s="5" t="s">
        <v>27</v>
      </c>
      <c r="E283" s="43"/>
      <c r="F283" s="7">
        <f t="shared" si="10"/>
        <v>0</v>
      </c>
    </row>
    <row r="284" spans="1:6" x14ac:dyDescent="0.2">
      <c r="A284" s="124">
        <v>1.3</v>
      </c>
      <c r="B284" s="125" t="s">
        <v>51</v>
      </c>
      <c r="C284" s="160">
        <v>9964.5</v>
      </c>
      <c r="D284" s="5" t="s">
        <v>27</v>
      </c>
      <c r="E284" s="43"/>
      <c r="F284" s="7">
        <f t="shared" si="10"/>
        <v>0</v>
      </c>
    </row>
    <row r="285" spans="1:6" x14ac:dyDescent="0.2">
      <c r="A285" s="124">
        <v>1.4</v>
      </c>
      <c r="B285" s="125" t="s">
        <v>52</v>
      </c>
      <c r="C285" s="160">
        <v>8436.75</v>
      </c>
      <c r="D285" s="5" t="s">
        <v>27</v>
      </c>
      <c r="E285" s="43"/>
      <c r="F285" s="7">
        <f t="shared" si="10"/>
        <v>0</v>
      </c>
    </row>
    <row r="286" spans="1:6" x14ac:dyDescent="0.2">
      <c r="A286" s="124">
        <v>1.5</v>
      </c>
      <c r="B286" s="125" t="s">
        <v>53</v>
      </c>
      <c r="C286" s="160">
        <v>99.15</v>
      </c>
      <c r="D286" s="5" t="s">
        <v>27</v>
      </c>
      <c r="E286" s="43"/>
      <c r="F286" s="7">
        <f t="shared" si="10"/>
        <v>0</v>
      </c>
    </row>
    <row r="287" spans="1:6" x14ac:dyDescent="0.2">
      <c r="A287" s="124">
        <v>1.6</v>
      </c>
      <c r="B287" s="125" t="s">
        <v>151</v>
      </c>
      <c r="C287" s="160">
        <v>20.37</v>
      </c>
      <c r="D287" s="5" t="s">
        <v>27</v>
      </c>
      <c r="E287" s="43"/>
      <c r="F287" s="7">
        <f t="shared" si="10"/>
        <v>0</v>
      </c>
    </row>
    <row r="288" spans="1:6" x14ac:dyDescent="0.2">
      <c r="A288" s="124">
        <v>1.7</v>
      </c>
      <c r="B288" s="125" t="s">
        <v>154</v>
      </c>
      <c r="C288" s="160">
        <v>1300.47</v>
      </c>
      <c r="D288" s="5" t="s">
        <v>27</v>
      </c>
      <c r="E288" s="43"/>
      <c r="F288" s="7">
        <f t="shared" si="10"/>
        <v>0</v>
      </c>
    </row>
    <row r="289" spans="1:6" x14ac:dyDescent="0.2">
      <c r="A289" s="124">
        <v>1.8</v>
      </c>
      <c r="B289" s="125" t="s">
        <v>152</v>
      </c>
      <c r="C289" s="160">
        <v>1273.81</v>
      </c>
      <c r="D289" s="5" t="s">
        <v>27</v>
      </c>
      <c r="E289" s="43"/>
      <c r="F289" s="7">
        <f t="shared" si="10"/>
        <v>0</v>
      </c>
    </row>
    <row r="290" spans="1:6" s="105" customFormat="1" x14ac:dyDescent="0.2">
      <c r="A290" s="124">
        <v>1.9</v>
      </c>
      <c r="B290" s="125" t="s">
        <v>112</v>
      </c>
      <c r="C290" s="160">
        <v>1754.37</v>
      </c>
      <c r="D290" s="5" t="s">
        <v>27</v>
      </c>
      <c r="E290" s="43"/>
      <c r="F290" s="7">
        <f t="shared" si="10"/>
        <v>0</v>
      </c>
    </row>
    <row r="291" spans="1:6" x14ac:dyDescent="0.2">
      <c r="A291" s="108">
        <v>1.1000000000000001</v>
      </c>
      <c r="B291" s="125" t="s">
        <v>177</v>
      </c>
      <c r="C291" s="160">
        <v>1279.53</v>
      </c>
      <c r="D291" s="5" t="s">
        <v>27</v>
      </c>
      <c r="E291" s="43"/>
      <c r="F291" s="7">
        <f t="shared" si="10"/>
        <v>0</v>
      </c>
    </row>
    <row r="292" spans="1:6" x14ac:dyDescent="0.2">
      <c r="A292" s="108">
        <v>1.1100000000000001</v>
      </c>
      <c r="B292" s="125" t="s">
        <v>178</v>
      </c>
      <c r="C292" s="160">
        <v>78.75</v>
      </c>
      <c r="D292" s="5" t="s">
        <v>27</v>
      </c>
      <c r="E292" s="43"/>
      <c r="F292" s="7">
        <f t="shared" si="10"/>
        <v>0</v>
      </c>
    </row>
    <row r="293" spans="1:6" x14ac:dyDescent="0.2">
      <c r="A293" s="108">
        <v>1.1200000000000001</v>
      </c>
      <c r="B293" s="125" t="s">
        <v>153</v>
      </c>
      <c r="C293" s="160">
        <v>1091.1400000000001</v>
      </c>
      <c r="D293" s="5" t="s">
        <v>27</v>
      </c>
      <c r="E293" s="43"/>
      <c r="F293" s="7">
        <f t="shared" si="10"/>
        <v>0</v>
      </c>
    </row>
    <row r="294" spans="1:6" x14ac:dyDescent="0.2">
      <c r="A294" s="158">
        <v>1.1299999999999999</v>
      </c>
      <c r="B294" s="70" t="s">
        <v>79</v>
      </c>
      <c r="C294" s="160">
        <v>2976.3</v>
      </c>
      <c r="D294" s="5" t="s">
        <v>27</v>
      </c>
      <c r="E294" s="43"/>
      <c r="F294" s="7">
        <f>ROUND(C294*E294,2)</f>
        <v>0</v>
      </c>
    </row>
    <row r="295" spans="1:6" x14ac:dyDescent="0.2">
      <c r="A295" s="124">
        <v>1.1399999999999999</v>
      </c>
      <c r="B295" s="125" t="s">
        <v>189</v>
      </c>
      <c r="C295" s="46">
        <v>1</v>
      </c>
      <c r="D295" s="47" t="s">
        <v>4</v>
      </c>
      <c r="E295" s="43"/>
      <c r="F295" s="7">
        <f>ROUND(C295*E295,2)</f>
        <v>0</v>
      </c>
    </row>
    <row r="296" spans="1:6" x14ac:dyDescent="0.2">
      <c r="A296" s="124">
        <v>1.1499999999999999</v>
      </c>
      <c r="B296" s="125" t="s">
        <v>410</v>
      </c>
      <c r="C296" s="46">
        <v>80</v>
      </c>
      <c r="D296" s="47" t="s">
        <v>4</v>
      </c>
      <c r="E296" s="43"/>
      <c r="F296" s="7">
        <f>+E296*C296</f>
        <v>0</v>
      </c>
    </row>
    <row r="297" spans="1:6" x14ac:dyDescent="0.2">
      <c r="A297" s="124"/>
      <c r="B297" s="125"/>
      <c r="C297" s="46"/>
      <c r="D297" s="47"/>
      <c r="E297" s="49"/>
      <c r="F297" s="7"/>
    </row>
    <row r="298" spans="1:6" ht="15" x14ac:dyDescent="0.2">
      <c r="A298" s="50">
        <v>1.1599999999999999</v>
      </c>
      <c r="B298" s="165" t="s">
        <v>411</v>
      </c>
      <c r="C298" s="46"/>
      <c r="D298" s="47"/>
      <c r="E298" s="49"/>
      <c r="F298" s="7"/>
    </row>
    <row r="299" spans="1:6" ht="57" x14ac:dyDescent="0.2">
      <c r="A299" s="124" t="s">
        <v>155</v>
      </c>
      <c r="B299" s="125" t="s">
        <v>412</v>
      </c>
      <c r="C299" s="46">
        <v>422.21</v>
      </c>
      <c r="D299" s="47" t="s">
        <v>3</v>
      </c>
      <c r="E299" s="49"/>
      <c r="F299" s="7">
        <f>ROUND(C299*E299,2)</f>
        <v>0</v>
      </c>
    </row>
    <row r="300" spans="1:6" x14ac:dyDescent="0.2">
      <c r="A300" s="124"/>
      <c r="B300" s="166"/>
      <c r="C300" s="2"/>
      <c r="D300" s="126"/>
      <c r="E300" s="167"/>
      <c r="F300" s="7"/>
    </row>
    <row r="301" spans="1:6" ht="15" x14ac:dyDescent="0.2">
      <c r="A301" s="168">
        <v>1.17</v>
      </c>
      <c r="B301" s="169" t="s">
        <v>413</v>
      </c>
      <c r="C301" s="2"/>
      <c r="D301" s="126"/>
      <c r="E301" s="167"/>
      <c r="F301" s="7"/>
    </row>
    <row r="302" spans="1:6" x14ac:dyDescent="0.2">
      <c r="A302" s="124" t="s">
        <v>156</v>
      </c>
      <c r="B302" s="166" t="s">
        <v>414</v>
      </c>
      <c r="C302" s="2">
        <v>800.01</v>
      </c>
      <c r="D302" s="126" t="s">
        <v>136</v>
      </c>
      <c r="E302" s="167"/>
      <c r="F302" s="7">
        <f>ROUND(SUM(C302*E302),2)</f>
        <v>0</v>
      </c>
    </row>
    <row r="303" spans="1:6" x14ac:dyDescent="0.2">
      <c r="A303" s="124"/>
      <c r="B303" s="166"/>
      <c r="C303" s="2"/>
      <c r="D303" s="126"/>
      <c r="E303" s="167"/>
      <c r="F303" s="7"/>
    </row>
    <row r="304" spans="1:6" ht="30" x14ac:dyDescent="0.2">
      <c r="A304" s="50" t="s">
        <v>190</v>
      </c>
      <c r="B304" s="165" t="s">
        <v>415</v>
      </c>
      <c r="C304" s="2"/>
      <c r="D304" s="126"/>
      <c r="E304" s="43"/>
      <c r="F304" s="7"/>
    </row>
    <row r="305" spans="1:6" ht="28.5" x14ac:dyDescent="0.2">
      <c r="A305" s="124" t="s">
        <v>254</v>
      </c>
      <c r="B305" s="125" t="s">
        <v>416</v>
      </c>
      <c r="C305" s="2">
        <v>250.21</v>
      </c>
      <c r="D305" s="126" t="s">
        <v>12</v>
      </c>
      <c r="E305" s="43"/>
      <c r="F305" s="7">
        <f>ROUND(C305*E305,2)</f>
        <v>0</v>
      </c>
    </row>
    <row r="306" spans="1:6" ht="15" x14ac:dyDescent="0.2">
      <c r="A306" s="158"/>
      <c r="B306" s="159" t="s">
        <v>162</v>
      </c>
      <c r="C306" s="160"/>
      <c r="D306" s="5"/>
      <c r="E306" s="43"/>
      <c r="F306" s="170">
        <f>SUM(F282:F305)</f>
        <v>0</v>
      </c>
    </row>
    <row r="307" spans="1:6" x14ac:dyDescent="0.2">
      <c r="A307" s="124"/>
      <c r="B307" s="166"/>
      <c r="C307" s="2"/>
      <c r="D307" s="126"/>
      <c r="E307" s="167"/>
      <c r="F307" s="7"/>
    </row>
    <row r="308" spans="1:6" ht="15" x14ac:dyDescent="0.2">
      <c r="A308" s="171" t="s">
        <v>163</v>
      </c>
      <c r="B308" s="172" t="s">
        <v>192</v>
      </c>
      <c r="C308" s="128"/>
      <c r="D308" s="172"/>
      <c r="E308" s="173"/>
      <c r="F308" s="174"/>
    </row>
    <row r="309" spans="1:6" ht="15" x14ac:dyDescent="0.2">
      <c r="A309" s="171"/>
      <c r="B309" s="172"/>
      <c r="C309" s="128"/>
      <c r="D309" s="172"/>
      <c r="E309" s="173"/>
      <c r="F309" s="174"/>
    </row>
    <row r="310" spans="1:6" ht="15" x14ac:dyDescent="0.2">
      <c r="A310" s="175">
        <v>1</v>
      </c>
      <c r="B310" s="172" t="s">
        <v>255</v>
      </c>
      <c r="C310" s="128"/>
      <c r="D310" s="172"/>
      <c r="E310" s="173"/>
      <c r="F310" s="174"/>
    </row>
    <row r="311" spans="1:6" ht="57" x14ac:dyDescent="0.2">
      <c r="A311" s="176" t="s">
        <v>200</v>
      </c>
      <c r="B311" s="177" t="s">
        <v>417</v>
      </c>
      <c r="C311" s="128">
        <v>13</v>
      </c>
      <c r="D311" s="129" t="s">
        <v>4</v>
      </c>
      <c r="E311" s="130"/>
      <c r="F311" s="7">
        <f t="shared" ref="F311:F345" si="11">ROUND(SUM(C311*E311),2)</f>
        <v>0</v>
      </c>
    </row>
    <row r="312" spans="1:6" ht="42.75" x14ac:dyDescent="0.2">
      <c r="A312" s="176" t="s">
        <v>201</v>
      </c>
      <c r="B312" s="177" t="s">
        <v>418</v>
      </c>
      <c r="C312" s="128">
        <v>34</v>
      </c>
      <c r="D312" s="129" t="s">
        <v>4</v>
      </c>
      <c r="E312" s="130"/>
      <c r="F312" s="7">
        <f t="shared" si="11"/>
        <v>0</v>
      </c>
    </row>
    <row r="313" spans="1:6" x14ac:dyDescent="0.2">
      <c r="A313" s="176" t="s">
        <v>202</v>
      </c>
      <c r="B313" s="127" t="s">
        <v>71</v>
      </c>
      <c r="C313" s="128">
        <v>19</v>
      </c>
      <c r="D313" s="129" t="s">
        <v>4</v>
      </c>
      <c r="E313" s="130"/>
      <c r="F313" s="7">
        <f t="shared" si="11"/>
        <v>0</v>
      </c>
    </row>
    <row r="314" spans="1:6" x14ac:dyDescent="0.2">
      <c r="A314" s="176" t="s">
        <v>203</v>
      </c>
      <c r="B314" s="127" t="s">
        <v>70</v>
      </c>
      <c r="C314" s="128">
        <v>5</v>
      </c>
      <c r="D314" s="129" t="s">
        <v>4</v>
      </c>
      <c r="E314" s="130"/>
      <c r="F314" s="7">
        <f t="shared" si="11"/>
        <v>0</v>
      </c>
    </row>
    <row r="315" spans="1:6" x14ac:dyDescent="0.2">
      <c r="A315" s="176" t="s">
        <v>204</v>
      </c>
      <c r="B315" s="127" t="s">
        <v>69</v>
      </c>
      <c r="C315" s="128">
        <v>3</v>
      </c>
      <c r="D315" s="129" t="s">
        <v>4</v>
      </c>
      <c r="E315" s="130"/>
      <c r="F315" s="7">
        <f t="shared" si="11"/>
        <v>0</v>
      </c>
    </row>
    <row r="316" spans="1:6" x14ac:dyDescent="0.2">
      <c r="A316" s="176" t="s">
        <v>205</v>
      </c>
      <c r="B316" s="127" t="s">
        <v>68</v>
      </c>
      <c r="C316" s="128">
        <v>2</v>
      </c>
      <c r="D316" s="129" t="s">
        <v>4</v>
      </c>
      <c r="E316" s="130"/>
      <c r="F316" s="7">
        <f t="shared" si="11"/>
        <v>0</v>
      </c>
    </row>
    <row r="317" spans="1:6" x14ac:dyDescent="0.2">
      <c r="A317" s="176" t="s">
        <v>206</v>
      </c>
      <c r="B317" s="127" t="s">
        <v>67</v>
      </c>
      <c r="C317" s="128">
        <v>1</v>
      </c>
      <c r="D317" s="129" t="s">
        <v>4</v>
      </c>
      <c r="E317" s="130"/>
      <c r="F317" s="7">
        <f t="shared" si="11"/>
        <v>0</v>
      </c>
    </row>
    <row r="318" spans="1:6" s="105" customFormat="1" x14ac:dyDescent="0.2">
      <c r="A318" s="176" t="s">
        <v>207</v>
      </c>
      <c r="B318" s="127" t="s">
        <v>193</v>
      </c>
      <c r="C318" s="128">
        <v>2</v>
      </c>
      <c r="D318" s="129" t="s">
        <v>4</v>
      </c>
      <c r="E318" s="130"/>
      <c r="F318" s="7">
        <f t="shared" si="11"/>
        <v>0</v>
      </c>
    </row>
    <row r="319" spans="1:6" ht="28.5" x14ac:dyDescent="0.2">
      <c r="A319" s="176" t="s">
        <v>208</v>
      </c>
      <c r="B319" s="127" t="s">
        <v>419</v>
      </c>
      <c r="C319" s="128">
        <v>5</v>
      </c>
      <c r="D319" s="129" t="s">
        <v>4</v>
      </c>
      <c r="E319" s="130"/>
      <c r="F319" s="7">
        <f t="shared" si="11"/>
        <v>0</v>
      </c>
    </row>
    <row r="320" spans="1:6" ht="71.25" x14ac:dyDescent="0.2">
      <c r="A320" s="176" t="s">
        <v>209</v>
      </c>
      <c r="B320" s="127" t="s">
        <v>194</v>
      </c>
      <c r="C320" s="128">
        <v>150</v>
      </c>
      <c r="D320" s="129" t="s">
        <v>60</v>
      </c>
      <c r="E320" s="130"/>
      <c r="F320" s="7">
        <f t="shared" si="11"/>
        <v>0</v>
      </c>
    </row>
    <row r="321" spans="1:6" ht="57" x14ac:dyDescent="0.2">
      <c r="A321" s="176" t="s">
        <v>210</v>
      </c>
      <c r="B321" s="127" t="s">
        <v>195</v>
      </c>
      <c r="C321" s="128">
        <v>1</v>
      </c>
      <c r="D321" s="129" t="s">
        <v>4</v>
      </c>
      <c r="E321" s="130"/>
      <c r="F321" s="7">
        <f t="shared" si="11"/>
        <v>0</v>
      </c>
    </row>
    <row r="322" spans="1:6" x14ac:dyDescent="0.2">
      <c r="A322" s="176" t="s">
        <v>211</v>
      </c>
      <c r="B322" s="177" t="s">
        <v>196</v>
      </c>
      <c r="C322" s="128">
        <v>9</v>
      </c>
      <c r="D322" s="129" t="s">
        <v>4</v>
      </c>
      <c r="E322" s="130"/>
      <c r="F322" s="7">
        <f t="shared" si="11"/>
        <v>0</v>
      </c>
    </row>
    <row r="323" spans="1:6" ht="28.5" x14ac:dyDescent="0.2">
      <c r="A323" s="176" t="s">
        <v>212</v>
      </c>
      <c r="B323" s="177" t="s">
        <v>109</v>
      </c>
      <c r="C323" s="128">
        <v>4</v>
      </c>
      <c r="D323" s="129" t="s">
        <v>4</v>
      </c>
      <c r="E323" s="130"/>
      <c r="F323" s="7">
        <f t="shared" si="11"/>
        <v>0</v>
      </c>
    </row>
    <row r="324" spans="1:6" x14ac:dyDescent="0.2">
      <c r="A324" s="176" t="s">
        <v>213</v>
      </c>
      <c r="B324" s="178" t="s">
        <v>232</v>
      </c>
      <c r="C324" s="128">
        <v>10</v>
      </c>
      <c r="D324" s="129" t="s">
        <v>17</v>
      </c>
      <c r="E324" s="130"/>
      <c r="F324" s="7">
        <f t="shared" si="11"/>
        <v>0</v>
      </c>
    </row>
    <row r="325" spans="1:6" s="100" customFormat="1" x14ac:dyDescent="0.2">
      <c r="A325" s="176" t="s">
        <v>214</v>
      </c>
      <c r="B325" s="127" t="s">
        <v>233</v>
      </c>
      <c r="C325" s="128">
        <v>10</v>
      </c>
      <c r="D325" s="129" t="s">
        <v>17</v>
      </c>
      <c r="E325" s="130"/>
      <c r="F325" s="7">
        <f t="shared" si="11"/>
        <v>0</v>
      </c>
    </row>
    <row r="326" spans="1:6" x14ac:dyDescent="0.2">
      <c r="A326" s="176" t="s">
        <v>215</v>
      </c>
      <c r="B326" s="127" t="s">
        <v>234</v>
      </c>
      <c r="C326" s="128">
        <v>10</v>
      </c>
      <c r="D326" s="129" t="s">
        <v>17</v>
      </c>
      <c r="E326" s="130"/>
      <c r="F326" s="7">
        <f t="shared" si="11"/>
        <v>0</v>
      </c>
    </row>
    <row r="327" spans="1:6" s="100" customFormat="1" x14ac:dyDescent="0.2">
      <c r="A327" s="176" t="s">
        <v>216</v>
      </c>
      <c r="B327" s="127" t="s">
        <v>235</v>
      </c>
      <c r="C327" s="128">
        <v>5</v>
      </c>
      <c r="D327" s="129" t="s">
        <v>17</v>
      </c>
      <c r="E327" s="130"/>
      <c r="F327" s="7">
        <f t="shared" si="11"/>
        <v>0</v>
      </c>
    </row>
    <row r="328" spans="1:6" s="100" customFormat="1" x14ac:dyDescent="0.2">
      <c r="A328" s="176" t="s">
        <v>217</v>
      </c>
      <c r="B328" s="127" t="s">
        <v>197</v>
      </c>
      <c r="C328" s="128">
        <v>2</v>
      </c>
      <c r="D328" s="129" t="s">
        <v>20</v>
      </c>
      <c r="E328" s="130"/>
      <c r="F328" s="7">
        <f t="shared" si="11"/>
        <v>0</v>
      </c>
    </row>
    <row r="329" spans="1:6" s="100" customFormat="1" ht="28.5" x14ac:dyDescent="0.2">
      <c r="A329" s="176" t="s">
        <v>218</v>
      </c>
      <c r="B329" s="127" t="s">
        <v>420</v>
      </c>
      <c r="C329" s="128">
        <v>2</v>
      </c>
      <c r="D329" s="129" t="s">
        <v>4</v>
      </c>
      <c r="E329" s="130"/>
      <c r="F329" s="7">
        <f t="shared" si="11"/>
        <v>0</v>
      </c>
    </row>
    <row r="330" spans="1:6" s="105" customFormat="1" x14ac:dyDescent="0.2">
      <c r="A330" s="176"/>
      <c r="B330" s="127"/>
      <c r="C330" s="128"/>
      <c r="D330" s="129"/>
      <c r="E330" s="130"/>
      <c r="F330" s="7"/>
    </row>
    <row r="331" spans="1:6" s="100" customFormat="1" ht="30" x14ac:dyDescent="0.2">
      <c r="A331" s="175">
        <v>2</v>
      </c>
      <c r="B331" s="172" t="s">
        <v>179</v>
      </c>
      <c r="C331" s="128"/>
      <c r="D331" s="172"/>
      <c r="E331" s="130"/>
      <c r="F331" s="7"/>
    </row>
    <row r="332" spans="1:6" s="100" customFormat="1" ht="28.5" x14ac:dyDescent="0.2">
      <c r="A332" s="176" t="s">
        <v>116</v>
      </c>
      <c r="B332" s="179" t="s">
        <v>421</v>
      </c>
      <c r="C332" s="128">
        <v>3</v>
      </c>
      <c r="D332" s="129" t="s">
        <v>4</v>
      </c>
      <c r="E332" s="130"/>
      <c r="F332" s="7">
        <f t="shared" si="11"/>
        <v>0</v>
      </c>
    </row>
    <row r="333" spans="1:6" s="100" customFormat="1" ht="42.75" x14ac:dyDescent="0.2">
      <c r="A333" s="176" t="s">
        <v>117</v>
      </c>
      <c r="B333" s="179" t="s">
        <v>65</v>
      </c>
      <c r="C333" s="180">
        <v>1</v>
      </c>
      <c r="D333" s="129" t="s">
        <v>4</v>
      </c>
      <c r="E333" s="130"/>
      <c r="F333" s="7">
        <f t="shared" si="11"/>
        <v>0</v>
      </c>
    </row>
    <row r="334" spans="1:6" s="100" customFormat="1" x14ac:dyDescent="0.2">
      <c r="A334" s="176" t="s">
        <v>219</v>
      </c>
      <c r="B334" s="179" t="s">
        <v>64</v>
      </c>
      <c r="C334" s="128">
        <v>3</v>
      </c>
      <c r="D334" s="129" t="s">
        <v>4</v>
      </c>
      <c r="E334" s="130"/>
      <c r="F334" s="7">
        <f t="shared" si="11"/>
        <v>0</v>
      </c>
    </row>
    <row r="335" spans="1:6" s="100" customFormat="1" x14ac:dyDescent="0.2">
      <c r="A335" s="176" t="s">
        <v>220</v>
      </c>
      <c r="B335" s="179" t="s">
        <v>63</v>
      </c>
      <c r="C335" s="128">
        <v>3</v>
      </c>
      <c r="D335" s="129" t="s">
        <v>4</v>
      </c>
      <c r="E335" s="130"/>
      <c r="F335" s="7">
        <f t="shared" si="11"/>
        <v>0</v>
      </c>
    </row>
    <row r="336" spans="1:6" x14ac:dyDescent="0.2">
      <c r="A336" s="176" t="s">
        <v>221</v>
      </c>
      <c r="B336" s="179" t="s">
        <v>198</v>
      </c>
      <c r="C336" s="128">
        <v>25</v>
      </c>
      <c r="D336" s="129" t="s">
        <v>4</v>
      </c>
      <c r="E336" s="130"/>
      <c r="F336" s="7">
        <f t="shared" si="11"/>
        <v>0</v>
      </c>
    </row>
    <row r="337" spans="1:6" x14ac:dyDescent="0.2">
      <c r="A337" s="176" t="s">
        <v>222</v>
      </c>
      <c r="B337" s="179" t="s">
        <v>199</v>
      </c>
      <c r="C337" s="128">
        <v>25</v>
      </c>
      <c r="D337" s="129" t="s">
        <v>4</v>
      </c>
      <c r="E337" s="130"/>
      <c r="F337" s="7">
        <f t="shared" si="11"/>
        <v>0</v>
      </c>
    </row>
    <row r="338" spans="1:6" x14ac:dyDescent="0.2">
      <c r="A338" s="176" t="s">
        <v>223</v>
      </c>
      <c r="B338" s="179" t="s">
        <v>105</v>
      </c>
      <c r="C338" s="128">
        <v>3</v>
      </c>
      <c r="D338" s="129" t="s">
        <v>4</v>
      </c>
      <c r="E338" s="130"/>
      <c r="F338" s="7">
        <f t="shared" si="11"/>
        <v>0</v>
      </c>
    </row>
    <row r="339" spans="1:6" s="181" customFormat="1" x14ac:dyDescent="0.2">
      <c r="A339" s="176" t="s">
        <v>224</v>
      </c>
      <c r="B339" s="179" t="s">
        <v>62</v>
      </c>
      <c r="C339" s="128">
        <v>3</v>
      </c>
      <c r="D339" s="129" t="s">
        <v>4</v>
      </c>
      <c r="E339" s="130"/>
      <c r="F339" s="7">
        <f t="shared" si="11"/>
        <v>0</v>
      </c>
    </row>
    <row r="340" spans="1:6" s="181" customFormat="1" x14ac:dyDescent="0.2">
      <c r="A340" s="176" t="s">
        <v>225</v>
      </c>
      <c r="B340" s="179" t="s">
        <v>61</v>
      </c>
      <c r="C340" s="128">
        <v>225</v>
      </c>
      <c r="D340" s="129" t="s">
        <v>60</v>
      </c>
      <c r="E340" s="130"/>
      <c r="F340" s="7">
        <f t="shared" si="11"/>
        <v>0</v>
      </c>
    </row>
    <row r="341" spans="1:6" s="181" customFormat="1" x14ac:dyDescent="0.2">
      <c r="A341" s="176" t="s">
        <v>226</v>
      </c>
      <c r="B341" s="179" t="s">
        <v>59</v>
      </c>
      <c r="C341" s="128">
        <v>3</v>
      </c>
      <c r="D341" s="129" t="s">
        <v>4</v>
      </c>
      <c r="E341" s="130"/>
      <c r="F341" s="7">
        <f t="shared" si="11"/>
        <v>0</v>
      </c>
    </row>
    <row r="342" spans="1:6" s="181" customFormat="1" x14ac:dyDescent="0.2">
      <c r="A342" s="176" t="s">
        <v>227</v>
      </c>
      <c r="B342" s="179" t="s">
        <v>58</v>
      </c>
      <c r="C342" s="128">
        <v>3</v>
      </c>
      <c r="D342" s="129" t="s">
        <v>4</v>
      </c>
      <c r="E342" s="130"/>
      <c r="F342" s="7">
        <f t="shared" si="11"/>
        <v>0</v>
      </c>
    </row>
    <row r="343" spans="1:6" s="181" customFormat="1" x14ac:dyDescent="0.2">
      <c r="A343" s="176" t="s">
        <v>228</v>
      </c>
      <c r="B343" s="179" t="s">
        <v>57</v>
      </c>
      <c r="C343" s="128">
        <v>6</v>
      </c>
      <c r="D343" s="129" t="s">
        <v>4</v>
      </c>
      <c r="E343" s="130"/>
      <c r="F343" s="7">
        <f t="shared" si="11"/>
        <v>0</v>
      </c>
    </row>
    <row r="344" spans="1:6" s="181" customFormat="1" x14ac:dyDescent="0.2">
      <c r="A344" s="176" t="s">
        <v>229</v>
      </c>
      <c r="B344" s="179" t="s">
        <v>56</v>
      </c>
      <c r="C344" s="128">
        <v>6</v>
      </c>
      <c r="D344" s="129" t="s">
        <v>4</v>
      </c>
      <c r="E344" s="130"/>
      <c r="F344" s="7">
        <f t="shared" si="11"/>
        <v>0</v>
      </c>
    </row>
    <row r="345" spans="1:6" s="181" customFormat="1" x14ac:dyDescent="0.2">
      <c r="A345" s="176" t="s">
        <v>230</v>
      </c>
      <c r="B345" s="179" t="s">
        <v>429</v>
      </c>
      <c r="C345" s="128">
        <v>60</v>
      </c>
      <c r="D345" s="129" t="s">
        <v>4</v>
      </c>
      <c r="E345" s="130"/>
      <c r="F345" s="7">
        <f t="shared" si="11"/>
        <v>0</v>
      </c>
    </row>
    <row r="346" spans="1:6" s="181" customFormat="1" x14ac:dyDescent="0.2">
      <c r="A346" s="176" t="s">
        <v>231</v>
      </c>
      <c r="B346" s="179" t="s">
        <v>55</v>
      </c>
      <c r="C346" s="128">
        <v>1</v>
      </c>
      <c r="D346" s="129" t="s">
        <v>4</v>
      </c>
      <c r="E346" s="130"/>
      <c r="F346" s="7">
        <f>ROUND(SUM(C346*E346),2)</f>
        <v>0</v>
      </c>
    </row>
    <row r="347" spans="1:6" s="181" customFormat="1" ht="15" x14ac:dyDescent="0.2">
      <c r="A347" s="176"/>
      <c r="B347" s="171" t="s">
        <v>66</v>
      </c>
      <c r="C347" s="179"/>
      <c r="D347" s="182"/>
      <c r="E347" s="183"/>
      <c r="F347" s="184">
        <f>SUM(F310:F346)</f>
        <v>0</v>
      </c>
    </row>
    <row r="348" spans="1:6" s="189" customFormat="1" ht="15" x14ac:dyDescent="0.2">
      <c r="A348" s="185"/>
      <c r="B348" s="171"/>
      <c r="C348" s="186"/>
      <c r="D348" s="187"/>
      <c r="E348" s="183"/>
      <c r="F348" s="188"/>
    </row>
    <row r="349" spans="1:6" s="181" customFormat="1" ht="15" x14ac:dyDescent="0.2">
      <c r="A349" s="190"/>
      <c r="B349" s="152" t="s">
        <v>41</v>
      </c>
      <c r="C349" s="42"/>
      <c r="D349" s="5"/>
      <c r="E349" s="43"/>
      <c r="F349" s="170">
        <f>F347+F306+F278+F264+F251+F227+F168+F132</f>
        <v>0</v>
      </c>
    </row>
    <row r="350" spans="1:6" s="181" customFormat="1" ht="15" x14ac:dyDescent="0.2">
      <c r="A350" s="191"/>
      <c r="B350" s="192"/>
      <c r="C350" s="193"/>
      <c r="D350" s="194"/>
      <c r="E350" s="195"/>
      <c r="F350" s="196"/>
    </row>
    <row r="351" spans="1:6" s="181" customFormat="1" ht="15" x14ac:dyDescent="0.2">
      <c r="A351" s="190"/>
      <c r="B351" s="152" t="s">
        <v>41</v>
      </c>
      <c r="C351" s="197"/>
      <c r="D351" s="198"/>
      <c r="E351" s="199"/>
      <c r="F351" s="170">
        <f>+F349</f>
        <v>0</v>
      </c>
    </row>
    <row r="352" spans="1:6" s="181" customFormat="1" ht="15" x14ac:dyDescent="0.2">
      <c r="A352" s="84" t="s">
        <v>22</v>
      </c>
      <c r="B352" s="152"/>
      <c r="C352" s="197"/>
      <c r="D352" s="198"/>
      <c r="E352" s="199"/>
      <c r="F352" s="199"/>
    </row>
    <row r="353" spans="1:6" s="181" customFormat="1" ht="15" x14ac:dyDescent="0.2">
      <c r="A353" s="84"/>
      <c r="B353" s="200" t="s">
        <v>14</v>
      </c>
      <c r="C353" s="197"/>
      <c r="D353" s="198"/>
      <c r="E353" s="199"/>
      <c r="F353" s="199"/>
    </row>
    <row r="354" spans="1:6" s="181" customFormat="1" x14ac:dyDescent="0.2">
      <c r="A354" s="84"/>
      <c r="B354" s="64" t="s">
        <v>9</v>
      </c>
      <c r="C354" s="197">
        <v>0.04</v>
      </c>
      <c r="D354" s="198"/>
      <c r="E354" s="199"/>
      <c r="F354" s="199">
        <f>ROUND(C354*F351,2)</f>
        <v>0</v>
      </c>
    </row>
    <row r="355" spans="1:6" x14ac:dyDescent="0.2">
      <c r="A355" s="84"/>
      <c r="B355" s="64" t="s">
        <v>29</v>
      </c>
      <c r="C355" s="197">
        <v>0.04</v>
      </c>
      <c r="D355" s="198"/>
      <c r="E355" s="199"/>
      <c r="F355" s="199">
        <f>ROUND(C355*F351,2)</f>
        <v>0</v>
      </c>
    </row>
    <row r="356" spans="1:6" x14ac:dyDescent="0.2">
      <c r="A356" s="84"/>
      <c r="B356" s="64" t="s">
        <v>6</v>
      </c>
      <c r="C356" s="197">
        <v>0.05</v>
      </c>
      <c r="D356" s="198"/>
      <c r="E356" s="199"/>
      <c r="F356" s="199">
        <f>ROUND(C356*F351,2)</f>
        <v>0</v>
      </c>
    </row>
    <row r="357" spans="1:6" x14ac:dyDescent="0.2">
      <c r="A357" s="84"/>
      <c r="B357" s="64" t="s">
        <v>10</v>
      </c>
      <c r="C357" s="197">
        <v>0.1</v>
      </c>
      <c r="D357" s="198"/>
      <c r="E357" s="199"/>
      <c r="F357" s="199">
        <f>ROUND(C357*F351,2)</f>
        <v>0</v>
      </c>
    </row>
    <row r="358" spans="1:6" x14ac:dyDescent="0.2">
      <c r="A358" s="84"/>
      <c r="B358" s="64" t="s">
        <v>7</v>
      </c>
      <c r="C358" s="197">
        <v>1.4999999999999999E-2</v>
      </c>
      <c r="D358" s="198"/>
      <c r="E358" s="199"/>
      <c r="F358" s="199">
        <f>ROUND(C358*F351,2)</f>
        <v>0</v>
      </c>
    </row>
    <row r="359" spans="1:6" x14ac:dyDescent="0.2">
      <c r="A359" s="84"/>
      <c r="B359" s="64" t="s">
        <v>422</v>
      </c>
      <c r="C359" s="197">
        <v>1E-3</v>
      </c>
      <c r="D359" s="198"/>
      <c r="E359" s="199"/>
      <c r="F359" s="199">
        <f>ROUND(C359*F351,2)</f>
        <v>0</v>
      </c>
    </row>
    <row r="360" spans="1:6" x14ac:dyDescent="0.2">
      <c r="A360" s="84"/>
      <c r="B360" s="64" t="s">
        <v>8</v>
      </c>
      <c r="C360" s="197">
        <v>0.01</v>
      </c>
      <c r="D360" s="198"/>
      <c r="E360" s="199"/>
      <c r="F360" s="199">
        <f>ROUND(C360*F351,2)</f>
        <v>0</v>
      </c>
    </row>
    <row r="361" spans="1:6" x14ac:dyDescent="0.2">
      <c r="A361" s="84"/>
      <c r="B361" s="201" t="s">
        <v>73</v>
      </c>
      <c r="C361" s="202">
        <v>0.18</v>
      </c>
      <c r="D361" s="198"/>
      <c r="E361" s="199"/>
      <c r="F361" s="199">
        <f>ROUND(C361*F357,2)</f>
        <v>0</v>
      </c>
    </row>
    <row r="362" spans="1:6" x14ac:dyDescent="0.2">
      <c r="A362" s="203"/>
      <c r="B362" s="204" t="s">
        <v>30</v>
      </c>
      <c r="C362" s="197">
        <v>0.1</v>
      </c>
      <c r="D362" s="205"/>
      <c r="E362" s="206"/>
      <c r="F362" s="199">
        <f>ROUND(C362*F351,2)</f>
        <v>0</v>
      </c>
    </row>
    <row r="363" spans="1:6" x14ac:dyDescent="0.2">
      <c r="A363" s="203"/>
      <c r="B363" s="204" t="s">
        <v>236</v>
      </c>
      <c r="C363" s="197">
        <v>0.1</v>
      </c>
      <c r="D363" s="205"/>
      <c r="E363" s="206"/>
      <c r="F363" s="199">
        <f>ROUND(C363*F351,2)</f>
        <v>0</v>
      </c>
    </row>
    <row r="364" spans="1:6" ht="28.5" x14ac:dyDescent="0.2">
      <c r="A364" s="207"/>
      <c r="B364" s="208" t="s">
        <v>98</v>
      </c>
      <c r="C364" s="209">
        <v>1</v>
      </c>
      <c r="D364" s="126" t="s">
        <v>4</v>
      </c>
      <c r="E364" s="137"/>
      <c r="F364" s="210">
        <f>ROUND(E364*C364,2)</f>
        <v>0</v>
      </c>
    </row>
    <row r="365" spans="1:6" ht="28.5" x14ac:dyDescent="0.2">
      <c r="A365" s="203"/>
      <c r="B365" s="211" t="s">
        <v>423</v>
      </c>
      <c r="C365" s="197">
        <v>0.2</v>
      </c>
      <c r="D365" s="205"/>
      <c r="E365" s="206"/>
      <c r="F365" s="199">
        <f>ROUND(C365*F351,2)</f>
        <v>0</v>
      </c>
    </row>
    <row r="366" spans="1:6" ht="15" x14ac:dyDescent="0.2">
      <c r="A366" s="84"/>
      <c r="B366" s="212" t="s">
        <v>5</v>
      </c>
      <c r="C366" s="197"/>
      <c r="D366" s="198"/>
      <c r="E366" s="199"/>
      <c r="F366" s="213">
        <f>SUM(F354:F365)</f>
        <v>0</v>
      </c>
    </row>
    <row r="367" spans="1:6" x14ac:dyDescent="0.2">
      <c r="A367" s="203"/>
      <c r="B367" s="204"/>
      <c r="C367" s="197"/>
      <c r="D367" s="205"/>
      <c r="E367" s="206"/>
      <c r="F367" s="199"/>
    </row>
    <row r="368" spans="1:6" ht="15" x14ac:dyDescent="0.2">
      <c r="A368" s="214"/>
      <c r="B368" s="215" t="s">
        <v>42</v>
      </c>
      <c r="C368" s="193"/>
      <c r="D368" s="194"/>
      <c r="E368" s="195"/>
      <c r="F368" s="196">
        <f>+F366+F351</f>
        <v>0</v>
      </c>
    </row>
    <row r="369" spans="1:7" x14ac:dyDescent="0.2">
      <c r="A369" s="27"/>
      <c r="B369" s="27"/>
      <c r="C369" s="27"/>
      <c r="D369" s="27"/>
      <c r="E369" s="27"/>
      <c r="F369" s="27"/>
    </row>
    <row r="370" spans="1:7" x14ac:dyDescent="0.2">
      <c r="A370" s="27"/>
      <c r="B370" s="27"/>
      <c r="C370" s="27"/>
      <c r="D370" s="27"/>
      <c r="E370" s="27"/>
      <c r="F370" s="27"/>
      <c r="G370" s="27"/>
    </row>
    <row r="371" spans="1:7" x14ac:dyDescent="0.2">
      <c r="A371" s="27"/>
      <c r="B371" s="27"/>
      <c r="C371" s="27"/>
      <c r="D371" s="27"/>
      <c r="E371" s="216"/>
      <c r="F371" s="27"/>
      <c r="G371" s="27"/>
    </row>
    <row r="372" spans="1:7" x14ac:dyDescent="0.2">
      <c r="A372" s="27"/>
      <c r="B372" s="27"/>
      <c r="C372" s="216"/>
      <c r="D372" s="27"/>
      <c r="E372" s="216"/>
      <c r="F372" s="27"/>
      <c r="G372" s="27"/>
    </row>
    <row r="373" spans="1:7" x14ac:dyDescent="0.2">
      <c r="A373" s="217"/>
      <c r="B373" s="27"/>
      <c r="C373" s="216"/>
      <c r="D373" s="27"/>
      <c r="E373" s="216"/>
      <c r="F373" s="27"/>
      <c r="G373" s="27"/>
    </row>
    <row r="374" spans="1:7" x14ac:dyDescent="0.2">
      <c r="A374" s="217"/>
      <c r="B374" s="27"/>
      <c r="C374" s="216"/>
      <c r="D374" s="27"/>
      <c r="E374" s="216"/>
      <c r="F374" s="27"/>
      <c r="G374" s="27"/>
    </row>
    <row r="375" spans="1:7" s="181" customFormat="1" x14ac:dyDescent="0.2">
      <c r="A375" s="217"/>
      <c r="B375" s="27"/>
      <c r="C375" s="216"/>
      <c r="D375" s="27"/>
      <c r="E375" s="216"/>
      <c r="F375" s="27"/>
      <c r="G375" s="218"/>
    </row>
    <row r="376" spans="1:7" s="181" customFormat="1" x14ac:dyDescent="0.2">
      <c r="A376" s="217"/>
      <c r="B376" s="27"/>
      <c r="C376" s="216"/>
      <c r="D376" s="27"/>
      <c r="E376" s="216"/>
      <c r="F376" s="27"/>
      <c r="G376" s="218"/>
    </row>
    <row r="377" spans="1:7" s="181" customFormat="1" x14ac:dyDescent="0.2">
      <c r="A377" s="27"/>
      <c r="B377" s="27"/>
      <c r="C377" s="27"/>
      <c r="D377" s="27"/>
      <c r="E377" s="216"/>
      <c r="F377" s="27"/>
      <c r="G377" s="218"/>
    </row>
    <row r="378" spans="1:7" s="181" customFormat="1" x14ac:dyDescent="0.2">
      <c r="A378" s="27"/>
      <c r="B378" s="27"/>
      <c r="C378" s="216"/>
      <c r="D378" s="27"/>
      <c r="E378" s="216"/>
      <c r="F378" s="27"/>
      <c r="G378" s="218"/>
    </row>
    <row r="379" spans="1:7" x14ac:dyDescent="0.2">
      <c r="A379" s="217"/>
      <c r="B379" s="27"/>
      <c r="C379" s="216"/>
      <c r="D379" s="27"/>
      <c r="E379" s="216"/>
      <c r="F379" s="27"/>
      <c r="G379" s="27"/>
    </row>
    <row r="380" spans="1:7" x14ac:dyDescent="0.2">
      <c r="A380" s="217"/>
      <c r="B380" s="27"/>
      <c r="C380" s="216"/>
      <c r="D380" s="27"/>
      <c r="E380" s="216"/>
      <c r="F380" s="27"/>
      <c r="G380" s="27"/>
    </row>
    <row r="381" spans="1:7" x14ac:dyDescent="0.2">
      <c r="A381" s="217"/>
      <c r="B381" s="27"/>
      <c r="C381" s="216"/>
      <c r="D381" s="27"/>
      <c r="E381" s="216"/>
      <c r="F381" s="27"/>
      <c r="G381" s="27"/>
    </row>
    <row r="382" spans="1:7" x14ac:dyDescent="0.2">
      <c r="A382" s="217"/>
      <c r="B382" s="27"/>
      <c r="C382" s="216"/>
      <c r="D382" s="27"/>
      <c r="E382" s="216"/>
      <c r="F382" s="27"/>
      <c r="G382" s="27"/>
    </row>
    <row r="383" spans="1:7" x14ac:dyDescent="0.2">
      <c r="A383" s="217"/>
      <c r="B383" s="27"/>
      <c r="C383" s="216"/>
      <c r="D383" s="27"/>
      <c r="E383" s="216"/>
      <c r="F383" s="27"/>
      <c r="G383" s="27"/>
    </row>
  </sheetData>
  <sheetProtection password="F585" sheet="1" objects="1" scenarios="1"/>
  <autoFilter ref="A11:F372"/>
  <mergeCells count="4">
    <mergeCell ref="A1:F1"/>
    <mergeCell ref="A2:F2"/>
    <mergeCell ref="A3:F3"/>
    <mergeCell ref="A4:F4"/>
  </mergeCells>
  <printOptions horizontalCentered="1"/>
  <pageMargins left="0.19685039370078741" right="0.19685039370078741" top="0.19685039370078741" bottom="0.52" header="0.19685039370078741" footer="0.19685039370078741"/>
  <pageSetup scale="90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PARTIDAS %</vt:lpstr>
      <vt:lpstr>'LISTA PARTIDAS %'!Área_de_impresión</vt:lpstr>
      <vt:lpstr>'LISTA PARTIDAS %'!Títulos_a_imprimir</vt:lpstr>
    </vt:vector>
  </TitlesOfParts>
  <Company>INAPA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COSTOS</dc:creator>
  <cp:lastModifiedBy>Claudia Sofía De León Rosario</cp:lastModifiedBy>
  <cp:lastPrinted>2018-06-27T20:28:15Z</cp:lastPrinted>
  <dcterms:created xsi:type="dcterms:W3CDTF">2000-07-13T16:24:23Z</dcterms:created>
  <dcterms:modified xsi:type="dcterms:W3CDTF">2019-05-10T14:39:31Z</dcterms:modified>
</cp:coreProperties>
</file>