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rol Alexandra Peña Grullón\KAROL PEÑA 10-2017\COMPARACION DE PRECIOS INAPA-CCC-CP-2017-0033\"/>
    </mc:Choice>
  </mc:AlternateContent>
  <bookViews>
    <workbookView xWindow="120" yWindow="105" windowWidth="13995" windowHeight="7680"/>
  </bookViews>
  <sheets>
    <sheet name="Hoja1" sheetId="1" r:id="rId1"/>
  </sheets>
  <definedNames>
    <definedName name="_xlnm.Print_Area" localSheetId="0">Hoja1!$A$1:$F$28</definedName>
    <definedName name="_xlnm.Print_Titles" localSheetId="0">Hoja1!$1:$9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0" i="1"/>
  <c r="F11" i="1"/>
  <c r="F12" i="1"/>
  <c r="F13" i="1"/>
  <c r="F10" i="1"/>
  <c r="I11" i="1"/>
  <c r="I10" i="1"/>
  <c r="F14" i="1" l="1"/>
  <c r="G14" i="1"/>
  <c r="G15" i="1" s="1"/>
  <c r="F18" i="1" l="1"/>
  <c r="F24" i="1"/>
  <c r="G20" i="1"/>
  <c r="F21" i="1"/>
  <c r="F17" i="1"/>
  <c r="G19" i="1"/>
  <c r="F20" i="1"/>
  <c r="G22" i="1"/>
  <c r="G18" i="1"/>
  <c r="F19" i="1"/>
  <c r="G21" i="1"/>
  <c r="G17" i="1"/>
  <c r="F22" i="1"/>
  <c r="F23" i="1" l="1"/>
  <c r="F25" i="1"/>
  <c r="F27" i="1" s="1"/>
  <c r="G23" i="1"/>
  <c r="G25" i="1" s="1"/>
</calcChain>
</file>

<file path=xl/sharedStrings.xml><?xml version="1.0" encoding="utf-8"?>
<sst xmlns="http://schemas.openxmlformats.org/spreadsheetml/2006/main" count="33" uniqueCount="31">
  <si>
    <t>INSTITUTO NACIONAL DE AGUAS POTABLES Y ALCANTARILLADOS</t>
  </si>
  <si>
    <t>***INAPA***</t>
  </si>
  <si>
    <t>DIRECCION DE INGENIERIA</t>
  </si>
  <si>
    <t>Part.</t>
  </si>
  <si>
    <t>Descripción</t>
  </si>
  <si>
    <t>Cantidad</t>
  </si>
  <si>
    <t>Und.</t>
  </si>
  <si>
    <t>P.U. (RD$)</t>
  </si>
  <si>
    <t>Valor (RD$)</t>
  </si>
  <si>
    <t>U</t>
  </si>
  <si>
    <t>SUB-TOTAL GENERAL</t>
  </si>
  <si>
    <t>CONDUCTOR DE GOMA 8/4</t>
  </si>
  <si>
    <t>PIES</t>
  </si>
  <si>
    <t>SALIDA CENITAL EN IMC</t>
  </si>
  <si>
    <t>INSTALACION DE POLIPASTO</t>
  </si>
  <si>
    <t>Ubicacion: BARAHONA</t>
  </si>
  <si>
    <t>ZONA:VIII</t>
  </si>
  <si>
    <t>GASTOS INDIRECTOS</t>
  </si>
  <si>
    <t>HONORARIOS PROFESIONALES</t>
  </si>
  <si>
    <t>TRANSPORTE</t>
  </si>
  <si>
    <t>SUPERVISIÓN</t>
  </si>
  <si>
    <t>LEY 6-86</t>
  </si>
  <si>
    <t>SEGURO POLIZA Y FIANZA</t>
  </si>
  <si>
    <t>GASTOS ADMINISTRATIVO</t>
  </si>
  <si>
    <t>ITBIS DE LOS HONORARIOS PROFESIONALES</t>
  </si>
  <si>
    <t>SUB - TOTAL GASTOS INDIRECTOS</t>
  </si>
  <si>
    <t>IMPREVISTOS</t>
  </si>
  <si>
    <t>SUB - TOTAL A CONTRATAR</t>
  </si>
  <si>
    <t>DEPARTAMENTO DE COSTOS Y PRESUPUESTOS</t>
  </si>
  <si>
    <t>OBRA: EQUIPAMIENTO DEL PUENTE GRUA EN LA ESTACION DE BOMBEO DEL ACUEDUCTO SUROESTE (ASURO)</t>
  </si>
  <si>
    <t>EQUIPAMIENTO DE POLIPASTO ELECTRICO EN ACERO, RESISTENTE A LA CORROSION EXTERIOR - MARINO DE 10 TON, CON MOTOR DE IZAJE 14.58 HP Y MOTOR DE DESPLAZAMIENTO 1.29 HP NEMA4, VARIADOR DE VELOCIDAD, RENDIMIENTO, PROTECCION TERMICA MOTOR DE IZAJE, TRIFASICO 460V/60HZ,10,25 m DE ELEVACION, CON GANCHO DE ACERO ALEADO Y CERROJO DE SEGURIDAD ACERO NORMA DIN. INCL. INTERRUPTOR DE CONTROL DE DESPLAZAMIENTO, SUBIDA, BAJADA, BOTON DE PARADA DE EMERGENCIA Y BOTON PARA VARIACION DE VELOCIDADES. (INCLUYE LINEA ELECTRICA PARA ALIMENTACION DE POLIPASTO EN MONORIEL)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</si>
</sst>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(* #,##0.00_);_(* \(#,##0.00\);_(* &quot;-&quot;??_);_(@_)"/>
    <numFmt numFmtId="164" formatCode="#,##0.00\ &quot;€&quot;;[Red]\-#,##0.00\ &quot;€&quot;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General_)"/>
    <numFmt numFmtId="170" formatCode="#,##0.00_ ;\-#,##0.00\ "/>
    <numFmt numFmtId="171" formatCode="_-* #,##0.00_-;\-* #,##0.00_-;_-* &quot;-&quot;??_-;_-@_-"/>
    <numFmt numFmtId="172" formatCode="0.00_)"/>
    <numFmt numFmtId="173" formatCode="0.000"/>
    <numFmt numFmtId="174" formatCode="_-[$€-2]* #,##0.00_-;\-[$€-2]* #,##0.00_-;_-[$€-2]* &quot;-&quot;??_-"/>
    <numFmt numFmtId="175" formatCode="_([$€]* #,##0.00_);_([$€]* \(#,##0.00\);_([$€]* &quot;-&quot;??_);_(@_)"/>
    <numFmt numFmtId="176" formatCode="#."/>
    <numFmt numFmtId="177" formatCode="&quot;$&quot;#,##0.00;[Red]\-&quot;$&quot;#,##0.00"/>
    <numFmt numFmtId="178" formatCode="_-* #,##0.00\ &quot;Pts&quot;_-;\-* #,##0.00\ &quot;Pts&quot;_-;_-* &quot;-&quot;??\ &quot;Pts&quot;_-;_-@_-"/>
    <numFmt numFmtId="179" formatCode="_-* #,##0.00\ _P_t_s_-;\-* #,##0.00\ _P_t_s_-;_-* &quot;-&quot;??\ _P_t_s_-;_-@_-"/>
    <numFmt numFmtId="180" formatCode="_(* #,##0.00_);_(* \(#,##0.00\);_(* \-??_);_(@_)"/>
    <numFmt numFmtId="181" formatCode="#,##0.0"/>
    <numFmt numFmtId="182" formatCode="&quot;Sí&quot;;&quot;Sí&quot;;&quot;No&quot;"/>
    <numFmt numFmtId="183" formatCode="#.0"/>
    <numFmt numFmtId="184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2"/>
      <name val="Courier"/>
      <family val="3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sz val="11"/>
      <color indexed="16"/>
      <name val="Calibri"/>
      <family val="2"/>
    </font>
    <font>
      <b/>
      <sz val="11"/>
      <color indexed="10"/>
      <name val="Calibri"/>
      <family val="2"/>
    </font>
    <font>
      <b/>
      <sz val="11"/>
      <color indexed="19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b/>
      <i/>
      <sz val="16"/>
      <name val="Helv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indexed="12"/>
      <name val="Calibri"/>
      <family val="2"/>
    </font>
    <font>
      <sz val="12"/>
      <name val="Arial"/>
      <family val="2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5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1" fillId="8" borderId="0" applyNumberFormat="0" applyBorder="0" applyAlignment="0" applyProtection="0"/>
    <xf numFmtId="0" fontId="17" fillId="27" borderId="0" applyNumberFormat="0" applyBorder="0" applyAlignment="0" applyProtection="0"/>
    <xf numFmtId="0" fontId="18" fillId="30" borderId="1" applyNumberFormat="0" applyAlignment="0" applyProtection="0"/>
    <xf numFmtId="0" fontId="19" fillId="31" borderId="1" applyNumberFormat="0" applyAlignment="0" applyProtection="0"/>
    <xf numFmtId="0" fontId="9" fillId="32" borderId="2" applyNumberFormat="0" applyAlignment="0" applyProtection="0"/>
    <xf numFmtId="0" fontId="9" fillId="19" borderId="2" applyNumberFormat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76" fontId="20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0" fontId="8" fillId="6" borderId="0" applyNumberFormat="0" applyBorder="0" applyAlignment="0" applyProtection="0"/>
    <xf numFmtId="0" fontId="8" fillId="36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0" fillId="9" borderId="1" applyNumberFormat="0" applyAlignment="0" applyProtection="0"/>
    <xf numFmtId="0" fontId="25" fillId="28" borderId="1" applyNumberFormat="0" applyAlignment="0" applyProtection="0"/>
    <xf numFmtId="0" fontId="13" fillId="0" borderId="8" applyNumberFormat="0" applyFill="0" applyAlignment="0" applyProtection="0"/>
    <xf numFmtId="0" fontId="26" fillId="0" borderId="9" applyNumberFormat="0" applyFill="0" applyAlignment="0" applyProtection="0"/>
    <xf numFmtId="16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0" fontId="3" fillId="0" borderId="0" applyFill="0" applyBorder="0" applyAlignment="0" applyProtection="0"/>
    <xf numFmtId="173" fontId="3" fillId="0" borderId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6" fillId="28" borderId="0" applyNumberFormat="0" applyBorder="0" applyAlignment="0" applyProtection="0"/>
    <xf numFmtId="0" fontId="16" fillId="0" borderId="0"/>
    <xf numFmtId="172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6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4" borderId="10" applyNumberFormat="0" applyFont="0" applyAlignment="0" applyProtection="0"/>
    <xf numFmtId="0" fontId="3" fillId="27" borderId="10" applyNumberFormat="0" applyFont="0" applyAlignment="0" applyProtection="0"/>
    <xf numFmtId="0" fontId="12" fillId="30" borderId="11" applyNumberFormat="0" applyAlignment="0" applyProtection="0"/>
    <xf numFmtId="0" fontId="12" fillId="31" borderId="11" applyNumberFormat="0" applyAlignment="0" applyProtection="0"/>
    <xf numFmtId="9" fontId="5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0" borderId="12" applyNumberFormat="0" applyFill="0" applyAlignment="0" applyProtection="0"/>
    <xf numFmtId="0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3" fillId="0" borderId="0"/>
    <xf numFmtId="0" fontId="3" fillId="0" borderId="0"/>
    <xf numFmtId="43" fontId="5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16" fillId="0" borderId="0"/>
    <xf numFmtId="0" fontId="3" fillId="0" borderId="0"/>
    <xf numFmtId="0" fontId="3" fillId="0" borderId="0"/>
    <xf numFmtId="0" fontId="3" fillId="0" borderId="0"/>
    <xf numFmtId="0" fontId="34" fillId="0" borderId="0"/>
  </cellStyleXfs>
  <cellXfs count="81">
    <xf numFmtId="0" fontId="0" fillId="0" borderId="0" xfId="0"/>
    <xf numFmtId="39" fontId="3" fillId="37" borderId="13" xfId="1" applyNumberFormat="1" applyFont="1" applyFill="1" applyBorder="1" applyAlignment="1">
      <alignment horizontal="center" vertical="center"/>
    </xf>
    <xf numFmtId="43" fontId="3" fillId="37" borderId="13" xfId="84" applyNumberFormat="1" applyFont="1" applyFill="1" applyBorder="1" applyAlignment="1">
      <alignment horizontal="center" vertical="center" wrapText="1"/>
    </xf>
    <xf numFmtId="0" fontId="3" fillId="37" borderId="0" xfId="105" applyFont="1" applyFill="1" applyBorder="1" applyAlignment="1">
      <alignment horizontal="center" vertical="center"/>
    </xf>
    <xf numFmtId="2" fontId="3" fillId="37" borderId="0" xfId="105" applyNumberFormat="1" applyFont="1" applyFill="1" applyBorder="1" applyAlignment="1">
      <alignment horizontal="left" vertical="top"/>
    </xf>
    <xf numFmtId="0" fontId="3" fillId="37" borderId="0" xfId="105" applyFont="1" applyFill="1" applyBorder="1" applyAlignment="1">
      <alignment horizontal="left" vertical="top"/>
    </xf>
    <xf numFmtId="0" fontId="0" fillId="37" borderId="0" xfId="0" applyFill="1" applyBorder="1"/>
    <xf numFmtId="0" fontId="35" fillId="0" borderId="17" xfId="144" applyFont="1" applyBorder="1" applyAlignment="1">
      <alignment horizontal="left" vertical="center" wrapText="1"/>
    </xf>
    <xf numFmtId="169" fontId="31" fillId="37" borderId="18" xfId="1" applyNumberFormat="1" applyFont="1" applyFill="1" applyBorder="1" applyAlignment="1">
      <alignment horizontal="center" vertical="top" wrapText="1"/>
    </xf>
    <xf numFmtId="169" fontId="30" fillId="37" borderId="18" xfId="1" applyNumberFormat="1" applyFont="1" applyFill="1" applyBorder="1" applyAlignment="1">
      <alignment horizontal="center" vertical="center"/>
    </xf>
    <xf numFmtId="43" fontId="3" fillId="37" borderId="0" xfId="84" applyNumberFormat="1" applyFont="1" applyFill="1" applyBorder="1" applyAlignment="1">
      <alignment horizontal="center" vertical="center" wrapText="1"/>
    </xf>
    <xf numFmtId="0" fontId="0" fillId="38" borderId="0" xfId="0" applyFill="1" applyAlignment="1">
      <alignment vertical="center"/>
    </xf>
    <xf numFmtId="1" fontId="3" fillId="37" borderId="13" xfId="106" applyNumberFormat="1" applyFont="1" applyFill="1" applyBorder="1" applyAlignment="1">
      <alignment horizontal="center" vertical="center" wrapText="1"/>
    </xf>
    <xf numFmtId="170" fontId="30" fillId="37" borderId="13" xfId="1" applyNumberFormat="1" applyFont="1" applyFill="1" applyBorder="1" applyAlignment="1">
      <alignment horizontal="right" vertical="center" wrapText="1"/>
    </xf>
    <xf numFmtId="170" fontId="30" fillId="37" borderId="18" xfId="1" applyNumberFormat="1" applyFont="1" applyFill="1" applyBorder="1" applyAlignment="1">
      <alignment horizontal="right" vertical="center" wrapText="1"/>
    </xf>
    <xf numFmtId="0" fontId="3" fillId="37" borderId="0" xfId="105" applyFont="1" applyFill="1" applyBorder="1" applyAlignment="1">
      <alignment horizontal="right" vertical="center" wrapText="1"/>
    </xf>
    <xf numFmtId="0" fontId="0" fillId="37" borderId="0" xfId="0" applyFill="1" applyBorder="1" applyAlignment="1">
      <alignment horizontal="right" wrapText="1"/>
    </xf>
    <xf numFmtId="0" fontId="0" fillId="0" borderId="0" xfId="0" applyAlignment="1">
      <alignment horizontal="right" wrapText="1"/>
    </xf>
    <xf numFmtId="43" fontId="3" fillId="37" borderId="13" xfId="84" applyNumberFormat="1" applyFont="1" applyFill="1" applyBorder="1" applyAlignment="1">
      <alignment horizontal="right" vertical="center" wrapText="1"/>
    </xf>
    <xf numFmtId="0" fontId="3" fillId="37" borderId="0" xfId="105" applyFont="1" applyFill="1" applyBorder="1" applyAlignment="1">
      <alignment horizontal="right" vertical="top" wrapText="1"/>
    </xf>
    <xf numFmtId="0" fontId="0" fillId="39" borderId="0" xfId="0" applyFill="1" applyBorder="1"/>
    <xf numFmtId="0" fontId="35" fillId="0" borderId="13" xfId="144" applyFont="1" applyBorder="1" applyAlignment="1">
      <alignment horizontal="left" vertical="center" wrapText="1"/>
    </xf>
    <xf numFmtId="167" fontId="0" fillId="0" borderId="0" xfId="0" applyNumberFormat="1" applyAlignment="1">
      <alignment horizontal="center" vertical="center"/>
    </xf>
    <xf numFmtId="0" fontId="30" fillId="40" borderId="13" xfId="0" applyFont="1" applyFill="1" applyBorder="1" applyAlignment="1">
      <alignment horizontal="center" vertical="top"/>
    </xf>
    <xf numFmtId="0" fontId="31" fillId="40" borderId="13" xfId="0" applyFont="1" applyFill="1" applyBorder="1" applyAlignment="1">
      <alignment horizontal="right"/>
    </xf>
    <xf numFmtId="4" fontId="30" fillId="40" borderId="13" xfId="0" applyNumberFormat="1" applyFont="1" applyFill="1" applyBorder="1" applyAlignment="1">
      <alignment horizontal="right" wrapText="1"/>
    </xf>
    <xf numFmtId="4" fontId="30" fillId="40" borderId="13" xfId="0" applyNumberFormat="1" applyFont="1" applyFill="1" applyBorder="1" applyAlignment="1">
      <alignment horizontal="center"/>
    </xf>
    <xf numFmtId="0" fontId="30" fillId="40" borderId="13" xfId="0" applyFont="1" applyFill="1" applyBorder="1" applyAlignment="1">
      <alignment horizontal="right" wrapText="1"/>
    </xf>
    <xf numFmtId="167" fontId="3" fillId="0" borderId="0" xfId="84" applyFont="1"/>
    <xf numFmtId="0" fontId="3" fillId="0" borderId="0" xfId="0" applyFont="1"/>
    <xf numFmtId="10" fontId="30" fillId="0" borderId="13" xfId="0" applyNumberFormat="1" applyFont="1" applyFill="1" applyBorder="1" applyProtection="1">
      <protection locked="0"/>
    </xf>
    <xf numFmtId="0" fontId="3" fillId="40" borderId="13" xfId="0" applyNumberFormat="1" applyFont="1" applyFill="1" applyBorder="1" applyAlignment="1">
      <alignment horizontal="right" vertical="top" wrapText="1"/>
    </xf>
    <xf numFmtId="10" fontId="30" fillId="0" borderId="13" xfId="0" applyNumberFormat="1" applyFont="1" applyFill="1" applyBorder="1" applyAlignment="1" applyProtection="1">
      <alignment horizontal="right" wrapText="1"/>
      <protection locked="0"/>
    </xf>
    <xf numFmtId="184" fontId="30" fillId="40" borderId="13" xfId="0" applyNumberFormat="1" applyFont="1" applyFill="1" applyBorder="1" applyAlignment="1"/>
    <xf numFmtId="184" fontId="31" fillId="40" borderId="13" xfId="0" applyNumberFormat="1" applyFont="1" applyFill="1" applyBorder="1" applyAlignment="1"/>
    <xf numFmtId="4" fontId="31" fillId="37" borderId="13" xfId="0" applyNumberFormat="1" applyFont="1" applyFill="1" applyBorder="1" applyAlignment="1">
      <alignment horizontal="right" wrapText="1"/>
    </xf>
    <xf numFmtId="0" fontId="31" fillId="39" borderId="13" xfId="0" applyFont="1" applyFill="1" applyBorder="1" applyAlignment="1">
      <alignment horizontal="center" vertical="top"/>
    </xf>
    <xf numFmtId="0" fontId="29" fillId="39" borderId="13" xfId="0" applyFont="1" applyFill="1" applyBorder="1" applyAlignment="1">
      <alignment horizontal="right" vertical="top" wrapText="1"/>
    </xf>
    <xf numFmtId="0" fontId="31" fillId="39" borderId="13" xfId="0" applyFont="1" applyFill="1" applyBorder="1" applyAlignment="1">
      <alignment horizontal="right" wrapText="1"/>
    </xf>
    <xf numFmtId="184" fontId="31" fillId="39" borderId="13" xfId="0" applyNumberFormat="1" applyFont="1" applyFill="1" applyBorder="1" applyAlignment="1"/>
    <xf numFmtId="4" fontId="31" fillId="39" borderId="13" xfId="0" applyNumberFormat="1" applyFont="1" applyFill="1" applyBorder="1" applyAlignment="1">
      <alignment horizontal="right" wrapText="1"/>
    </xf>
    <xf numFmtId="167" fontId="29" fillId="39" borderId="0" xfId="84" applyFont="1" applyFill="1"/>
    <xf numFmtId="0" fontId="3" fillId="39" borderId="0" xfId="0" applyFont="1" applyFill="1"/>
    <xf numFmtId="167" fontId="36" fillId="39" borderId="0" xfId="0" applyNumberFormat="1" applyFont="1" applyFill="1" applyBorder="1"/>
    <xf numFmtId="1" fontId="3" fillId="39" borderId="13" xfId="107" applyNumberFormat="1" applyFont="1" applyFill="1" applyBorder="1" applyAlignment="1">
      <alignment horizontal="right" vertical="top"/>
    </xf>
    <xf numFmtId="169" fontId="31" fillId="39" borderId="13" xfId="1" applyNumberFormat="1" applyFont="1" applyFill="1" applyBorder="1" applyAlignment="1">
      <alignment horizontal="center" vertical="top" wrapText="1"/>
    </xf>
    <xf numFmtId="170" fontId="30" fillId="39" borderId="13" xfId="1" applyNumberFormat="1" applyFont="1" applyFill="1" applyBorder="1" applyAlignment="1">
      <alignment horizontal="right" vertical="center" wrapText="1"/>
    </xf>
    <xf numFmtId="169" fontId="30" fillId="39" borderId="13" xfId="1" applyNumberFormat="1" applyFont="1" applyFill="1" applyBorder="1" applyAlignment="1">
      <alignment horizontal="center" vertical="center"/>
    </xf>
    <xf numFmtId="43" fontId="29" fillId="39" borderId="16" xfId="133" applyFont="1" applyFill="1" applyBorder="1" applyAlignment="1">
      <alignment horizontal="right" vertical="top" wrapText="1"/>
    </xf>
    <xf numFmtId="0" fontId="31" fillId="40" borderId="13" xfId="0" applyFont="1" applyFill="1" applyBorder="1" applyAlignment="1">
      <alignment horizontal="center" vertical="top"/>
    </xf>
    <xf numFmtId="0" fontId="30" fillId="40" borderId="13" xfId="0" applyFont="1" applyFill="1" applyBorder="1" applyAlignment="1">
      <alignment horizontal="right"/>
    </xf>
    <xf numFmtId="167" fontId="3" fillId="38" borderId="0" xfId="84" applyFont="1" applyFill="1"/>
    <xf numFmtId="0" fontId="3" fillId="38" borderId="0" xfId="0" applyFont="1" applyFill="1"/>
    <xf numFmtId="1" fontId="3" fillId="37" borderId="18" xfId="107" applyNumberFormat="1" applyFont="1" applyFill="1" applyBorder="1" applyAlignment="1">
      <alignment horizontal="right" vertical="top"/>
    </xf>
    <xf numFmtId="170" fontId="31" fillId="37" borderId="18" xfId="1" applyNumberFormat="1" applyFont="1" applyFill="1" applyBorder="1" applyAlignment="1">
      <alignment horizontal="right" vertical="center" wrapText="1"/>
    </xf>
    <xf numFmtId="1" fontId="3" fillId="37" borderId="13" xfId="106" applyNumberFormat="1" applyFont="1" applyFill="1" applyBorder="1" applyAlignment="1">
      <alignment horizontal="center" vertical="top" wrapText="1"/>
    </xf>
    <xf numFmtId="0" fontId="3" fillId="39" borderId="19" xfId="0" applyFont="1" applyFill="1" applyBorder="1"/>
    <xf numFmtId="0" fontId="29" fillId="39" borderId="19" xfId="0" applyFont="1" applyFill="1" applyBorder="1" applyAlignment="1">
      <alignment horizontal="right" vertical="top" wrapText="1"/>
    </xf>
    <xf numFmtId="0" fontId="3" fillId="39" borderId="19" xfId="0" applyFont="1" applyFill="1" applyBorder="1" applyAlignment="1">
      <alignment horizontal="right" wrapText="1"/>
    </xf>
    <xf numFmtId="0" fontId="3" fillId="39" borderId="19" xfId="0" applyFont="1" applyFill="1" applyBorder="1" applyAlignment="1"/>
    <xf numFmtId="4" fontId="3" fillId="39" borderId="19" xfId="0" applyNumberFormat="1" applyFont="1" applyFill="1" applyBorder="1" applyAlignment="1">
      <alignment horizontal="right" wrapText="1"/>
    </xf>
    <xf numFmtId="4" fontId="29" fillId="39" borderId="19" xfId="0" applyNumberFormat="1" applyFont="1" applyFill="1" applyBorder="1" applyAlignment="1">
      <alignment horizontal="right" wrapText="1"/>
    </xf>
    <xf numFmtId="39" fontId="29" fillId="0" borderId="0" xfId="1" applyNumberFormat="1" applyFont="1" applyFill="1" applyBorder="1" applyAlignment="1" applyProtection="1">
      <alignment horizontal="center" vertical="top"/>
      <protection locked="0"/>
    </xf>
    <xf numFmtId="39" fontId="29" fillId="0" borderId="0" xfId="1" applyNumberFormat="1" applyFont="1" applyFill="1" applyBorder="1" applyAlignment="1" applyProtection="1">
      <alignment horizontal="right" vertical="center" wrapText="1"/>
      <protection locked="0"/>
    </xf>
    <xf numFmtId="39" fontId="29" fillId="0" borderId="0" xfId="1" applyNumberFormat="1" applyFont="1" applyFill="1" applyBorder="1" applyAlignment="1" applyProtection="1">
      <alignment horizontal="center" vertical="center"/>
      <protection locked="0"/>
    </xf>
    <xf numFmtId="39" fontId="29" fillId="37" borderId="0" xfId="1" applyNumberFormat="1" applyFont="1" applyFill="1" applyBorder="1" applyAlignment="1" applyProtection="1">
      <alignment horizontal="right" vertical="center" wrapText="1"/>
      <protection locked="0"/>
    </xf>
    <xf numFmtId="39" fontId="29" fillId="37" borderId="0" xfId="1" applyNumberFormat="1" applyFont="1" applyFill="1" applyBorder="1" applyAlignment="1" applyProtection="1">
      <alignment horizontal="right" vertical="top" wrapText="1"/>
      <protection locked="0"/>
    </xf>
    <xf numFmtId="43" fontId="3" fillId="0" borderId="0" xfId="96" applyNumberFormat="1" applyFont="1" applyFill="1" applyBorder="1" applyAlignment="1" applyProtection="1">
      <alignment horizontal="right" vertical="center" wrapText="1"/>
      <protection locked="0"/>
    </xf>
    <xf numFmtId="39" fontId="3" fillId="0" borderId="0" xfId="1" applyNumberFormat="1" applyFont="1" applyFill="1" applyBorder="1" applyAlignment="1" applyProtection="1">
      <alignment horizontal="center" vertical="center"/>
      <protection locked="0"/>
    </xf>
    <xf numFmtId="43" fontId="3" fillId="37" borderId="0" xfId="96" applyNumberFormat="1" applyFont="1" applyFill="1" applyBorder="1" applyAlignment="1" applyProtection="1">
      <alignment horizontal="right" vertical="center" wrapText="1"/>
      <protection locked="0"/>
    </xf>
    <xf numFmtId="43" fontId="3" fillId="37" borderId="0" xfId="96" applyNumberFormat="1" applyFont="1" applyFill="1" applyBorder="1" applyAlignment="1" applyProtection="1">
      <alignment horizontal="right" vertical="top" wrapText="1"/>
      <protection locked="0"/>
    </xf>
    <xf numFmtId="2" fontId="29" fillId="39" borderId="14" xfId="1" applyNumberFormat="1" applyFont="1" applyFill="1" applyBorder="1" applyAlignment="1" applyProtection="1">
      <alignment horizontal="center" vertical="center"/>
      <protection locked="0"/>
    </xf>
    <xf numFmtId="39" fontId="29" fillId="39" borderId="14" xfId="1" applyNumberFormat="1" applyFont="1" applyFill="1" applyBorder="1" applyAlignment="1" applyProtection="1">
      <alignment horizontal="center" vertical="center"/>
      <protection locked="0"/>
    </xf>
    <xf numFmtId="43" fontId="29" fillId="39" borderId="14" xfId="84" applyNumberFormat="1" applyFont="1" applyFill="1" applyBorder="1" applyAlignment="1" applyProtection="1">
      <alignment horizontal="center" vertical="center" wrapText="1"/>
      <protection locked="0"/>
    </xf>
    <xf numFmtId="43" fontId="3" fillId="37" borderId="13" xfId="84" applyNumberFormat="1" applyFont="1" applyFill="1" applyBorder="1" applyAlignment="1" applyProtection="1">
      <alignment horizontal="right" vertical="center" wrapText="1"/>
      <protection locked="0"/>
    </xf>
    <xf numFmtId="170" fontId="30" fillId="39" borderId="13" xfId="1" applyNumberFormat="1" applyFont="1" applyFill="1" applyBorder="1" applyAlignment="1" applyProtection="1">
      <alignment horizontal="right" vertical="center" wrapText="1"/>
      <protection locked="0"/>
    </xf>
    <xf numFmtId="0" fontId="3" fillId="37" borderId="0" xfId="105" applyFont="1" applyFill="1" applyBorder="1" applyAlignment="1">
      <alignment horizontal="left" vertical="top" wrapText="1"/>
    </xf>
    <xf numFmtId="2" fontId="3" fillId="0" borderId="0" xfId="1" applyNumberFormat="1" applyFont="1" applyFill="1" applyBorder="1" applyAlignment="1" applyProtection="1">
      <alignment horizontal="left" vertical="top"/>
      <protection locked="0"/>
    </xf>
    <xf numFmtId="39" fontId="29" fillId="0" borderId="15" xfId="1" applyNumberFormat="1" applyFont="1" applyFill="1" applyBorder="1" applyAlignment="1" applyProtection="1">
      <alignment horizontal="center" vertical="top"/>
      <protection locked="0"/>
    </xf>
    <xf numFmtId="39" fontId="29" fillId="0" borderId="0" xfId="1" applyNumberFormat="1" applyFont="1" applyFill="1" applyBorder="1" applyAlignment="1" applyProtection="1">
      <alignment horizontal="center" vertical="top"/>
      <protection locked="0"/>
    </xf>
    <xf numFmtId="39" fontId="3" fillId="0" borderId="0" xfId="1" applyNumberFormat="1" applyFont="1" applyFill="1" applyBorder="1" applyAlignment="1" applyProtection="1">
      <alignment horizontal="left" vertical="top" wrapText="1"/>
      <protection locked="0"/>
    </xf>
  </cellXfs>
  <cellStyles count="14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1 - 20%" xfId="21"/>
    <cellStyle name="Accent1 - 40%" xfId="22"/>
    <cellStyle name="Accent1 - 60%" xfId="23"/>
    <cellStyle name="Accent1 2" xfId="24"/>
    <cellStyle name="Accent2" xfId="25"/>
    <cellStyle name="Accent2 - 20%" xfId="26"/>
    <cellStyle name="Accent2 - 40%" xfId="27"/>
    <cellStyle name="Accent2 - 60%" xfId="28"/>
    <cellStyle name="Accent2 2" xfId="29"/>
    <cellStyle name="Accent3" xfId="30"/>
    <cellStyle name="Accent3 - 20%" xfId="31"/>
    <cellStyle name="Accent3 - 40%" xfId="32"/>
    <cellStyle name="Accent3 - 60%" xfId="33"/>
    <cellStyle name="Accent3 2" xfId="34"/>
    <cellStyle name="Accent4" xfId="35"/>
    <cellStyle name="Accent4 - 20%" xfId="36"/>
    <cellStyle name="Accent4 - 40%" xfId="37"/>
    <cellStyle name="Accent4 - 60%" xfId="38"/>
    <cellStyle name="Accent4 2" xfId="39"/>
    <cellStyle name="Accent5" xfId="40"/>
    <cellStyle name="Accent5 - 20%" xfId="41"/>
    <cellStyle name="Accent5 - 40%" xfId="42"/>
    <cellStyle name="Accent5 - 60%" xfId="43"/>
    <cellStyle name="Accent5 2" xfId="44"/>
    <cellStyle name="Accent6" xfId="45"/>
    <cellStyle name="Accent6 - 20%" xfId="46"/>
    <cellStyle name="Accent6 - 40%" xfId="47"/>
    <cellStyle name="Accent6 - 60%" xfId="48"/>
    <cellStyle name="Accent6 2" xfId="49"/>
    <cellStyle name="Bad" xfId="50"/>
    <cellStyle name="Bad 2" xfId="51"/>
    <cellStyle name="Calculation" xfId="52"/>
    <cellStyle name="Calculation 2" xfId="53"/>
    <cellStyle name="Check Cell" xfId="54"/>
    <cellStyle name="Check Cell 2" xfId="55"/>
    <cellStyle name="Comma 2" xfId="56"/>
    <cellStyle name="Comma 3" xfId="57"/>
    <cellStyle name="Comma_ACUEDUCTO DE  PADRE LAS CASAS" xfId="137"/>
    <cellStyle name="Emphasis 1" xfId="58"/>
    <cellStyle name="Emphasis 2" xfId="59"/>
    <cellStyle name="Emphasis 3" xfId="60"/>
    <cellStyle name="Euro" xfId="61"/>
    <cellStyle name="Euro 2" xfId="62"/>
    <cellStyle name="Explanatory Text" xfId="63"/>
    <cellStyle name="F2" xfId="64"/>
    <cellStyle name="F3" xfId="65"/>
    <cellStyle name="F4" xfId="66"/>
    <cellStyle name="F5" xfId="67"/>
    <cellStyle name="F6" xfId="68"/>
    <cellStyle name="F7" xfId="69"/>
    <cellStyle name="F8" xfId="70"/>
    <cellStyle name="Good" xfId="71"/>
    <cellStyle name="Good 2" xfId="72"/>
    <cellStyle name="Heading 1" xfId="73"/>
    <cellStyle name="Heading 1 2" xfId="74"/>
    <cellStyle name="Heading 2" xfId="75"/>
    <cellStyle name="Heading 2 2" xfId="76"/>
    <cellStyle name="Heading 3" xfId="77"/>
    <cellStyle name="Heading 4" xfId="78"/>
    <cellStyle name="Hipervínculo 2" xfId="79"/>
    <cellStyle name="Input" xfId="80"/>
    <cellStyle name="Input 2" xfId="81"/>
    <cellStyle name="Linked Cell" xfId="82"/>
    <cellStyle name="Linked Cell 2" xfId="83"/>
    <cellStyle name="Millares 10" xfId="131"/>
    <cellStyle name="Millares 11" xfId="84"/>
    <cellStyle name="Millares 2" xfId="85"/>
    <cellStyle name="Millares 2 2" xfId="86"/>
    <cellStyle name="Millares 2 2 2" xfId="134"/>
    <cellStyle name="Millares 2 3" xfId="87"/>
    <cellStyle name="Millares 2_111-12 ac neyba zona alta" xfId="88"/>
    <cellStyle name="Millares 3" xfId="89"/>
    <cellStyle name="Millares 3 2" xfId="90"/>
    <cellStyle name="Millares 3 3" xfId="91"/>
    <cellStyle name="Millares 3 4" xfId="92"/>
    <cellStyle name="Millares 3_111-12 ac neyba zona alta" xfId="93"/>
    <cellStyle name="Millares 4" xfId="94"/>
    <cellStyle name="Millares 4 3" xfId="130"/>
    <cellStyle name="Millares 5" xfId="95"/>
    <cellStyle name="Millares 5 3" xfId="96"/>
    <cellStyle name="Millares 6" xfId="97"/>
    <cellStyle name="Millares 7" xfId="138"/>
    <cellStyle name="Millares 8" xfId="98"/>
    <cellStyle name="Millares 9" xfId="139"/>
    <cellStyle name="Millares_rec.No.57-03 481-01 alc.sanitario del seibo red colectora y pta. trat. #2" xfId="133"/>
    <cellStyle name="Moneda 2" xfId="99"/>
    <cellStyle name="Moneda 3" xfId="100"/>
    <cellStyle name="Neutral 2" xfId="101"/>
    <cellStyle name="No-definido" xfId="102"/>
    <cellStyle name="Normal" xfId="0" builtinId="0"/>
    <cellStyle name="Normal - Style1" xfId="103"/>
    <cellStyle name="Normal 10" xfId="1"/>
    <cellStyle name="Normal 11" xfId="143"/>
    <cellStyle name="Normal 13 2" xfId="104"/>
    <cellStyle name="Normal 2" xfId="105"/>
    <cellStyle name="Normal 2 2" xfId="106"/>
    <cellStyle name="Normal 2 2 2" xfId="142"/>
    <cellStyle name="Normal 2 3" xfId="107"/>
    <cellStyle name="Normal 2 4" xfId="108"/>
    <cellStyle name="Normal 2 5" xfId="135"/>
    <cellStyle name="Normal 2 6" xfId="144"/>
    <cellStyle name="Normal 2_07-09 presupu..." xfId="109"/>
    <cellStyle name="Normal 3" xfId="110"/>
    <cellStyle name="Normal 3 2" xfId="140"/>
    <cellStyle name="Normal 3 3" xfId="111"/>
    <cellStyle name="Normal 4" xfId="112"/>
    <cellStyle name="Normal 5" xfId="113"/>
    <cellStyle name="Normal 6" xfId="114"/>
    <cellStyle name="Normal 6 2" xfId="141"/>
    <cellStyle name="Normal 7" xfId="115"/>
    <cellStyle name="Normal 8" xfId="116"/>
    <cellStyle name="Normal 9" xfId="136"/>
    <cellStyle name="Note" xfId="117"/>
    <cellStyle name="Note 2" xfId="118"/>
    <cellStyle name="Output" xfId="119"/>
    <cellStyle name="Output 2" xfId="120"/>
    <cellStyle name="Percent 2" xfId="121"/>
    <cellStyle name="Porcentual 2" xfId="122"/>
    <cellStyle name="Porcentual 2 2" xfId="123"/>
    <cellStyle name="Porcentual 3" xfId="124"/>
    <cellStyle name="Porcentual 5" xfId="132"/>
    <cellStyle name="Sheet Title" xfId="125"/>
    <cellStyle name="Title" xfId="126"/>
    <cellStyle name="Total 2" xfId="127"/>
    <cellStyle name="Währung" xfId="128"/>
    <cellStyle name="Warning Text" xfId="1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Zeros="0" tabSelected="1" view="pageBreakPreview" zoomScale="115" zoomScaleNormal="100" zoomScaleSheetLayoutView="115" workbookViewId="0">
      <selection activeCell="A9" sqref="A9:D27"/>
    </sheetView>
  </sheetViews>
  <sheetFormatPr baseColWidth="10" defaultRowHeight="15" x14ac:dyDescent="0.25"/>
  <cols>
    <col min="1" max="1" width="6.140625" customWidth="1"/>
    <col min="2" max="2" width="48.85546875" customWidth="1"/>
    <col min="3" max="3" width="9.85546875" style="17" customWidth="1"/>
    <col min="4" max="4" width="7.5703125" customWidth="1"/>
    <col min="5" max="5" width="12.28515625" style="17" customWidth="1"/>
    <col min="6" max="6" width="15.28515625" style="17" customWidth="1"/>
    <col min="7" max="7" width="15.5703125" bestFit="1" customWidth="1"/>
    <col min="9" max="9" width="13.140625" customWidth="1"/>
  </cols>
  <sheetData>
    <row r="1" spans="1:9" x14ac:dyDescent="0.25">
      <c r="A1" s="79" t="s">
        <v>0</v>
      </c>
      <c r="B1" s="79"/>
      <c r="C1" s="79"/>
      <c r="D1" s="79"/>
      <c r="E1" s="79"/>
      <c r="F1" s="79"/>
    </row>
    <row r="2" spans="1:9" x14ac:dyDescent="0.25">
      <c r="A2" s="79" t="s">
        <v>1</v>
      </c>
      <c r="B2" s="79"/>
      <c r="C2" s="79"/>
      <c r="D2" s="79"/>
      <c r="E2" s="79"/>
      <c r="F2" s="79"/>
    </row>
    <row r="3" spans="1:9" x14ac:dyDescent="0.25">
      <c r="A3" s="79" t="s">
        <v>2</v>
      </c>
      <c r="B3" s="79"/>
      <c r="C3" s="79"/>
      <c r="D3" s="79"/>
      <c r="E3" s="79"/>
      <c r="F3" s="79"/>
    </row>
    <row r="4" spans="1:9" x14ac:dyDescent="0.25">
      <c r="A4" s="79" t="s">
        <v>28</v>
      </c>
      <c r="B4" s="79"/>
      <c r="C4" s="79"/>
      <c r="D4" s="79"/>
      <c r="E4" s="79"/>
      <c r="F4" s="79"/>
    </row>
    <row r="5" spans="1:9" x14ac:dyDescent="0.25">
      <c r="A5" s="62"/>
      <c r="B5" s="62"/>
      <c r="C5" s="63"/>
      <c r="D5" s="64"/>
      <c r="E5" s="65"/>
      <c r="F5" s="66"/>
    </row>
    <row r="6" spans="1:9" ht="17.25" customHeight="1" x14ac:dyDescent="0.25">
      <c r="A6" s="80" t="s">
        <v>29</v>
      </c>
      <c r="B6" s="80"/>
      <c r="C6" s="80"/>
      <c r="D6" s="80"/>
      <c r="E6" s="80"/>
      <c r="F6" s="80"/>
    </row>
    <row r="7" spans="1:9" x14ac:dyDescent="0.25">
      <c r="A7" s="77" t="s">
        <v>15</v>
      </c>
      <c r="B7" s="77"/>
      <c r="C7" s="67"/>
      <c r="D7" s="68"/>
      <c r="E7" s="69" t="s">
        <v>16</v>
      </c>
      <c r="F7" s="70"/>
    </row>
    <row r="8" spans="1:9" x14ac:dyDescent="0.25">
      <c r="A8" s="78"/>
      <c r="B8" s="78"/>
      <c r="C8" s="78"/>
      <c r="D8" s="78"/>
      <c r="E8" s="78"/>
      <c r="F8" s="78"/>
    </row>
    <row r="9" spans="1:9" s="11" customFormat="1" ht="20.25" customHeight="1" x14ac:dyDescent="0.25">
      <c r="A9" s="71" t="s">
        <v>3</v>
      </c>
      <c r="B9" s="72" t="s">
        <v>4</v>
      </c>
      <c r="C9" s="73" t="s">
        <v>5</v>
      </c>
      <c r="D9" s="72" t="s">
        <v>6</v>
      </c>
      <c r="E9" s="73" t="s">
        <v>7</v>
      </c>
      <c r="F9" s="73" t="s">
        <v>8</v>
      </c>
    </row>
    <row r="10" spans="1:9" ht="223.5" customHeight="1" x14ac:dyDescent="0.25">
      <c r="A10" s="55">
        <v>1</v>
      </c>
      <c r="B10" s="7" t="s">
        <v>30</v>
      </c>
      <c r="C10" s="13">
        <v>1</v>
      </c>
      <c r="D10" s="1" t="s">
        <v>9</v>
      </c>
      <c r="E10" s="74"/>
      <c r="F10" s="18">
        <f>ROUND(C10*E10,2)</f>
        <v>0</v>
      </c>
      <c r="G10" s="22">
        <f>SUM(C10*E10)</f>
        <v>0</v>
      </c>
      <c r="I10" s="2">
        <f>31024.49*47</f>
        <v>1458151.03</v>
      </c>
    </row>
    <row r="11" spans="1:9" ht="18" customHeight="1" x14ac:dyDescent="0.25">
      <c r="A11" s="12">
        <v>2</v>
      </c>
      <c r="B11" s="21" t="s">
        <v>11</v>
      </c>
      <c r="C11" s="13">
        <v>180</v>
      </c>
      <c r="D11" s="1" t="s">
        <v>12</v>
      </c>
      <c r="E11" s="74"/>
      <c r="F11" s="18">
        <f t="shared" ref="F11:F13" si="0">ROUND(C11*E11,2)</f>
        <v>0</v>
      </c>
      <c r="G11" s="22">
        <f t="shared" ref="G11:G13" si="1">SUM(C11*E11)</f>
        <v>0</v>
      </c>
      <c r="I11" s="10">
        <f>31024.49*47</f>
        <v>1458151.03</v>
      </c>
    </row>
    <row r="12" spans="1:9" ht="18" customHeight="1" x14ac:dyDescent="0.25">
      <c r="A12" s="12">
        <v>3</v>
      </c>
      <c r="B12" s="21" t="s">
        <v>13</v>
      </c>
      <c r="C12" s="13">
        <v>1</v>
      </c>
      <c r="D12" s="1" t="s">
        <v>9</v>
      </c>
      <c r="E12" s="74"/>
      <c r="F12" s="18">
        <f t="shared" si="0"/>
        <v>0</v>
      </c>
      <c r="G12" s="22">
        <f t="shared" si="1"/>
        <v>0</v>
      </c>
      <c r="I12" s="10"/>
    </row>
    <row r="13" spans="1:9" ht="18" customHeight="1" x14ac:dyDescent="0.25">
      <c r="A13" s="12">
        <v>4</v>
      </c>
      <c r="B13" s="21" t="s">
        <v>14</v>
      </c>
      <c r="C13" s="13">
        <v>1</v>
      </c>
      <c r="D13" s="1" t="s">
        <v>9</v>
      </c>
      <c r="E13" s="74"/>
      <c r="F13" s="18">
        <f t="shared" si="0"/>
        <v>0</v>
      </c>
      <c r="G13" s="22">
        <f t="shared" si="1"/>
        <v>0</v>
      </c>
      <c r="I13" s="10"/>
    </row>
    <row r="14" spans="1:9" s="20" customFormat="1" ht="12.75" customHeight="1" x14ac:dyDescent="0.25">
      <c r="A14" s="44"/>
      <c r="B14" s="45" t="s">
        <v>10</v>
      </c>
      <c r="C14" s="46"/>
      <c r="D14" s="47"/>
      <c r="E14" s="75"/>
      <c r="F14" s="48">
        <f>+SUM(F10:F13)</f>
        <v>0</v>
      </c>
      <c r="G14" s="43">
        <f>SUM(G10:G13)</f>
        <v>0</v>
      </c>
    </row>
    <row r="15" spans="1:9" s="20" customFormat="1" ht="12.75" customHeight="1" x14ac:dyDescent="0.25">
      <c r="A15" s="44"/>
      <c r="B15" s="45"/>
      <c r="C15" s="46"/>
      <c r="D15" s="47"/>
      <c r="E15" s="46"/>
      <c r="F15" s="48"/>
      <c r="G15" s="43">
        <f>SUM(G11:G14)</f>
        <v>0</v>
      </c>
    </row>
    <row r="16" spans="1:9" s="29" customFormat="1" ht="12.75" x14ac:dyDescent="0.2">
      <c r="A16" s="23"/>
      <c r="B16" s="24" t="s">
        <v>17</v>
      </c>
      <c r="C16" s="25"/>
      <c r="D16" s="26"/>
      <c r="E16" s="25"/>
      <c r="F16" s="27"/>
      <c r="G16" s="28"/>
    </row>
    <row r="17" spans="1:7" s="29" customFormat="1" ht="12.75" x14ac:dyDescent="0.2">
      <c r="A17" s="30"/>
      <c r="B17" s="31" t="s">
        <v>18</v>
      </c>
      <c r="C17" s="32">
        <v>0.1</v>
      </c>
      <c r="D17" s="26"/>
      <c r="E17" s="25"/>
      <c r="F17" s="25">
        <f t="shared" ref="F17:F22" si="2">ROUND(C17*$F$14,2)</f>
        <v>0</v>
      </c>
      <c r="G17" s="28">
        <f t="shared" ref="G17:G22" si="3">SUM($F$14*C17)</f>
        <v>0</v>
      </c>
    </row>
    <row r="18" spans="1:7" s="29" customFormat="1" ht="12.75" x14ac:dyDescent="0.2">
      <c r="A18" s="30"/>
      <c r="B18" s="31" t="s">
        <v>19</v>
      </c>
      <c r="C18" s="32">
        <v>0.03</v>
      </c>
      <c r="D18" s="33"/>
      <c r="E18" s="25"/>
      <c r="F18" s="25">
        <f>ROUND(C18*$F$14,2)</f>
        <v>0</v>
      </c>
      <c r="G18" s="28">
        <f t="shared" si="3"/>
        <v>0</v>
      </c>
    </row>
    <row r="19" spans="1:7" s="29" customFormat="1" ht="12.75" x14ac:dyDescent="0.2">
      <c r="A19" s="30"/>
      <c r="B19" s="31" t="s">
        <v>20</v>
      </c>
      <c r="C19" s="32">
        <v>0.05</v>
      </c>
      <c r="D19" s="33"/>
      <c r="E19" s="25"/>
      <c r="F19" s="25">
        <f t="shared" si="2"/>
        <v>0</v>
      </c>
      <c r="G19" s="28">
        <f t="shared" si="3"/>
        <v>0</v>
      </c>
    </row>
    <row r="20" spans="1:7" s="29" customFormat="1" ht="12.75" x14ac:dyDescent="0.2">
      <c r="A20" s="30"/>
      <c r="B20" s="31" t="s">
        <v>21</v>
      </c>
      <c r="C20" s="32">
        <v>0.01</v>
      </c>
      <c r="D20" s="33"/>
      <c r="E20" s="25"/>
      <c r="F20" s="25">
        <f t="shared" si="2"/>
        <v>0</v>
      </c>
      <c r="G20" s="28">
        <f t="shared" si="3"/>
        <v>0</v>
      </c>
    </row>
    <row r="21" spans="1:7" s="29" customFormat="1" ht="12.75" x14ac:dyDescent="0.2">
      <c r="A21" s="30"/>
      <c r="B21" s="31" t="s">
        <v>22</v>
      </c>
      <c r="C21" s="32">
        <v>0.04</v>
      </c>
      <c r="D21" s="33"/>
      <c r="E21" s="25"/>
      <c r="F21" s="25">
        <f t="shared" si="2"/>
        <v>0</v>
      </c>
      <c r="G21" s="28">
        <f t="shared" si="3"/>
        <v>0</v>
      </c>
    </row>
    <row r="22" spans="1:7" s="29" customFormat="1" ht="12.75" x14ac:dyDescent="0.2">
      <c r="A22" s="30"/>
      <c r="B22" s="31" t="s">
        <v>23</v>
      </c>
      <c r="C22" s="32">
        <v>0.04</v>
      </c>
      <c r="D22" s="33"/>
      <c r="E22" s="25"/>
      <c r="F22" s="25">
        <f t="shared" si="2"/>
        <v>0</v>
      </c>
      <c r="G22" s="28">
        <f t="shared" si="3"/>
        <v>0</v>
      </c>
    </row>
    <row r="23" spans="1:7" s="29" customFormat="1" ht="12.75" x14ac:dyDescent="0.2">
      <c r="A23" s="30"/>
      <c r="B23" s="31" t="s">
        <v>24</v>
      </c>
      <c r="C23" s="32">
        <v>0.18</v>
      </c>
      <c r="D23" s="34"/>
      <c r="E23" s="35"/>
      <c r="F23" s="25">
        <f>ROUND(C23*F17,2)</f>
        <v>0</v>
      </c>
      <c r="G23" s="28">
        <f>SUM(F17*C23)</f>
        <v>0</v>
      </c>
    </row>
    <row r="24" spans="1:7" s="29" customFormat="1" ht="12.75" x14ac:dyDescent="0.2">
      <c r="A24" s="49"/>
      <c r="B24" s="50" t="s">
        <v>26</v>
      </c>
      <c r="C24" s="32">
        <v>0.1</v>
      </c>
      <c r="D24" s="34"/>
      <c r="E24" s="35"/>
      <c r="F24" s="25">
        <f>ROUND(C24*F14,2)</f>
        <v>0</v>
      </c>
      <c r="G24" s="28"/>
    </row>
    <row r="25" spans="1:7" s="42" customFormat="1" ht="12.75" x14ac:dyDescent="0.2">
      <c r="A25" s="36"/>
      <c r="B25" s="37" t="s">
        <v>25</v>
      </c>
      <c r="C25" s="38"/>
      <c r="D25" s="39"/>
      <c r="E25" s="40"/>
      <c r="F25" s="40">
        <f>SUM(F16:F24)</f>
        <v>0</v>
      </c>
      <c r="G25" s="41">
        <f>SUM(G17:G23)</f>
        <v>0</v>
      </c>
    </row>
    <row r="26" spans="1:7" s="29" customFormat="1" ht="12.75" x14ac:dyDescent="0.2">
      <c r="A26" s="23"/>
      <c r="B26" s="50"/>
      <c r="C26" s="27"/>
      <c r="D26" s="33"/>
      <c r="E26" s="25"/>
      <c r="F26" s="27"/>
      <c r="G26" s="28"/>
    </row>
    <row r="27" spans="1:7" s="52" customFormat="1" ht="12.75" x14ac:dyDescent="0.2">
      <c r="A27" s="56"/>
      <c r="B27" s="57" t="s">
        <v>27</v>
      </c>
      <c r="C27" s="58"/>
      <c r="D27" s="59"/>
      <c r="E27" s="60"/>
      <c r="F27" s="61">
        <f>+F25+F14</f>
        <v>0</v>
      </c>
      <c r="G27" s="51"/>
    </row>
    <row r="28" spans="1:7" x14ac:dyDescent="0.25">
      <c r="A28" s="53"/>
      <c r="B28" s="8"/>
      <c r="C28" s="14"/>
      <c r="D28" s="9"/>
      <c r="E28" s="14"/>
      <c r="F28" s="54"/>
    </row>
    <row r="29" spans="1:7" x14ac:dyDescent="0.25">
      <c r="A29" s="4"/>
      <c r="B29" s="5"/>
      <c r="C29" s="15"/>
      <c r="D29" s="3"/>
      <c r="E29" s="15"/>
      <c r="F29" s="19"/>
    </row>
    <row r="30" spans="1:7" x14ac:dyDescent="0.25">
      <c r="A30" s="4"/>
      <c r="B30" s="5"/>
      <c r="C30" s="15"/>
      <c r="D30" s="3"/>
      <c r="E30" s="15"/>
      <c r="F30" s="19"/>
    </row>
    <row r="31" spans="1:7" x14ac:dyDescent="0.25">
      <c r="A31" s="76"/>
      <c r="B31" s="76"/>
      <c r="C31" s="76"/>
      <c r="D31" s="76"/>
      <c r="E31" s="76"/>
      <c r="F31" s="76"/>
    </row>
    <row r="32" spans="1:7" x14ac:dyDescent="0.25">
      <c r="A32" s="6"/>
      <c r="B32" s="6"/>
      <c r="C32" s="16"/>
      <c r="D32" s="6"/>
      <c r="E32" s="16"/>
      <c r="F32" s="16"/>
    </row>
  </sheetData>
  <sheetProtection password="8A46" sheet="1" objects="1" scenarios="1"/>
  <mergeCells count="8">
    <mergeCell ref="A31:F31"/>
    <mergeCell ref="A7:B7"/>
    <mergeCell ref="A8:F8"/>
    <mergeCell ref="A1:F1"/>
    <mergeCell ref="A2:F2"/>
    <mergeCell ref="A3:F3"/>
    <mergeCell ref="A4:F4"/>
    <mergeCell ref="A6:F6"/>
  </mergeCells>
  <printOptions horizontalCentered="1"/>
  <pageMargins left="0.19685039370078741" right="0.19685039370078741" top="0.19685039370078741" bottom="0.19685039370078741" header="0.31496062992125984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francys.dipre</dc:creator>
  <cp:lastModifiedBy>Karol Alexandra Peña Grullón</cp:lastModifiedBy>
  <cp:lastPrinted>2017-08-21T16:36:15Z</cp:lastPrinted>
  <dcterms:created xsi:type="dcterms:W3CDTF">2017-08-01T14:34:07Z</dcterms:created>
  <dcterms:modified xsi:type="dcterms:W3CDTF">2017-10-27T19:57:10Z</dcterms:modified>
</cp:coreProperties>
</file>