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sisanoc 2023\"/>
    </mc:Choice>
  </mc:AlternateContent>
  <bookViews>
    <workbookView xWindow="28680" yWindow="-120" windowWidth="29040" windowHeight="15720"/>
  </bookViews>
  <sheets>
    <sheet name="Estado Comparativo" sheetId="1" r:id="rId1"/>
  </sheets>
  <definedNames>
    <definedName name="_xlnm.Print_Area" localSheetId="0">'Estado Comparativo'!$A$5:$F$56</definedName>
    <definedName name="_xlnm.Print_Titles" localSheetId="0">'Estado Comparativo'!$1:$11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F40" i="1" l="1"/>
  <c r="F29" i="1"/>
  <c r="F23" i="1"/>
  <c r="F16" i="1"/>
  <c r="E40" i="1"/>
  <c r="E34" i="1"/>
  <c r="E29" i="1"/>
  <c r="E23" i="1"/>
  <c r="E17" i="1"/>
  <c r="E16" i="1"/>
  <c r="E35" i="1" l="1"/>
  <c r="D38" i="1" l="1"/>
  <c r="E38" i="1"/>
  <c r="C38" i="1"/>
  <c r="C12" i="1"/>
  <c r="D12" i="1"/>
  <c r="E13" i="1"/>
  <c r="F13" i="1"/>
  <c r="F14" i="1"/>
  <c r="F15" i="1"/>
  <c r="F17" i="1"/>
  <c r="F18" i="1"/>
  <c r="E19" i="1"/>
  <c r="F19" i="1"/>
  <c r="F20" i="1"/>
  <c r="F21" i="1"/>
  <c r="C22" i="1"/>
  <c r="D22" i="1"/>
  <c r="E22" i="1"/>
  <c r="F24" i="1"/>
  <c r="E12" i="1" l="1"/>
  <c r="F12" i="1"/>
  <c r="F22" i="1"/>
  <c r="F38" i="1"/>
  <c r="F37" i="1"/>
  <c r="F36" i="1"/>
  <c r="F35" i="1"/>
  <c r="F34" i="1"/>
  <c r="F33" i="1"/>
  <c r="F32" i="1"/>
  <c r="E32" i="1"/>
  <c r="F31" i="1"/>
  <c r="E31" i="1"/>
  <c r="F30" i="1"/>
  <c r="E30" i="1"/>
  <c r="D28" i="1"/>
  <c r="C28" i="1"/>
  <c r="F28" i="1" l="1"/>
  <c r="E28" i="1"/>
  <c r="D42" i="1"/>
  <c r="C42" i="1"/>
  <c r="E42" i="1" l="1"/>
  <c r="D26" i="1"/>
  <c r="D44" i="1" s="1"/>
  <c r="F42" i="1"/>
  <c r="C26" i="1"/>
  <c r="E26" i="1" l="1"/>
  <c r="E44" i="1" s="1"/>
  <c r="F26" i="1"/>
  <c r="F44" i="1" s="1"/>
</calcChain>
</file>

<file path=xl/sharedStrings.xml><?xml version="1.0" encoding="utf-8"?>
<sst xmlns="http://schemas.openxmlformats.org/spreadsheetml/2006/main" count="46" uniqueCount="46">
  <si>
    <t xml:space="preserve">Estado de Comparación de los Importes Presupuestados y Realizados 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</si>
  <si>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</si>
  <si>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</si>
  <si>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</si>
  <si>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</si>
  <si>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</si>
  <si>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</si>
  <si>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</si>
  <si>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</si>
  <si>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</si>
  <si>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</si>
  <si>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</si>
  <si>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</si>
  <si>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</si>
  <si>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</si>
  <si>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</si>
  <si>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t>Fuentes Financieras Totales</t>
  </si>
  <si>
    <t>Disminución de Activos Financieros</t>
  </si>
  <si>
    <t>Incremento de pasivos</t>
  </si>
  <si>
    <t>1,3</t>
  </si>
  <si>
    <t>Ingresos totales mas Fuentes Financieras Totales</t>
  </si>
  <si>
    <t>Gastos totales</t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</si>
  <si>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</si>
  <si>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</si>
  <si>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</si>
  <si>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</si>
  <si>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</si>
  <si>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</si>
  <si>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</si>
  <si>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</si>
  <si>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</si>
  <si>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t>Aplicaciones financieras totales</t>
  </si>
  <si>
    <t>Disminución de pasivos</t>
  </si>
  <si>
    <t>2,4</t>
  </si>
  <si>
    <t>Gastos totales mas Aplicaciones financieras totales</t>
  </si>
  <si>
    <t>Resultado financiero (1-2)</t>
  </si>
  <si>
    <t>INSTITUTO NACIONAL DE AGUAS POTABLES Y ALCANTARILLADOS</t>
  </si>
  <si>
    <t xml:space="preserve">RAFAEL RAMIREZ          </t>
  </si>
  <si>
    <t xml:space="preserve"> FRANCIA D. AQUINO L.</t>
  </si>
  <si>
    <t>WELLINGTON A. ARNAUD B.</t>
  </si>
  <si>
    <t>ENC. DEPTO. CONTABILIDAD</t>
  </si>
  <si>
    <t>DIRECTOR FINANCIERO</t>
  </si>
  <si>
    <t>DIRECTOR EJECUTIVO</t>
  </si>
  <si>
    <t>Incremento de disponibilidades internas</t>
  </si>
  <si>
    <t xml:space="preserve"> 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</si>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</sst>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##0;###0"/>
    <numFmt numFmtId="166" formatCode="###0.0;###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theme="8" tint="-0.499984740745262"/>
      <name val="Times New Roman"/>
      <family val="1"/>
    </font>
    <font>
      <b/>
      <sz val="14"/>
      <color indexed="63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2"/>
    </font>
    <font>
      <b/>
      <sz val="12"/>
      <name val="Times New Roman"/>
      <family val="2"/>
    </font>
    <font>
      <sz val="11"/>
      <color indexed="8"/>
      <name val="Times New Roman"/>
      <family val="2"/>
    </font>
    <font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 applyFill="1"/>
    <xf numFmtId="0" fontId="1" fillId="0" borderId="0" xfId="1" applyFill="1"/>
    <xf numFmtId="0" fontId="6" fillId="0" borderId="0" xfId="1" applyFont="1" applyFill="1" applyBorder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43" fontId="8" fillId="0" borderId="0" xfId="1" applyNumberFormat="1" applyFont="1" applyFill="1" applyBorder="1" applyAlignment="1">
      <alignment horizontal="center" vertical="top" wrapText="1"/>
    </xf>
    <xf numFmtId="10" fontId="8" fillId="0" borderId="0" xfId="1" applyNumberFormat="1" applyFont="1" applyFill="1" applyBorder="1" applyAlignment="1">
      <alignment horizontal="center" vertical="top" wrapText="1"/>
    </xf>
    <xf numFmtId="166" fontId="9" fillId="0" borderId="0" xfId="1" applyNumberFormat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43" fontId="10" fillId="0" borderId="0" xfId="1" applyNumberFormat="1" applyFont="1" applyFill="1" applyBorder="1" applyAlignment="1">
      <alignment horizontal="center" vertical="top" wrapText="1"/>
    </xf>
    <xf numFmtId="10" fontId="10" fillId="0" borderId="0" xfId="1" applyNumberFormat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left" vertical="top" wrapText="1"/>
    </xf>
    <xf numFmtId="43" fontId="10" fillId="0" borderId="0" xfId="0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 wrapText="1"/>
    </xf>
    <xf numFmtId="43" fontId="12" fillId="0" borderId="0" xfId="1" applyNumberFormat="1" applyFont="1" applyFill="1" applyBorder="1" applyAlignment="1">
      <alignment horizontal="center" vertical="top" wrapText="1"/>
    </xf>
    <xf numFmtId="0" fontId="1" fillId="0" borderId="0" xfId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0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vertical="top"/>
    </xf>
    <xf numFmtId="43" fontId="12" fillId="0" borderId="0" xfId="2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top" wrapText="1"/>
    </xf>
    <xf numFmtId="43" fontId="10" fillId="0" borderId="0" xfId="2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center" wrapText="1"/>
    </xf>
    <xf numFmtId="43" fontId="18" fillId="0" borderId="0" xfId="1" applyNumberFormat="1" applyFont="1" applyFill="1" applyBorder="1" applyAlignment="1">
      <alignment horizontal="center" vertical="top" wrapText="1"/>
    </xf>
    <xf numFmtId="4" fontId="12" fillId="0" borderId="0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4">
    <cellStyle name="Millares" xfId="2" builtinId="3"/>
    <cellStyle name="Normal" xfId="0" builtinId="0"/>
    <cellStyle name="Normal 2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123825</xdr:rowOff>
    </xdr:from>
    <xdr:to>
      <xdr:col>1</xdr:col>
      <xdr:colOff>324198</xdr:colOff>
      <xdr:row>8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2525"/>
          <a:ext cx="619473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workbookViewId="0">
      <selection activeCell="A8" sqref="A8:F8"/>
    </sheetView>
  </sheetViews>
  <sheetFormatPr baseColWidth="10" defaultColWidth="10.7109375" defaultRowHeight="15" x14ac:dyDescent="0.25"/>
  <cols>
    <col min="1" max="1" width="4.42578125" style="1" bestFit="1" customWidth="1"/>
    <col min="2" max="2" width="37.140625" style="1" customWidth="1"/>
    <col min="3" max="3" width="20.7109375" style="1" bestFit="1" customWidth="1"/>
    <col min="4" max="4" width="19.42578125" style="1" bestFit="1" customWidth="1"/>
    <col min="5" max="5" width="16.42578125" style="1" customWidth="1"/>
    <col min="6" max="6" width="19" style="1" customWidth="1"/>
    <col min="7" max="250" width="10.7109375" style="1"/>
    <col min="251" max="251" width="4.42578125" style="1" bestFit="1" customWidth="1"/>
    <col min="252" max="252" width="38.5703125" style="1" customWidth="1"/>
    <col min="253" max="253" width="15.28515625" style="1" customWidth="1"/>
    <col min="254" max="254" width="15" style="1" customWidth="1"/>
    <col min="255" max="255" width="16.42578125" style="1" customWidth="1"/>
    <col min="256" max="256" width="15" style="1" customWidth="1"/>
    <col min="257" max="257" width="13.42578125" style="1" bestFit="1" customWidth="1"/>
    <col min="258" max="258" width="13.140625" style="1" bestFit="1" customWidth="1"/>
    <col min="259" max="506" width="10.7109375" style="1"/>
    <col min="507" max="507" width="4.42578125" style="1" bestFit="1" customWidth="1"/>
    <col min="508" max="508" width="38.5703125" style="1" customWidth="1"/>
    <col min="509" max="509" width="15.28515625" style="1" customWidth="1"/>
    <col min="510" max="510" width="15" style="1" customWidth="1"/>
    <col min="511" max="511" width="16.42578125" style="1" customWidth="1"/>
    <col min="512" max="512" width="15" style="1" customWidth="1"/>
    <col min="513" max="513" width="13.42578125" style="1" bestFit="1" customWidth="1"/>
    <col min="514" max="514" width="13.140625" style="1" bestFit="1" customWidth="1"/>
    <col min="515" max="762" width="10.7109375" style="1"/>
    <col min="763" max="763" width="4.42578125" style="1" bestFit="1" customWidth="1"/>
    <col min="764" max="764" width="38.5703125" style="1" customWidth="1"/>
    <col min="765" max="765" width="15.28515625" style="1" customWidth="1"/>
    <col min="766" max="766" width="15" style="1" customWidth="1"/>
    <col min="767" max="767" width="16.42578125" style="1" customWidth="1"/>
    <col min="768" max="768" width="15" style="1" customWidth="1"/>
    <col min="769" max="769" width="13.42578125" style="1" bestFit="1" customWidth="1"/>
    <col min="770" max="770" width="13.140625" style="1" bestFit="1" customWidth="1"/>
    <col min="771" max="1018" width="10.7109375" style="1"/>
    <col min="1019" max="1019" width="4.42578125" style="1" bestFit="1" customWidth="1"/>
    <col min="1020" max="1020" width="38.5703125" style="1" customWidth="1"/>
    <col min="1021" max="1021" width="15.28515625" style="1" customWidth="1"/>
    <col min="1022" max="1022" width="15" style="1" customWidth="1"/>
    <col min="1023" max="1023" width="16.42578125" style="1" customWidth="1"/>
    <col min="1024" max="1024" width="15" style="1" customWidth="1"/>
    <col min="1025" max="1025" width="13.42578125" style="1" bestFit="1" customWidth="1"/>
    <col min="1026" max="1026" width="13.140625" style="1" bestFit="1" customWidth="1"/>
    <col min="1027" max="1274" width="10.7109375" style="1"/>
    <col min="1275" max="1275" width="4.42578125" style="1" bestFit="1" customWidth="1"/>
    <col min="1276" max="1276" width="38.5703125" style="1" customWidth="1"/>
    <col min="1277" max="1277" width="15.28515625" style="1" customWidth="1"/>
    <col min="1278" max="1278" width="15" style="1" customWidth="1"/>
    <col min="1279" max="1279" width="16.42578125" style="1" customWidth="1"/>
    <col min="1280" max="1280" width="15" style="1" customWidth="1"/>
    <col min="1281" max="1281" width="13.42578125" style="1" bestFit="1" customWidth="1"/>
    <col min="1282" max="1282" width="13.140625" style="1" bestFit="1" customWidth="1"/>
    <col min="1283" max="1530" width="10.7109375" style="1"/>
    <col min="1531" max="1531" width="4.42578125" style="1" bestFit="1" customWidth="1"/>
    <col min="1532" max="1532" width="38.5703125" style="1" customWidth="1"/>
    <col min="1533" max="1533" width="15.28515625" style="1" customWidth="1"/>
    <col min="1534" max="1534" width="15" style="1" customWidth="1"/>
    <col min="1535" max="1535" width="16.42578125" style="1" customWidth="1"/>
    <col min="1536" max="1536" width="15" style="1" customWidth="1"/>
    <col min="1537" max="1537" width="13.42578125" style="1" bestFit="1" customWidth="1"/>
    <col min="1538" max="1538" width="13.140625" style="1" bestFit="1" customWidth="1"/>
    <col min="1539" max="1786" width="10.7109375" style="1"/>
    <col min="1787" max="1787" width="4.42578125" style="1" bestFit="1" customWidth="1"/>
    <col min="1788" max="1788" width="38.5703125" style="1" customWidth="1"/>
    <col min="1789" max="1789" width="15.28515625" style="1" customWidth="1"/>
    <col min="1790" max="1790" width="15" style="1" customWidth="1"/>
    <col min="1791" max="1791" width="16.42578125" style="1" customWidth="1"/>
    <col min="1792" max="1792" width="15" style="1" customWidth="1"/>
    <col min="1793" max="1793" width="13.42578125" style="1" bestFit="1" customWidth="1"/>
    <col min="1794" max="1794" width="13.140625" style="1" bestFit="1" customWidth="1"/>
    <col min="1795" max="2042" width="10.7109375" style="1"/>
    <col min="2043" max="2043" width="4.42578125" style="1" bestFit="1" customWidth="1"/>
    <col min="2044" max="2044" width="38.5703125" style="1" customWidth="1"/>
    <col min="2045" max="2045" width="15.28515625" style="1" customWidth="1"/>
    <col min="2046" max="2046" width="15" style="1" customWidth="1"/>
    <col min="2047" max="2047" width="16.42578125" style="1" customWidth="1"/>
    <col min="2048" max="2048" width="15" style="1" customWidth="1"/>
    <col min="2049" max="2049" width="13.42578125" style="1" bestFit="1" customWidth="1"/>
    <col min="2050" max="2050" width="13.140625" style="1" bestFit="1" customWidth="1"/>
    <col min="2051" max="2298" width="10.7109375" style="1"/>
    <col min="2299" max="2299" width="4.42578125" style="1" bestFit="1" customWidth="1"/>
    <col min="2300" max="2300" width="38.5703125" style="1" customWidth="1"/>
    <col min="2301" max="2301" width="15.28515625" style="1" customWidth="1"/>
    <col min="2302" max="2302" width="15" style="1" customWidth="1"/>
    <col min="2303" max="2303" width="16.42578125" style="1" customWidth="1"/>
    <col min="2304" max="2304" width="15" style="1" customWidth="1"/>
    <col min="2305" max="2305" width="13.42578125" style="1" bestFit="1" customWidth="1"/>
    <col min="2306" max="2306" width="13.140625" style="1" bestFit="1" customWidth="1"/>
    <col min="2307" max="2554" width="10.7109375" style="1"/>
    <col min="2555" max="2555" width="4.42578125" style="1" bestFit="1" customWidth="1"/>
    <col min="2556" max="2556" width="38.5703125" style="1" customWidth="1"/>
    <col min="2557" max="2557" width="15.28515625" style="1" customWidth="1"/>
    <col min="2558" max="2558" width="15" style="1" customWidth="1"/>
    <col min="2559" max="2559" width="16.42578125" style="1" customWidth="1"/>
    <col min="2560" max="2560" width="15" style="1" customWidth="1"/>
    <col min="2561" max="2561" width="13.42578125" style="1" bestFit="1" customWidth="1"/>
    <col min="2562" max="2562" width="13.140625" style="1" bestFit="1" customWidth="1"/>
    <col min="2563" max="2810" width="10.7109375" style="1"/>
    <col min="2811" max="2811" width="4.42578125" style="1" bestFit="1" customWidth="1"/>
    <col min="2812" max="2812" width="38.5703125" style="1" customWidth="1"/>
    <col min="2813" max="2813" width="15.28515625" style="1" customWidth="1"/>
    <col min="2814" max="2814" width="15" style="1" customWidth="1"/>
    <col min="2815" max="2815" width="16.42578125" style="1" customWidth="1"/>
    <col min="2816" max="2816" width="15" style="1" customWidth="1"/>
    <col min="2817" max="2817" width="13.42578125" style="1" bestFit="1" customWidth="1"/>
    <col min="2818" max="2818" width="13.140625" style="1" bestFit="1" customWidth="1"/>
    <col min="2819" max="3066" width="10.7109375" style="1"/>
    <col min="3067" max="3067" width="4.42578125" style="1" bestFit="1" customWidth="1"/>
    <col min="3068" max="3068" width="38.5703125" style="1" customWidth="1"/>
    <col min="3069" max="3069" width="15.28515625" style="1" customWidth="1"/>
    <col min="3070" max="3070" width="15" style="1" customWidth="1"/>
    <col min="3071" max="3071" width="16.42578125" style="1" customWidth="1"/>
    <col min="3072" max="3072" width="15" style="1" customWidth="1"/>
    <col min="3073" max="3073" width="13.42578125" style="1" bestFit="1" customWidth="1"/>
    <col min="3074" max="3074" width="13.140625" style="1" bestFit="1" customWidth="1"/>
    <col min="3075" max="3322" width="10.7109375" style="1"/>
    <col min="3323" max="3323" width="4.42578125" style="1" bestFit="1" customWidth="1"/>
    <col min="3324" max="3324" width="38.5703125" style="1" customWidth="1"/>
    <col min="3325" max="3325" width="15.28515625" style="1" customWidth="1"/>
    <col min="3326" max="3326" width="15" style="1" customWidth="1"/>
    <col min="3327" max="3327" width="16.42578125" style="1" customWidth="1"/>
    <col min="3328" max="3328" width="15" style="1" customWidth="1"/>
    <col min="3329" max="3329" width="13.42578125" style="1" bestFit="1" customWidth="1"/>
    <col min="3330" max="3330" width="13.140625" style="1" bestFit="1" customWidth="1"/>
    <col min="3331" max="3578" width="10.7109375" style="1"/>
    <col min="3579" max="3579" width="4.42578125" style="1" bestFit="1" customWidth="1"/>
    <col min="3580" max="3580" width="38.5703125" style="1" customWidth="1"/>
    <col min="3581" max="3581" width="15.28515625" style="1" customWidth="1"/>
    <col min="3582" max="3582" width="15" style="1" customWidth="1"/>
    <col min="3583" max="3583" width="16.42578125" style="1" customWidth="1"/>
    <col min="3584" max="3584" width="15" style="1" customWidth="1"/>
    <col min="3585" max="3585" width="13.42578125" style="1" bestFit="1" customWidth="1"/>
    <col min="3586" max="3586" width="13.140625" style="1" bestFit="1" customWidth="1"/>
    <col min="3587" max="3834" width="10.7109375" style="1"/>
    <col min="3835" max="3835" width="4.42578125" style="1" bestFit="1" customWidth="1"/>
    <col min="3836" max="3836" width="38.5703125" style="1" customWidth="1"/>
    <col min="3837" max="3837" width="15.28515625" style="1" customWidth="1"/>
    <col min="3838" max="3838" width="15" style="1" customWidth="1"/>
    <col min="3839" max="3839" width="16.42578125" style="1" customWidth="1"/>
    <col min="3840" max="3840" width="15" style="1" customWidth="1"/>
    <col min="3841" max="3841" width="13.42578125" style="1" bestFit="1" customWidth="1"/>
    <col min="3842" max="3842" width="13.140625" style="1" bestFit="1" customWidth="1"/>
    <col min="3843" max="4090" width="10.7109375" style="1"/>
    <col min="4091" max="4091" width="4.42578125" style="1" bestFit="1" customWidth="1"/>
    <col min="4092" max="4092" width="38.5703125" style="1" customWidth="1"/>
    <col min="4093" max="4093" width="15.28515625" style="1" customWidth="1"/>
    <col min="4094" max="4094" width="15" style="1" customWidth="1"/>
    <col min="4095" max="4095" width="16.42578125" style="1" customWidth="1"/>
    <col min="4096" max="4096" width="15" style="1" customWidth="1"/>
    <col min="4097" max="4097" width="13.42578125" style="1" bestFit="1" customWidth="1"/>
    <col min="4098" max="4098" width="13.140625" style="1" bestFit="1" customWidth="1"/>
    <col min="4099" max="4346" width="10.7109375" style="1"/>
    <col min="4347" max="4347" width="4.42578125" style="1" bestFit="1" customWidth="1"/>
    <col min="4348" max="4348" width="38.5703125" style="1" customWidth="1"/>
    <col min="4349" max="4349" width="15.28515625" style="1" customWidth="1"/>
    <col min="4350" max="4350" width="15" style="1" customWidth="1"/>
    <col min="4351" max="4351" width="16.42578125" style="1" customWidth="1"/>
    <col min="4352" max="4352" width="15" style="1" customWidth="1"/>
    <col min="4353" max="4353" width="13.42578125" style="1" bestFit="1" customWidth="1"/>
    <col min="4354" max="4354" width="13.140625" style="1" bestFit="1" customWidth="1"/>
    <col min="4355" max="4602" width="10.7109375" style="1"/>
    <col min="4603" max="4603" width="4.42578125" style="1" bestFit="1" customWidth="1"/>
    <col min="4604" max="4604" width="38.5703125" style="1" customWidth="1"/>
    <col min="4605" max="4605" width="15.28515625" style="1" customWidth="1"/>
    <col min="4606" max="4606" width="15" style="1" customWidth="1"/>
    <col min="4607" max="4607" width="16.42578125" style="1" customWidth="1"/>
    <col min="4608" max="4608" width="15" style="1" customWidth="1"/>
    <col min="4609" max="4609" width="13.42578125" style="1" bestFit="1" customWidth="1"/>
    <col min="4610" max="4610" width="13.140625" style="1" bestFit="1" customWidth="1"/>
    <col min="4611" max="4858" width="10.7109375" style="1"/>
    <col min="4859" max="4859" width="4.42578125" style="1" bestFit="1" customWidth="1"/>
    <col min="4860" max="4860" width="38.5703125" style="1" customWidth="1"/>
    <col min="4861" max="4861" width="15.28515625" style="1" customWidth="1"/>
    <col min="4862" max="4862" width="15" style="1" customWidth="1"/>
    <col min="4863" max="4863" width="16.42578125" style="1" customWidth="1"/>
    <col min="4864" max="4864" width="15" style="1" customWidth="1"/>
    <col min="4865" max="4865" width="13.42578125" style="1" bestFit="1" customWidth="1"/>
    <col min="4866" max="4866" width="13.140625" style="1" bestFit="1" customWidth="1"/>
    <col min="4867" max="5114" width="10.7109375" style="1"/>
    <col min="5115" max="5115" width="4.42578125" style="1" bestFit="1" customWidth="1"/>
    <col min="5116" max="5116" width="38.5703125" style="1" customWidth="1"/>
    <col min="5117" max="5117" width="15.28515625" style="1" customWidth="1"/>
    <col min="5118" max="5118" width="15" style="1" customWidth="1"/>
    <col min="5119" max="5119" width="16.42578125" style="1" customWidth="1"/>
    <col min="5120" max="5120" width="15" style="1" customWidth="1"/>
    <col min="5121" max="5121" width="13.42578125" style="1" bestFit="1" customWidth="1"/>
    <col min="5122" max="5122" width="13.140625" style="1" bestFit="1" customWidth="1"/>
    <col min="5123" max="5370" width="10.7109375" style="1"/>
    <col min="5371" max="5371" width="4.42578125" style="1" bestFit="1" customWidth="1"/>
    <col min="5372" max="5372" width="38.5703125" style="1" customWidth="1"/>
    <col min="5373" max="5373" width="15.28515625" style="1" customWidth="1"/>
    <col min="5374" max="5374" width="15" style="1" customWidth="1"/>
    <col min="5375" max="5375" width="16.42578125" style="1" customWidth="1"/>
    <col min="5376" max="5376" width="15" style="1" customWidth="1"/>
    <col min="5377" max="5377" width="13.42578125" style="1" bestFit="1" customWidth="1"/>
    <col min="5378" max="5378" width="13.140625" style="1" bestFit="1" customWidth="1"/>
    <col min="5379" max="5626" width="10.7109375" style="1"/>
    <col min="5627" max="5627" width="4.42578125" style="1" bestFit="1" customWidth="1"/>
    <col min="5628" max="5628" width="38.5703125" style="1" customWidth="1"/>
    <col min="5629" max="5629" width="15.28515625" style="1" customWidth="1"/>
    <col min="5630" max="5630" width="15" style="1" customWidth="1"/>
    <col min="5631" max="5631" width="16.42578125" style="1" customWidth="1"/>
    <col min="5632" max="5632" width="15" style="1" customWidth="1"/>
    <col min="5633" max="5633" width="13.42578125" style="1" bestFit="1" customWidth="1"/>
    <col min="5634" max="5634" width="13.140625" style="1" bestFit="1" customWidth="1"/>
    <col min="5635" max="5882" width="10.7109375" style="1"/>
    <col min="5883" max="5883" width="4.42578125" style="1" bestFit="1" customWidth="1"/>
    <col min="5884" max="5884" width="38.5703125" style="1" customWidth="1"/>
    <col min="5885" max="5885" width="15.28515625" style="1" customWidth="1"/>
    <col min="5886" max="5886" width="15" style="1" customWidth="1"/>
    <col min="5887" max="5887" width="16.42578125" style="1" customWidth="1"/>
    <col min="5888" max="5888" width="15" style="1" customWidth="1"/>
    <col min="5889" max="5889" width="13.42578125" style="1" bestFit="1" customWidth="1"/>
    <col min="5890" max="5890" width="13.140625" style="1" bestFit="1" customWidth="1"/>
    <col min="5891" max="6138" width="10.7109375" style="1"/>
    <col min="6139" max="6139" width="4.42578125" style="1" bestFit="1" customWidth="1"/>
    <col min="6140" max="6140" width="38.5703125" style="1" customWidth="1"/>
    <col min="6141" max="6141" width="15.28515625" style="1" customWidth="1"/>
    <col min="6142" max="6142" width="15" style="1" customWidth="1"/>
    <col min="6143" max="6143" width="16.42578125" style="1" customWidth="1"/>
    <col min="6144" max="6144" width="15" style="1" customWidth="1"/>
    <col min="6145" max="6145" width="13.42578125" style="1" bestFit="1" customWidth="1"/>
    <col min="6146" max="6146" width="13.140625" style="1" bestFit="1" customWidth="1"/>
    <col min="6147" max="6394" width="10.7109375" style="1"/>
    <col min="6395" max="6395" width="4.42578125" style="1" bestFit="1" customWidth="1"/>
    <col min="6396" max="6396" width="38.5703125" style="1" customWidth="1"/>
    <col min="6397" max="6397" width="15.28515625" style="1" customWidth="1"/>
    <col min="6398" max="6398" width="15" style="1" customWidth="1"/>
    <col min="6399" max="6399" width="16.42578125" style="1" customWidth="1"/>
    <col min="6400" max="6400" width="15" style="1" customWidth="1"/>
    <col min="6401" max="6401" width="13.42578125" style="1" bestFit="1" customWidth="1"/>
    <col min="6402" max="6402" width="13.140625" style="1" bestFit="1" customWidth="1"/>
    <col min="6403" max="6650" width="10.7109375" style="1"/>
    <col min="6651" max="6651" width="4.42578125" style="1" bestFit="1" customWidth="1"/>
    <col min="6652" max="6652" width="38.5703125" style="1" customWidth="1"/>
    <col min="6653" max="6653" width="15.28515625" style="1" customWidth="1"/>
    <col min="6654" max="6654" width="15" style="1" customWidth="1"/>
    <col min="6655" max="6655" width="16.42578125" style="1" customWidth="1"/>
    <col min="6656" max="6656" width="15" style="1" customWidth="1"/>
    <col min="6657" max="6657" width="13.42578125" style="1" bestFit="1" customWidth="1"/>
    <col min="6658" max="6658" width="13.140625" style="1" bestFit="1" customWidth="1"/>
    <col min="6659" max="6906" width="10.7109375" style="1"/>
    <col min="6907" max="6907" width="4.42578125" style="1" bestFit="1" customWidth="1"/>
    <col min="6908" max="6908" width="38.5703125" style="1" customWidth="1"/>
    <col min="6909" max="6909" width="15.28515625" style="1" customWidth="1"/>
    <col min="6910" max="6910" width="15" style="1" customWidth="1"/>
    <col min="6911" max="6911" width="16.42578125" style="1" customWidth="1"/>
    <col min="6912" max="6912" width="15" style="1" customWidth="1"/>
    <col min="6913" max="6913" width="13.42578125" style="1" bestFit="1" customWidth="1"/>
    <col min="6914" max="6914" width="13.140625" style="1" bestFit="1" customWidth="1"/>
    <col min="6915" max="7162" width="10.7109375" style="1"/>
    <col min="7163" max="7163" width="4.42578125" style="1" bestFit="1" customWidth="1"/>
    <col min="7164" max="7164" width="38.5703125" style="1" customWidth="1"/>
    <col min="7165" max="7165" width="15.28515625" style="1" customWidth="1"/>
    <col min="7166" max="7166" width="15" style="1" customWidth="1"/>
    <col min="7167" max="7167" width="16.42578125" style="1" customWidth="1"/>
    <col min="7168" max="7168" width="15" style="1" customWidth="1"/>
    <col min="7169" max="7169" width="13.42578125" style="1" bestFit="1" customWidth="1"/>
    <col min="7170" max="7170" width="13.140625" style="1" bestFit="1" customWidth="1"/>
    <col min="7171" max="7418" width="10.7109375" style="1"/>
    <col min="7419" max="7419" width="4.42578125" style="1" bestFit="1" customWidth="1"/>
    <col min="7420" max="7420" width="38.5703125" style="1" customWidth="1"/>
    <col min="7421" max="7421" width="15.28515625" style="1" customWidth="1"/>
    <col min="7422" max="7422" width="15" style="1" customWidth="1"/>
    <col min="7423" max="7423" width="16.42578125" style="1" customWidth="1"/>
    <col min="7424" max="7424" width="15" style="1" customWidth="1"/>
    <col min="7425" max="7425" width="13.42578125" style="1" bestFit="1" customWidth="1"/>
    <col min="7426" max="7426" width="13.140625" style="1" bestFit="1" customWidth="1"/>
    <col min="7427" max="7674" width="10.7109375" style="1"/>
    <col min="7675" max="7675" width="4.42578125" style="1" bestFit="1" customWidth="1"/>
    <col min="7676" max="7676" width="38.5703125" style="1" customWidth="1"/>
    <col min="7677" max="7677" width="15.28515625" style="1" customWidth="1"/>
    <col min="7678" max="7678" width="15" style="1" customWidth="1"/>
    <col min="7679" max="7679" width="16.42578125" style="1" customWidth="1"/>
    <col min="7680" max="7680" width="15" style="1" customWidth="1"/>
    <col min="7681" max="7681" width="13.42578125" style="1" bestFit="1" customWidth="1"/>
    <col min="7682" max="7682" width="13.140625" style="1" bestFit="1" customWidth="1"/>
    <col min="7683" max="7930" width="10.7109375" style="1"/>
    <col min="7931" max="7931" width="4.42578125" style="1" bestFit="1" customWidth="1"/>
    <col min="7932" max="7932" width="38.5703125" style="1" customWidth="1"/>
    <col min="7933" max="7933" width="15.28515625" style="1" customWidth="1"/>
    <col min="7934" max="7934" width="15" style="1" customWidth="1"/>
    <col min="7935" max="7935" width="16.42578125" style="1" customWidth="1"/>
    <col min="7936" max="7936" width="15" style="1" customWidth="1"/>
    <col min="7937" max="7937" width="13.42578125" style="1" bestFit="1" customWidth="1"/>
    <col min="7938" max="7938" width="13.140625" style="1" bestFit="1" customWidth="1"/>
    <col min="7939" max="8186" width="10.7109375" style="1"/>
    <col min="8187" max="8187" width="4.42578125" style="1" bestFit="1" customWidth="1"/>
    <col min="8188" max="8188" width="38.5703125" style="1" customWidth="1"/>
    <col min="8189" max="8189" width="15.28515625" style="1" customWidth="1"/>
    <col min="8190" max="8190" width="15" style="1" customWidth="1"/>
    <col min="8191" max="8191" width="16.42578125" style="1" customWidth="1"/>
    <col min="8192" max="8192" width="15" style="1" customWidth="1"/>
    <col min="8193" max="8193" width="13.42578125" style="1" bestFit="1" customWidth="1"/>
    <col min="8194" max="8194" width="13.140625" style="1" bestFit="1" customWidth="1"/>
    <col min="8195" max="8442" width="10.7109375" style="1"/>
    <col min="8443" max="8443" width="4.42578125" style="1" bestFit="1" customWidth="1"/>
    <col min="8444" max="8444" width="38.5703125" style="1" customWidth="1"/>
    <col min="8445" max="8445" width="15.28515625" style="1" customWidth="1"/>
    <col min="8446" max="8446" width="15" style="1" customWidth="1"/>
    <col min="8447" max="8447" width="16.42578125" style="1" customWidth="1"/>
    <col min="8448" max="8448" width="15" style="1" customWidth="1"/>
    <col min="8449" max="8449" width="13.42578125" style="1" bestFit="1" customWidth="1"/>
    <col min="8450" max="8450" width="13.140625" style="1" bestFit="1" customWidth="1"/>
    <col min="8451" max="8698" width="10.7109375" style="1"/>
    <col min="8699" max="8699" width="4.42578125" style="1" bestFit="1" customWidth="1"/>
    <col min="8700" max="8700" width="38.5703125" style="1" customWidth="1"/>
    <col min="8701" max="8701" width="15.28515625" style="1" customWidth="1"/>
    <col min="8702" max="8702" width="15" style="1" customWidth="1"/>
    <col min="8703" max="8703" width="16.42578125" style="1" customWidth="1"/>
    <col min="8704" max="8704" width="15" style="1" customWidth="1"/>
    <col min="8705" max="8705" width="13.42578125" style="1" bestFit="1" customWidth="1"/>
    <col min="8706" max="8706" width="13.140625" style="1" bestFit="1" customWidth="1"/>
    <col min="8707" max="8954" width="10.7109375" style="1"/>
    <col min="8955" max="8955" width="4.42578125" style="1" bestFit="1" customWidth="1"/>
    <col min="8956" max="8956" width="38.5703125" style="1" customWidth="1"/>
    <col min="8957" max="8957" width="15.28515625" style="1" customWidth="1"/>
    <col min="8958" max="8958" width="15" style="1" customWidth="1"/>
    <col min="8959" max="8959" width="16.42578125" style="1" customWidth="1"/>
    <col min="8960" max="8960" width="15" style="1" customWidth="1"/>
    <col min="8961" max="8961" width="13.42578125" style="1" bestFit="1" customWidth="1"/>
    <col min="8962" max="8962" width="13.140625" style="1" bestFit="1" customWidth="1"/>
    <col min="8963" max="9210" width="10.7109375" style="1"/>
    <col min="9211" max="9211" width="4.42578125" style="1" bestFit="1" customWidth="1"/>
    <col min="9212" max="9212" width="38.5703125" style="1" customWidth="1"/>
    <col min="9213" max="9213" width="15.28515625" style="1" customWidth="1"/>
    <col min="9214" max="9214" width="15" style="1" customWidth="1"/>
    <col min="9215" max="9215" width="16.42578125" style="1" customWidth="1"/>
    <col min="9216" max="9216" width="15" style="1" customWidth="1"/>
    <col min="9217" max="9217" width="13.42578125" style="1" bestFit="1" customWidth="1"/>
    <col min="9218" max="9218" width="13.140625" style="1" bestFit="1" customWidth="1"/>
    <col min="9219" max="9466" width="10.7109375" style="1"/>
    <col min="9467" max="9467" width="4.42578125" style="1" bestFit="1" customWidth="1"/>
    <col min="9468" max="9468" width="38.5703125" style="1" customWidth="1"/>
    <col min="9469" max="9469" width="15.28515625" style="1" customWidth="1"/>
    <col min="9470" max="9470" width="15" style="1" customWidth="1"/>
    <col min="9471" max="9471" width="16.42578125" style="1" customWidth="1"/>
    <col min="9472" max="9472" width="15" style="1" customWidth="1"/>
    <col min="9473" max="9473" width="13.42578125" style="1" bestFit="1" customWidth="1"/>
    <col min="9474" max="9474" width="13.140625" style="1" bestFit="1" customWidth="1"/>
    <col min="9475" max="9722" width="10.7109375" style="1"/>
    <col min="9723" max="9723" width="4.42578125" style="1" bestFit="1" customWidth="1"/>
    <col min="9724" max="9724" width="38.5703125" style="1" customWidth="1"/>
    <col min="9725" max="9725" width="15.28515625" style="1" customWidth="1"/>
    <col min="9726" max="9726" width="15" style="1" customWidth="1"/>
    <col min="9727" max="9727" width="16.42578125" style="1" customWidth="1"/>
    <col min="9728" max="9728" width="15" style="1" customWidth="1"/>
    <col min="9729" max="9729" width="13.42578125" style="1" bestFit="1" customWidth="1"/>
    <col min="9730" max="9730" width="13.140625" style="1" bestFit="1" customWidth="1"/>
    <col min="9731" max="9978" width="10.7109375" style="1"/>
    <col min="9979" max="9979" width="4.42578125" style="1" bestFit="1" customWidth="1"/>
    <col min="9980" max="9980" width="38.5703125" style="1" customWidth="1"/>
    <col min="9981" max="9981" width="15.28515625" style="1" customWidth="1"/>
    <col min="9982" max="9982" width="15" style="1" customWidth="1"/>
    <col min="9983" max="9983" width="16.42578125" style="1" customWidth="1"/>
    <col min="9984" max="9984" width="15" style="1" customWidth="1"/>
    <col min="9985" max="9985" width="13.42578125" style="1" bestFit="1" customWidth="1"/>
    <col min="9986" max="9986" width="13.140625" style="1" bestFit="1" customWidth="1"/>
    <col min="9987" max="10234" width="10.7109375" style="1"/>
    <col min="10235" max="10235" width="4.42578125" style="1" bestFit="1" customWidth="1"/>
    <col min="10236" max="10236" width="38.5703125" style="1" customWidth="1"/>
    <col min="10237" max="10237" width="15.28515625" style="1" customWidth="1"/>
    <col min="10238" max="10238" width="15" style="1" customWidth="1"/>
    <col min="10239" max="10239" width="16.42578125" style="1" customWidth="1"/>
    <col min="10240" max="10240" width="15" style="1" customWidth="1"/>
    <col min="10241" max="10241" width="13.42578125" style="1" bestFit="1" customWidth="1"/>
    <col min="10242" max="10242" width="13.140625" style="1" bestFit="1" customWidth="1"/>
    <col min="10243" max="10490" width="10.7109375" style="1"/>
    <col min="10491" max="10491" width="4.42578125" style="1" bestFit="1" customWidth="1"/>
    <col min="10492" max="10492" width="38.5703125" style="1" customWidth="1"/>
    <col min="10493" max="10493" width="15.28515625" style="1" customWidth="1"/>
    <col min="10494" max="10494" width="15" style="1" customWidth="1"/>
    <col min="10495" max="10495" width="16.42578125" style="1" customWidth="1"/>
    <col min="10496" max="10496" width="15" style="1" customWidth="1"/>
    <col min="10497" max="10497" width="13.42578125" style="1" bestFit="1" customWidth="1"/>
    <col min="10498" max="10498" width="13.140625" style="1" bestFit="1" customWidth="1"/>
    <col min="10499" max="10746" width="10.7109375" style="1"/>
    <col min="10747" max="10747" width="4.42578125" style="1" bestFit="1" customWidth="1"/>
    <col min="10748" max="10748" width="38.5703125" style="1" customWidth="1"/>
    <col min="10749" max="10749" width="15.28515625" style="1" customWidth="1"/>
    <col min="10750" max="10750" width="15" style="1" customWidth="1"/>
    <col min="10751" max="10751" width="16.42578125" style="1" customWidth="1"/>
    <col min="10752" max="10752" width="15" style="1" customWidth="1"/>
    <col min="10753" max="10753" width="13.42578125" style="1" bestFit="1" customWidth="1"/>
    <col min="10754" max="10754" width="13.140625" style="1" bestFit="1" customWidth="1"/>
    <col min="10755" max="11002" width="10.7109375" style="1"/>
    <col min="11003" max="11003" width="4.42578125" style="1" bestFit="1" customWidth="1"/>
    <col min="11004" max="11004" width="38.5703125" style="1" customWidth="1"/>
    <col min="11005" max="11005" width="15.28515625" style="1" customWidth="1"/>
    <col min="11006" max="11006" width="15" style="1" customWidth="1"/>
    <col min="11007" max="11007" width="16.42578125" style="1" customWidth="1"/>
    <col min="11008" max="11008" width="15" style="1" customWidth="1"/>
    <col min="11009" max="11009" width="13.42578125" style="1" bestFit="1" customWidth="1"/>
    <col min="11010" max="11010" width="13.140625" style="1" bestFit="1" customWidth="1"/>
    <col min="11011" max="11258" width="10.7109375" style="1"/>
    <col min="11259" max="11259" width="4.42578125" style="1" bestFit="1" customWidth="1"/>
    <col min="11260" max="11260" width="38.5703125" style="1" customWidth="1"/>
    <col min="11261" max="11261" width="15.28515625" style="1" customWidth="1"/>
    <col min="11262" max="11262" width="15" style="1" customWidth="1"/>
    <col min="11263" max="11263" width="16.42578125" style="1" customWidth="1"/>
    <col min="11264" max="11264" width="15" style="1" customWidth="1"/>
    <col min="11265" max="11265" width="13.42578125" style="1" bestFit="1" customWidth="1"/>
    <col min="11266" max="11266" width="13.140625" style="1" bestFit="1" customWidth="1"/>
    <col min="11267" max="11514" width="10.7109375" style="1"/>
    <col min="11515" max="11515" width="4.42578125" style="1" bestFit="1" customWidth="1"/>
    <col min="11516" max="11516" width="38.5703125" style="1" customWidth="1"/>
    <col min="11517" max="11517" width="15.28515625" style="1" customWidth="1"/>
    <col min="11518" max="11518" width="15" style="1" customWidth="1"/>
    <col min="11519" max="11519" width="16.42578125" style="1" customWidth="1"/>
    <col min="11520" max="11520" width="15" style="1" customWidth="1"/>
    <col min="11521" max="11521" width="13.42578125" style="1" bestFit="1" customWidth="1"/>
    <col min="11522" max="11522" width="13.140625" style="1" bestFit="1" customWidth="1"/>
    <col min="11523" max="11770" width="10.7109375" style="1"/>
    <col min="11771" max="11771" width="4.42578125" style="1" bestFit="1" customWidth="1"/>
    <col min="11772" max="11772" width="38.5703125" style="1" customWidth="1"/>
    <col min="11773" max="11773" width="15.28515625" style="1" customWidth="1"/>
    <col min="11774" max="11774" width="15" style="1" customWidth="1"/>
    <col min="11775" max="11775" width="16.42578125" style="1" customWidth="1"/>
    <col min="11776" max="11776" width="15" style="1" customWidth="1"/>
    <col min="11777" max="11777" width="13.42578125" style="1" bestFit="1" customWidth="1"/>
    <col min="11778" max="11778" width="13.140625" style="1" bestFit="1" customWidth="1"/>
    <col min="11779" max="12026" width="10.7109375" style="1"/>
    <col min="12027" max="12027" width="4.42578125" style="1" bestFit="1" customWidth="1"/>
    <col min="12028" max="12028" width="38.5703125" style="1" customWidth="1"/>
    <col min="12029" max="12029" width="15.28515625" style="1" customWidth="1"/>
    <col min="12030" max="12030" width="15" style="1" customWidth="1"/>
    <col min="12031" max="12031" width="16.42578125" style="1" customWidth="1"/>
    <col min="12032" max="12032" width="15" style="1" customWidth="1"/>
    <col min="12033" max="12033" width="13.42578125" style="1" bestFit="1" customWidth="1"/>
    <col min="12034" max="12034" width="13.140625" style="1" bestFit="1" customWidth="1"/>
    <col min="12035" max="12282" width="10.7109375" style="1"/>
    <col min="12283" max="12283" width="4.42578125" style="1" bestFit="1" customWidth="1"/>
    <col min="12284" max="12284" width="38.5703125" style="1" customWidth="1"/>
    <col min="12285" max="12285" width="15.28515625" style="1" customWidth="1"/>
    <col min="12286" max="12286" width="15" style="1" customWidth="1"/>
    <col min="12287" max="12287" width="16.42578125" style="1" customWidth="1"/>
    <col min="12288" max="12288" width="15" style="1" customWidth="1"/>
    <col min="12289" max="12289" width="13.42578125" style="1" bestFit="1" customWidth="1"/>
    <col min="12290" max="12290" width="13.140625" style="1" bestFit="1" customWidth="1"/>
    <col min="12291" max="12538" width="10.7109375" style="1"/>
    <col min="12539" max="12539" width="4.42578125" style="1" bestFit="1" customWidth="1"/>
    <col min="12540" max="12540" width="38.5703125" style="1" customWidth="1"/>
    <col min="12541" max="12541" width="15.28515625" style="1" customWidth="1"/>
    <col min="12542" max="12542" width="15" style="1" customWidth="1"/>
    <col min="12543" max="12543" width="16.42578125" style="1" customWidth="1"/>
    <col min="12544" max="12544" width="15" style="1" customWidth="1"/>
    <col min="12545" max="12545" width="13.42578125" style="1" bestFit="1" customWidth="1"/>
    <col min="12546" max="12546" width="13.140625" style="1" bestFit="1" customWidth="1"/>
    <col min="12547" max="12794" width="10.7109375" style="1"/>
    <col min="12795" max="12795" width="4.42578125" style="1" bestFit="1" customWidth="1"/>
    <col min="12796" max="12796" width="38.5703125" style="1" customWidth="1"/>
    <col min="12797" max="12797" width="15.28515625" style="1" customWidth="1"/>
    <col min="12798" max="12798" width="15" style="1" customWidth="1"/>
    <col min="12799" max="12799" width="16.42578125" style="1" customWidth="1"/>
    <col min="12800" max="12800" width="15" style="1" customWidth="1"/>
    <col min="12801" max="12801" width="13.42578125" style="1" bestFit="1" customWidth="1"/>
    <col min="12802" max="12802" width="13.140625" style="1" bestFit="1" customWidth="1"/>
    <col min="12803" max="13050" width="10.7109375" style="1"/>
    <col min="13051" max="13051" width="4.42578125" style="1" bestFit="1" customWidth="1"/>
    <col min="13052" max="13052" width="38.5703125" style="1" customWidth="1"/>
    <col min="13053" max="13053" width="15.28515625" style="1" customWidth="1"/>
    <col min="13054" max="13054" width="15" style="1" customWidth="1"/>
    <col min="13055" max="13055" width="16.42578125" style="1" customWidth="1"/>
    <col min="13056" max="13056" width="15" style="1" customWidth="1"/>
    <col min="13057" max="13057" width="13.42578125" style="1" bestFit="1" customWidth="1"/>
    <col min="13058" max="13058" width="13.140625" style="1" bestFit="1" customWidth="1"/>
    <col min="13059" max="13306" width="10.7109375" style="1"/>
    <col min="13307" max="13307" width="4.42578125" style="1" bestFit="1" customWidth="1"/>
    <col min="13308" max="13308" width="38.5703125" style="1" customWidth="1"/>
    <col min="13309" max="13309" width="15.28515625" style="1" customWidth="1"/>
    <col min="13310" max="13310" width="15" style="1" customWidth="1"/>
    <col min="13311" max="13311" width="16.42578125" style="1" customWidth="1"/>
    <col min="13312" max="13312" width="15" style="1" customWidth="1"/>
    <col min="13313" max="13313" width="13.42578125" style="1" bestFit="1" customWidth="1"/>
    <col min="13314" max="13314" width="13.140625" style="1" bestFit="1" customWidth="1"/>
    <col min="13315" max="13562" width="10.7109375" style="1"/>
    <col min="13563" max="13563" width="4.42578125" style="1" bestFit="1" customWidth="1"/>
    <col min="13564" max="13564" width="38.5703125" style="1" customWidth="1"/>
    <col min="13565" max="13565" width="15.28515625" style="1" customWidth="1"/>
    <col min="13566" max="13566" width="15" style="1" customWidth="1"/>
    <col min="13567" max="13567" width="16.42578125" style="1" customWidth="1"/>
    <col min="13568" max="13568" width="15" style="1" customWidth="1"/>
    <col min="13569" max="13569" width="13.42578125" style="1" bestFit="1" customWidth="1"/>
    <col min="13570" max="13570" width="13.140625" style="1" bestFit="1" customWidth="1"/>
    <col min="13571" max="13818" width="10.7109375" style="1"/>
    <col min="13819" max="13819" width="4.42578125" style="1" bestFit="1" customWidth="1"/>
    <col min="13820" max="13820" width="38.5703125" style="1" customWidth="1"/>
    <col min="13821" max="13821" width="15.28515625" style="1" customWidth="1"/>
    <col min="13822" max="13822" width="15" style="1" customWidth="1"/>
    <col min="13823" max="13823" width="16.42578125" style="1" customWidth="1"/>
    <col min="13824" max="13824" width="15" style="1" customWidth="1"/>
    <col min="13825" max="13825" width="13.42578125" style="1" bestFit="1" customWidth="1"/>
    <col min="13826" max="13826" width="13.140625" style="1" bestFit="1" customWidth="1"/>
    <col min="13827" max="14074" width="10.7109375" style="1"/>
    <col min="14075" max="14075" width="4.42578125" style="1" bestFit="1" customWidth="1"/>
    <col min="14076" max="14076" width="38.5703125" style="1" customWidth="1"/>
    <col min="14077" max="14077" width="15.28515625" style="1" customWidth="1"/>
    <col min="14078" max="14078" width="15" style="1" customWidth="1"/>
    <col min="14079" max="14079" width="16.42578125" style="1" customWidth="1"/>
    <col min="14080" max="14080" width="15" style="1" customWidth="1"/>
    <col min="14081" max="14081" width="13.42578125" style="1" bestFit="1" customWidth="1"/>
    <col min="14082" max="14082" width="13.140625" style="1" bestFit="1" customWidth="1"/>
    <col min="14083" max="14330" width="10.7109375" style="1"/>
    <col min="14331" max="14331" width="4.42578125" style="1" bestFit="1" customWidth="1"/>
    <col min="14332" max="14332" width="38.5703125" style="1" customWidth="1"/>
    <col min="14333" max="14333" width="15.28515625" style="1" customWidth="1"/>
    <col min="14334" max="14334" width="15" style="1" customWidth="1"/>
    <col min="14335" max="14335" width="16.42578125" style="1" customWidth="1"/>
    <col min="14336" max="14336" width="15" style="1" customWidth="1"/>
    <col min="14337" max="14337" width="13.42578125" style="1" bestFit="1" customWidth="1"/>
    <col min="14338" max="14338" width="13.140625" style="1" bestFit="1" customWidth="1"/>
    <col min="14339" max="14586" width="10.7109375" style="1"/>
    <col min="14587" max="14587" width="4.42578125" style="1" bestFit="1" customWidth="1"/>
    <col min="14588" max="14588" width="38.5703125" style="1" customWidth="1"/>
    <col min="14589" max="14589" width="15.28515625" style="1" customWidth="1"/>
    <col min="14590" max="14590" width="15" style="1" customWidth="1"/>
    <col min="14591" max="14591" width="16.42578125" style="1" customWidth="1"/>
    <col min="14592" max="14592" width="15" style="1" customWidth="1"/>
    <col min="14593" max="14593" width="13.42578125" style="1" bestFit="1" customWidth="1"/>
    <col min="14594" max="14594" width="13.140625" style="1" bestFit="1" customWidth="1"/>
    <col min="14595" max="14842" width="10.7109375" style="1"/>
    <col min="14843" max="14843" width="4.42578125" style="1" bestFit="1" customWidth="1"/>
    <col min="14844" max="14844" width="38.5703125" style="1" customWidth="1"/>
    <col min="14845" max="14845" width="15.28515625" style="1" customWidth="1"/>
    <col min="14846" max="14846" width="15" style="1" customWidth="1"/>
    <col min="14847" max="14847" width="16.42578125" style="1" customWidth="1"/>
    <col min="14848" max="14848" width="15" style="1" customWidth="1"/>
    <col min="14849" max="14849" width="13.42578125" style="1" bestFit="1" customWidth="1"/>
    <col min="14850" max="14850" width="13.140625" style="1" bestFit="1" customWidth="1"/>
    <col min="14851" max="15098" width="10.7109375" style="1"/>
    <col min="15099" max="15099" width="4.42578125" style="1" bestFit="1" customWidth="1"/>
    <col min="15100" max="15100" width="38.5703125" style="1" customWidth="1"/>
    <col min="15101" max="15101" width="15.28515625" style="1" customWidth="1"/>
    <col min="15102" max="15102" width="15" style="1" customWidth="1"/>
    <col min="15103" max="15103" width="16.42578125" style="1" customWidth="1"/>
    <col min="15104" max="15104" width="15" style="1" customWidth="1"/>
    <col min="15105" max="15105" width="13.42578125" style="1" bestFit="1" customWidth="1"/>
    <col min="15106" max="15106" width="13.140625" style="1" bestFit="1" customWidth="1"/>
    <col min="15107" max="15354" width="10.7109375" style="1"/>
    <col min="15355" max="15355" width="4.42578125" style="1" bestFit="1" customWidth="1"/>
    <col min="15356" max="15356" width="38.5703125" style="1" customWidth="1"/>
    <col min="15357" max="15357" width="15.28515625" style="1" customWidth="1"/>
    <col min="15358" max="15358" width="15" style="1" customWidth="1"/>
    <col min="15359" max="15359" width="16.42578125" style="1" customWidth="1"/>
    <col min="15360" max="15360" width="15" style="1" customWidth="1"/>
    <col min="15361" max="15361" width="13.42578125" style="1" bestFit="1" customWidth="1"/>
    <col min="15362" max="15362" width="13.140625" style="1" bestFit="1" customWidth="1"/>
    <col min="15363" max="15610" width="10.7109375" style="1"/>
    <col min="15611" max="15611" width="4.42578125" style="1" bestFit="1" customWidth="1"/>
    <col min="15612" max="15612" width="38.5703125" style="1" customWidth="1"/>
    <col min="15613" max="15613" width="15.28515625" style="1" customWidth="1"/>
    <col min="15614" max="15614" width="15" style="1" customWidth="1"/>
    <col min="15615" max="15615" width="16.42578125" style="1" customWidth="1"/>
    <col min="15616" max="15616" width="15" style="1" customWidth="1"/>
    <col min="15617" max="15617" width="13.42578125" style="1" bestFit="1" customWidth="1"/>
    <col min="15618" max="15618" width="13.140625" style="1" bestFit="1" customWidth="1"/>
    <col min="15619" max="15866" width="10.7109375" style="1"/>
    <col min="15867" max="15867" width="4.42578125" style="1" bestFit="1" customWidth="1"/>
    <col min="15868" max="15868" width="38.5703125" style="1" customWidth="1"/>
    <col min="15869" max="15869" width="15.28515625" style="1" customWidth="1"/>
    <col min="15870" max="15870" width="15" style="1" customWidth="1"/>
    <col min="15871" max="15871" width="16.42578125" style="1" customWidth="1"/>
    <col min="15872" max="15872" width="15" style="1" customWidth="1"/>
    <col min="15873" max="15873" width="13.42578125" style="1" bestFit="1" customWidth="1"/>
    <col min="15874" max="15874" width="13.140625" style="1" bestFit="1" customWidth="1"/>
    <col min="15875" max="16122" width="10.7109375" style="1"/>
    <col min="16123" max="16123" width="4.42578125" style="1" bestFit="1" customWidth="1"/>
    <col min="16124" max="16124" width="38.5703125" style="1" customWidth="1"/>
    <col min="16125" max="16125" width="15.28515625" style="1" customWidth="1"/>
    <col min="16126" max="16126" width="15" style="1" customWidth="1"/>
    <col min="16127" max="16127" width="16.42578125" style="1" customWidth="1"/>
    <col min="16128" max="16128" width="15" style="1" customWidth="1"/>
    <col min="16129" max="16129" width="13.42578125" style="1" bestFit="1" customWidth="1"/>
    <col min="16130" max="16130" width="13.140625" style="1" bestFit="1" customWidth="1"/>
    <col min="16131" max="16384" width="10.7109375" style="1"/>
  </cols>
  <sheetData>
    <row r="1" spans="1:6" x14ac:dyDescent="0.25">
      <c r="A1" s="33"/>
      <c r="B1" s="33"/>
      <c r="C1" s="33"/>
      <c r="D1" s="33"/>
      <c r="E1" s="33"/>
      <c r="F1" s="33"/>
    </row>
    <row r="2" spans="1:6" ht="15.75" x14ac:dyDescent="0.25">
      <c r="A2" s="2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ht="20.25" x14ac:dyDescent="0.25">
      <c r="A5" s="34" t="s">
        <v>36</v>
      </c>
      <c r="B5" s="34"/>
      <c r="C5" s="34"/>
      <c r="D5" s="34"/>
      <c r="E5" s="34"/>
      <c r="F5" s="34"/>
    </row>
    <row r="6" spans="1:6" ht="18.75" x14ac:dyDescent="0.25">
      <c r="A6" s="35" t="s">
        <v>0</v>
      </c>
      <c r="B6" s="35"/>
      <c r="C6" s="35"/>
      <c r="D6" s="35"/>
      <c r="E6" s="35"/>
      <c r="F6" s="35"/>
    </row>
    <row r="7" spans="1:6" ht="18.75" x14ac:dyDescent="0.25">
      <c r="A7" s="35" t="s">
        <v>45</v>
      </c>
      <c r="B7" s="35"/>
      <c r="C7" s="35"/>
      <c r="D7" s="35"/>
      <c r="E7" s="35"/>
      <c r="F7" s="35"/>
    </row>
    <row r="8" spans="1:6" ht="18.75" x14ac:dyDescent="0.25">
      <c r="A8" s="35" t="s">
        <v>44</v>
      </c>
      <c r="B8" s="35"/>
      <c r="C8" s="35"/>
      <c r="D8" s="35"/>
      <c r="E8" s="35"/>
      <c r="F8" s="35"/>
    </row>
    <row r="9" spans="1:6" ht="18.75" x14ac:dyDescent="0.25">
      <c r="A9" s="36"/>
      <c r="B9" s="36"/>
      <c r="C9" s="36"/>
      <c r="D9" s="36"/>
      <c r="E9" s="36"/>
      <c r="F9" s="36"/>
    </row>
    <row r="10" spans="1:6" x14ac:dyDescent="0.25">
      <c r="A10" s="24"/>
      <c r="B10" s="24"/>
      <c r="C10" s="24"/>
      <c r="D10" s="24"/>
      <c r="E10" s="24"/>
      <c r="F10" s="24"/>
    </row>
    <row r="11" spans="1:6" ht="47.25" x14ac:dyDescent="0.25">
      <c r="A11" s="37" t="s">
        <v>1</v>
      </c>
      <c r="B11" s="37"/>
      <c r="C11" s="4" t="s">
        <v>2</v>
      </c>
      <c r="D11" s="4" t="s">
        <v>3</v>
      </c>
      <c r="E11" s="4" t="s">
        <v>4</v>
      </c>
      <c r="F11" s="4" t="s">
        <v>5</v>
      </c>
    </row>
    <row r="12" spans="1:6" ht="15.75" x14ac:dyDescent="0.25">
      <c r="A12" s="5">
        <v>1</v>
      </c>
      <c r="B12" s="6" t="s">
        <v>6</v>
      </c>
      <c r="C12" s="7">
        <f>SUM(C13:C19)</f>
        <v>14572332407.369999</v>
      </c>
      <c r="D12" s="7">
        <f>SUM(D13:D19)</f>
        <v>14651670507.047001</v>
      </c>
      <c r="E12" s="8">
        <f>D12/C12</f>
        <v>1.0054444338393542</v>
      </c>
      <c r="F12" s="7">
        <f t="shared" ref="F12:F24" si="0">C12-D12</f>
        <v>-79338099.677001953</v>
      </c>
    </row>
    <row r="13" spans="1:6" hidden="1" x14ac:dyDescent="0.25">
      <c r="A13" s="9">
        <v>1.1000000000000001</v>
      </c>
      <c r="B13" s="10" t="s">
        <v>7</v>
      </c>
      <c r="C13" s="11"/>
      <c r="D13" s="11"/>
      <c r="E13" s="12" t="e">
        <f>D13/C13</f>
        <v>#DIV/0!</v>
      </c>
      <c r="F13" s="11">
        <f t="shared" si="0"/>
        <v>0</v>
      </c>
    </row>
    <row r="14" spans="1:6" ht="14.45" hidden="1" customHeight="1" x14ac:dyDescent="0.25">
      <c r="A14" s="9">
        <v>1.2</v>
      </c>
      <c r="B14" s="10" t="s">
        <v>8</v>
      </c>
      <c r="C14" s="11"/>
      <c r="D14" s="11"/>
      <c r="E14" s="12"/>
      <c r="F14" s="11">
        <f t="shared" si="0"/>
        <v>0</v>
      </c>
    </row>
    <row r="15" spans="1:6" ht="20.45" hidden="1" customHeight="1" x14ac:dyDescent="0.25">
      <c r="A15" s="9">
        <v>1.3</v>
      </c>
      <c r="B15" s="10" t="s">
        <v>9</v>
      </c>
      <c r="C15" s="11"/>
      <c r="D15" s="11"/>
      <c r="E15" s="12"/>
      <c r="F15" s="11">
        <f t="shared" si="0"/>
        <v>0</v>
      </c>
    </row>
    <row r="16" spans="1:6" x14ac:dyDescent="0.25">
      <c r="A16" s="9">
        <v>1.4</v>
      </c>
      <c r="B16" s="10" t="s">
        <v>10</v>
      </c>
      <c r="C16" s="11">
        <v>13294092314</v>
      </c>
      <c r="D16" s="11">
        <v>12766946320</v>
      </c>
      <c r="E16" s="12">
        <f>D16/C16</f>
        <v>0.96034734966862967</v>
      </c>
      <c r="F16" s="11">
        <f>C16-D16</f>
        <v>527145994</v>
      </c>
    </row>
    <row r="17" spans="1:6" x14ac:dyDescent="0.25">
      <c r="A17" s="9">
        <v>1.5</v>
      </c>
      <c r="B17" s="10" t="s">
        <v>11</v>
      </c>
      <c r="C17" s="11">
        <v>1278240093.3699982</v>
      </c>
      <c r="D17" s="11">
        <v>1884724187.0469999</v>
      </c>
      <c r="E17" s="12">
        <f>D17/C17</f>
        <v>1.4744680571535236</v>
      </c>
      <c r="F17" s="11">
        <f>C17-D17</f>
        <v>-606484093.67700171</v>
      </c>
    </row>
    <row r="18" spans="1:6" hidden="1" x14ac:dyDescent="0.25">
      <c r="A18" s="9">
        <v>1.6</v>
      </c>
      <c r="B18" s="10" t="s">
        <v>12</v>
      </c>
      <c r="C18" s="11">
        <v>0</v>
      </c>
      <c r="D18" s="11">
        <v>0</v>
      </c>
      <c r="E18" s="12"/>
      <c r="F18" s="11">
        <f t="shared" si="0"/>
        <v>0</v>
      </c>
    </row>
    <row r="19" spans="1:6" hidden="1" x14ac:dyDescent="0.25">
      <c r="A19" s="9">
        <v>1.7</v>
      </c>
      <c r="B19" s="10" t="s">
        <v>13</v>
      </c>
      <c r="C19" s="11">
        <v>0</v>
      </c>
      <c r="D19" s="11">
        <v>0</v>
      </c>
      <c r="E19" s="12" t="e">
        <f>D19/C19</f>
        <v>#DIV/0!</v>
      </c>
      <c r="F19" s="11">
        <f t="shared" si="0"/>
        <v>0</v>
      </c>
    </row>
    <row r="20" spans="1:6" hidden="1" x14ac:dyDescent="0.25">
      <c r="A20" s="9">
        <v>1.8</v>
      </c>
      <c r="B20" s="10" t="s">
        <v>14</v>
      </c>
      <c r="C20" s="11">
        <v>0</v>
      </c>
      <c r="D20" s="11">
        <v>0</v>
      </c>
      <c r="E20" s="12"/>
      <c r="F20" s="11">
        <f t="shared" si="0"/>
        <v>0</v>
      </c>
    </row>
    <row r="21" spans="1:6" hidden="1" x14ac:dyDescent="0.25">
      <c r="A21" s="9">
        <v>1.9</v>
      </c>
      <c r="B21" s="10" t="s">
        <v>15</v>
      </c>
      <c r="C21" s="11">
        <v>0</v>
      </c>
      <c r="D21" s="11">
        <v>0</v>
      </c>
      <c r="E21" s="12"/>
      <c r="F21" s="11">
        <f t="shared" si="0"/>
        <v>0</v>
      </c>
    </row>
    <row r="22" spans="1:6" ht="15.75" x14ac:dyDescent="0.25">
      <c r="A22" s="5">
        <v>3</v>
      </c>
      <c r="B22" s="6" t="s">
        <v>16</v>
      </c>
      <c r="C22" s="7">
        <f>SUM(C23:C24)</f>
        <v>4310466710.7400017</v>
      </c>
      <c r="D22" s="7">
        <f>SUM(D23:D24)</f>
        <v>3817482136.4499998</v>
      </c>
      <c r="E22" s="8">
        <f>+E23+E24</f>
        <v>0.88563081276983846</v>
      </c>
      <c r="F22" s="7">
        <f t="shared" si="0"/>
        <v>492984574.29000187</v>
      </c>
    </row>
    <row r="23" spans="1:6" x14ac:dyDescent="0.25">
      <c r="A23" s="9">
        <v>3.1</v>
      </c>
      <c r="B23" s="13" t="s">
        <v>17</v>
      </c>
      <c r="C23" s="11">
        <v>4310466710.7400017</v>
      </c>
      <c r="D23" s="14">
        <v>3817482136.4499998</v>
      </c>
      <c r="E23" s="12">
        <f>D23/C23</f>
        <v>0.88563081276983846</v>
      </c>
      <c r="F23" s="11">
        <f>C23-D23</f>
        <v>492984574.29000187</v>
      </c>
    </row>
    <row r="24" spans="1:6" x14ac:dyDescent="0.25">
      <c r="A24" s="9">
        <v>3.2</v>
      </c>
      <c r="B24" s="13" t="s">
        <v>18</v>
      </c>
      <c r="C24" s="11">
        <v>0</v>
      </c>
      <c r="D24" s="11">
        <v>0</v>
      </c>
      <c r="E24" s="12">
        <v>0</v>
      </c>
      <c r="F24" s="11">
        <f t="shared" si="0"/>
        <v>0</v>
      </c>
    </row>
    <row r="25" spans="1:6" x14ac:dyDescent="0.25">
      <c r="A25" s="9"/>
      <c r="B25" s="13"/>
      <c r="C25" s="11"/>
      <c r="D25" s="11"/>
      <c r="E25" s="12"/>
      <c r="F25" s="11"/>
    </row>
    <row r="26" spans="1:6" ht="31.5" x14ac:dyDescent="0.25">
      <c r="A26" s="5" t="s">
        <v>19</v>
      </c>
      <c r="B26" s="6" t="s">
        <v>20</v>
      </c>
      <c r="C26" s="7">
        <f>C12+C22</f>
        <v>18882799118.110001</v>
      </c>
      <c r="D26" s="7">
        <f>D12+D22</f>
        <v>18469152643.497002</v>
      </c>
      <c r="E26" s="8">
        <f>D26/C26</f>
        <v>0.97809400650689116</v>
      </c>
      <c r="F26" s="7">
        <f>C26-D26</f>
        <v>413646474.61299896</v>
      </c>
    </row>
    <row r="27" spans="1:6" ht="15.75" x14ac:dyDescent="0.25">
      <c r="A27" s="5"/>
      <c r="B27" s="6"/>
      <c r="C27" s="7"/>
      <c r="D27" s="7"/>
      <c r="E27" s="8"/>
      <c r="F27" s="7"/>
    </row>
    <row r="28" spans="1:6" ht="15.75" x14ac:dyDescent="0.25">
      <c r="A28" s="5">
        <v>2</v>
      </c>
      <c r="B28" s="6" t="s">
        <v>21</v>
      </c>
      <c r="C28" s="7">
        <f>SUM(C29:C37)</f>
        <v>18753251747.32</v>
      </c>
      <c r="D28" s="7">
        <f>SUM(D29:D37)</f>
        <v>15934542254.369999</v>
      </c>
      <c r="E28" s="8">
        <f t="shared" ref="E28:E32" si="1">D28/C28</f>
        <v>0.84969489393471087</v>
      </c>
      <c r="F28" s="7">
        <f>C28-D28</f>
        <v>2818709492.9500008</v>
      </c>
    </row>
    <row r="29" spans="1:6" x14ac:dyDescent="0.25">
      <c r="A29" s="9">
        <v>2.1</v>
      </c>
      <c r="B29" s="10" t="s">
        <v>22</v>
      </c>
      <c r="C29" s="11">
        <v>3034009848.4400001</v>
      </c>
      <c r="D29" s="11">
        <v>2926924960.2800002</v>
      </c>
      <c r="E29" s="12">
        <f>D29/C29</f>
        <v>0.96470516131809536</v>
      </c>
      <c r="F29" s="11">
        <f>C29-D29</f>
        <v>107084888.15999985</v>
      </c>
    </row>
    <row r="30" spans="1:6" x14ac:dyDescent="0.25">
      <c r="A30" s="9">
        <v>2.2000000000000002</v>
      </c>
      <c r="B30" s="10" t="s">
        <v>23</v>
      </c>
      <c r="C30" s="11">
        <v>2963362225.9200001</v>
      </c>
      <c r="D30" s="11">
        <v>2469627486.5300002</v>
      </c>
      <c r="E30" s="12">
        <f t="shared" si="1"/>
        <v>0.83338697676868856</v>
      </c>
      <c r="F30" s="11">
        <f t="shared" ref="F30:F36" si="2">C30-D30</f>
        <v>493734739.38999987</v>
      </c>
    </row>
    <row r="31" spans="1:6" x14ac:dyDescent="0.25">
      <c r="A31" s="9">
        <v>2.2999999999999998</v>
      </c>
      <c r="B31" s="10" t="s">
        <v>24</v>
      </c>
      <c r="C31" s="11">
        <v>931894416.07000005</v>
      </c>
      <c r="D31" s="11">
        <v>563208446.69000006</v>
      </c>
      <c r="E31" s="12">
        <f t="shared" si="1"/>
        <v>0.6043693759483737</v>
      </c>
      <c r="F31" s="11">
        <f t="shared" si="2"/>
        <v>368685969.38</v>
      </c>
    </row>
    <row r="32" spans="1:6" x14ac:dyDescent="0.25">
      <c r="A32" s="9">
        <v>2.4</v>
      </c>
      <c r="B32" s="10" t="s">
        <v>25</v>
      </c>
      <c r="C32" s="11">
        <v>33776185.700000003</v>
      </c>
      <c r="D32" s="11">
        <v>18782683.199999999</v>
      </c>
      <c r="E32" s="12">
        <f t="shared" si="1"/>
        <v>0.55609248974492698</v>
      </c>
      <c r="F32" s="11">
        <f t="shared" si="2"/>
        <v>14993502.500000004</v>
      </c>
    </row>
    <row r="33" spans="1:6" x14ac:dyDescent="0.25">
      <c r="A33" s="9">
        <v>2.5</v>
      </c>
      <c r="B33" s="10" t="s">
        <v>26</v>
      </c>
      <c r="C33" s="11">
        <v>0</v>
      </c>
      <c r="D33" s="11">
        <v>0</v>
      </c>
      <c r="E33" s="27">
        <v>0</v>
      </c>
      <c r="F33" s="11">
        <f t="shared" si="2"/>
        <v>0</v>
      </c>
    </row>
    <row r="34" spans="1:6" x14ac:dyDescent="0.25">
      <c r="A34" s="9">
        <v>2.6</v>
      </c>
      <c r="B34" s="10" t="s">
        <v>27</v>
      </c>
      <c r="C34" s="11">
        <v>597922395.42999995</v>
      </c>
      <c r="D34" s="11">
        <v>354069895.19999999</v>
      </c>
      <c r="E34" s="12">
        <f>D34/C34</f>
        <v>0.59216697335005863</v>
      </c>
      <c r="F34" s="11">
        <f t="shared" si="2"/>
        <v>243852500.22999996</v>
      </c>
    </row>
    <row r="35" spans="1:6" x14ac:dyDescent="0.25">
      <c r="A35" s="9">
        <v>2.7</v>
      </c>
      <c r="B35" s="10" t="s">
        <v>28</v>
      </c>
      <c r="C35" s="11">
        <v>11192286675.76</v>
      </c>
      <c r="D35" s="11">
        <v>9601928782.4699993</v>
      </c>
      <c r="E35" s="12">
        <f>D35/C35</f>
        <v>0.85790590079019668</v>
      </c>
      <c r="F35" s="11">
        <f t="shared" si="2"/>
        <v>1590357893.2900009</v>
      </c>
    </row>
    <row r="36" spans="1:6" ht="30" hidden="1" x14ac:dyDescent="0.25">
      <c r="A36" s="9">
        <v>2.8</v>
      </c>
      <c r="B36" s="10" t="s">
        <v>29</v>
      </c>
      <c r="C36" s="11"/>
      <c r="D36" s="11"/>
      <c r="E36" s="12"/>
      <c r="F36" s="11">
        <f t="shared" si="2"/>
        <v>0</v>
      </c>
    </row>
    <row r="37" spans="1:6" hidden="1" x14ac:dyDescent="0.25">
      <c r="A37" s="9">
        <v>2.9</v>
      </c>
      <c r="B37" s="10" t="s">
        <v>30</v>
      </c>
      <c r="C37" s="11"/>
      <c r="D37" s="11"/>
      <c r="E37" s="12"/>
      <c r="F37" s="11">
        <f>C37-D37</f>
        <v>0</v>
      </c>
    </row>
    <row r="38" spans="1:6" ht="15.75" x14ac:dyDescent="0.25">
      <c r="A38" s="5">
        <v>4</v>
      </c>
      <c r="B38" s="6" t="s">
        <v>31</v>
      </c>
      <c r="C38" s="7">
        <f>SUM(C39+C40)</f>
        <v>129300370.79000001</v>
      </c>
      <c r="D38" s="7">
        <f>SUM(D39+D40)</f>
        <v>81963603.790000007</v>
      </c>
      <c r="E38" s="8">
        <f>SUM(E39+E40)</f>
        <v>0.63390076369633286</v>
      </c>
      <c r="F38" s="7">
        <f>SUM(F39+F40)</f>
        <v>47336767</v>
      </c>
    </row>
    <row r="39" spans="1:6" ht="15.75" hidden="1" x14ac:dyDescent="0.25">
      <c r="A39" s="9">
        <v>4.0999999999999996</v>
      </c>
      <c r="B39" s="13" t="s">
        <v>43</v>
      </c>
      <c r="C39" s="7"/>
      <c r="D39" s="29"/>
      <c r="E39" s="26"/>
      <c r="F39" s="7"/>
    </row>
    <row r="40" spans="1:6" x14ac:dyDescent="0.25">
      <c r="A40" s="9">
        <v>4.2</v>
      </c>
      <c r="B40" s="13" t="s">
        <v>32</v>
      </c>
      <c r="C40" s="11">
        <v>129300370.79000001</v>
      </c>
      <c r="D40" s="11">
        <v>81963603.790000007</v>
      </c>
      <c r="E40" s="31">
        <f>D40/C40</f>
        <v>0.63390076369633286</v>
      </c>
      <c r="F40" s="11">
        <f>C40-D40</f>
        <v>47336767</v>
      </c>
    </row>
    <row r="41" spans="1:6" x14ac:dyDescent="0.25">
      <c r="A41" s="9"/>
      <c r="B41" s="13"/>
      <c r="C41" s="11"/>
      <c r="D41" s="11"/>
      <c r="E41" s="12"/>
      <c r="F41" s="11"/>
    </row>
    <row r="42" spans="1:6" ht="31.5" x14ac:dyDescent="0.25">
      <c r="A42" s="5" t="s">
        <v>33</v>
      </c>
      <c r="B42" s="6" t="s">
        <v>34</v>
      </c>
      <c r="C42" s="7">
        <f>C28+C38</f>
        <v>18882552118.110001</v>
      </c>
      <c r="D42" s="7">
        <f>D28+D38</f>
        <v>16016505858.16</v>
      </c>
      <c r="E42" s="8">
        <f>D42/C42</f>
        <v>0.84821721968392105</v>
      </c>
      <c r="F42" s="7">
        <f>C42-D42</f>
        <v>2866046259.9500008</v>
      </c>
    </row>
    <row r="43" spans="1:6" x14ac:dyDescent="0.25">
      <c r="A43" s="9"/>
      <c r="B43" s="10"/>
      <c r="C43" s="11"/>
      <c r="D43" s="11"/>
      <c r="E43" s="12"/>
      <c r="F43" s="11"/>
    </row>
    <row r="44" spans="1:6" ht="15.75" x14ac:dyDescent="0.25">
      <c r="A44" s="15"/>
      <c r="B44" s="28" t="s">
        <v>35</v>
      </c>
      <c r="C44" s="17">
        <f>C26-C42</f>
        <v>247000</v>
      </c>
      <c r="D44" s="17">
        <f>D26-D42</f>
        <v>2452646785.3370018</v>
      </c>
      <c r="E44" s="8">
        <f>E26-E42</f>
        <v>0.1298767868229701</v>
      </c>
      <c r="F44" s="17">
        <f>F26-F42</f>
        <v>-2452399785.3370018</v>
      </c>
    </row>
    <row r="45" spans="1:6" ht="15.75" x14ac:dyDescent="0.25">
      <c r="A45" s="18"/>
      <c r="B45" s="28"/>
      <c r="C45" s="19"/>
      <c r="D45" s="19"/>
      <c r="E45" s="19"/>
      <c r="F45" s="19"/>
    </row>
    <row r="46" spans="1:6" ht="15.75" x14ac:dyDescent="0.25">
      <c r="A46" s="18"/>
      <c r="B46" s="23"/>
      <c r="C46" s="30"/>
      <c r="D46" s="25"/>
      <c r="E46" s="19"/>
      <c r="F46" s="19"/>
    </row>
    <row r="47" spans="1:6" ht="15.75" x14ac:dyDescent="0.25">
      <c r="A47" s="18"/>
      <c r="B47" s="23"/>
      <c r="C47" s="25"/>
      <c r="D47" s="20"/>
      <c r="E47" s="19"/>
      <c r="F47" s="19"/>
    </row>
    <row r="48" spans="1:6" ht="15.75" x14ac:dyDescent="0.25">
      <c r="A48" s="18"/>
      <c r="B48" s="23"/>
      <c r="C48" s="19"/>
      <c r="D48" s="20"/>
      <c r="E48" s="19"/>
      <c r="F48" s="19"/>
    </row>
    <row r="49" spans="1:6" ht="15.75" x14ac:dyDescent="0.25">
      <c r="A49" s="18"/>
      <c r="B49" s="16"/>
      <c r="C49" s="19"/>
      <c r="D49" s="19"/>
      <c r="E49" s="19"/>
      <c r="F49" s="19"/>
    </row>
    <row r="50" spans="1:6" ht="15.75" x14ac:dyDescent="0.25">
      <c r="A50" s="18"/>
      <c r="B50" s="16"/>
      <c r="C50" s="19"/>
      <c r="D50" s="19"/>
      <c r="E50" s="19"/>
      <c r="F50" s="19"/>
    </row>
    <row r="51" spans="1:6" ht="15.75" x14ac:dyDescent="0.25">
      <c r="A51" s="18"/>
      <c r="B51" s="16"/>
      <c r="C51" s="20"/>
      <c r="D51" s="21"/>
      <c r="E51" s="19"/>
      <c r="F51" s="19"/>
    </row>
    <row r="52" spans="1:6" x14ac:dyDescent="0.25">
      <c r="A52" s="41" t="s">
        <v>37</v>
      </c>
      <c r="B52" s="41"/>
      <c r="C52" s="42" t="s">
        <v>38</v>
      </c>
      <c r="D52" s="42"/>
      <c r="E52" s="41" t="s">
        <v>39</v>
      </c>
      <c r="F52" s="41"/>
    </row>
    <row r="53" spans="1:6" x14ac:dyDescent="0.25">
      <c r="A53" s="39" t="s">
        <v>40</v>
      </c>
      <c r="B53" s="39"/>
      <c r="C53" s="38" t="s">
        <v>41</v>
      </c>
      <c r="D53" s="38"/>
      <c r="E53" s="39" t="s">
        <v>42</v>
      </c>
      <c r="F53" s="39"/>
    </row>
    <row r="54" spans="1:6" ht="17.25" x14ac:dyDescent="0.3">
      <c r="B54" s="22"/>
      <c r="C54" s="22"/>
      <c r="D54" s="22"/>
    </row>
    <row r="55" spans="1:6" ht="17.25" x14ac:dyDescent="0.3">
      <c r="B55" s="22"/>
      <c r="C55" s="22"/>
      <c r="D55" s="22"/>
    </row>
    <row r="56" spans="1:6" ht="17.25" x14ac:dyDescent="0.3">
      <c r="B56" s="22"/>
      <c r="C56" s="22"/>
      <c r="D56" s="22"/>
    </row>
    <row r="57" spans="1:6" ht="17.25" x14ac:dyDescent="0.3">
      <c r="B57" s="22"/>
      <c r="C57" s="22"/>
      <c r="D57" s="22"/>
    </row>
    <row r="58" spans="1:6" ht="17.25" x14ac:dyDescent="0.3">
      <c r="B58" s="22"/>
      <c r="C58" s="22"/>
      <c r="D58" s="22"/>
    </row>
    <row r="59" spans="1:6" ht="16.5" x14ac:dyDescent="0.25">
      <c r="B59" s="40"/>
      <c r="C59" s="40"/>
      <c r="D59" s="40"/>
      <c r="E59" s="40"/>
      <c r="F59" s="40"/>
    </row>
    <row r="60" spans="1:6" ht="16.5" x14ac:dyDescent="0.25">
      <c r="B60" s="32"/>
      <c r="C60" s="32"/>
      <c r="D60" s="32"/>
      <c r="E60" s="32"/>
      <c r="F60" s="32"/>
    </row>
  </sheetData>
  <mergeCells count="15">
    <mergeCell ref="B60:F60"/>
    <mergeCell ref="A1:F1"/>
    <mergeCell ref="A5:F5"/>
    <mergeCell ref="A6:F6"/>
    <mergeCell ref="A7:F7"/>
    <mergeCell ref="A8:F8"/>
    <mergeCell ref="A9:F9"/>
    <mergeCell ref="A11:B11"/>
    <mergeCell ref="C53:D53"/>
    <mergeCell ref="E53:F53"/>
    <mergeCell ref="B59:F59"/>
    <mergeCell ref="A52:B52"/>
    <mergeCell ref="A53:B53"/>
    <mergeCell ref="E52:F52"/>
    <mergeCell ref="C52:D52"/>
  </mergeCells>
  <printOptions horizontalCentered="1"/>
  <pageMargins left="0.25" right="0.25" top="0.75" bottom="0.75" header="0.3" footer="0.3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Comparativo</vt:lpstr>
      <vt:lpstr>'Estado Comparativo'!Área_de_impresión</vt:lpstr>
      <vt:lpstr>'Estado Comparativo'!Títulos_a_imprimir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Rafael Eliseo Ramírez Peña</cp:lastModifiedBy>
  <cp:lastPrinted>2023-01-25T13:49:54Z</cp:lastPrinted>
  <dcterms:created xsi:type="dcterms:W3CDTF">2021-02-26T17:49:32Z</dcterms:created>
  <dcterms:modified xsi:type="dcterms:W3CDTF">2024-01-25T18:52:02Z</dcterms:modified>
</cp:coreProperties>
</file>