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nunez\OneDrive - INAPA\Escritorio\SANCHEZ SAMANA LPN0006\"/>
    </mc:Choice>
  </mc:AlternateContent>
  <bookViews>
    <workbookView xWindow="0" yWindow="0" windowWidth="28800" windowHeight="12180"/>
  </bookViews>
  <sheets>
    <sheet name="L.P. Ac. Sanchez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#N/A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>[1]CUB02!$W$1:$W$8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'L.P. Ac. Sanchez'!$A$4:$F$725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[2]PVC!#REF!</definedName>
    <definedName name="a">[2]PVC!#REF!</definedName>
    <definedName name="A_IMPRESIÓN_IM" localSheetId="0">#REF!</definedName>
    <definedName name="A_IMPRESIÓN_IM">#REF!</definedName>
    <definedName name="AC38G40">'[3]LISTADO INSUMOS DEL 2000'!$I$29</definedName>
    <definedName name="acero" localSheetId="0">#REF!</definedName>
    <definedName name="acero">#REF!</definedName>
    <definedName name="Acero_QQ">[4]INSU!$D$9</definedName>
    <definedName name="acero60" localSheetId="0">#REF!</definedName>
    <definedName name="acero60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>[4]INSU!$D$17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 localSheetId="0">'[5]CUB-10181-3(Rescision)'!#REF!</definedName>
    <definedName name="ANA">'[5]CUB-10181-3(Rescision)'!#REF!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>[1]CUB02!$S$13:$AN$415</definedName>
    <definedName name="_xlnm.Print_Area" localSheetId="0">'L.P. Ac. Sanchez'!$A$1:$F$735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[7]ADDENDA!#REF!</definedName>
    <definedName name="b">[7]ADDENDA!#REF!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[8]INSU!$B$42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[9]M.O.!$C$9</definedName>
    <definedName name="BVNBVNBV" localSheetId="0">[10]M.O.!#REF!</definedName>
    <definedName name="BVNBVNBV">[10]M.O.!#REF!</definedName>
    <definedName name="C._ADICIONAL">#N/A</definedName>
    <definedName name="caballeteasbecto" localSheetId="0">[11]precios!#REF!</definedName>
    <definedName name="caballeteasbecto">[11]precios!#REF!</definedName>
    <definedName name="caballeteasbeto" localSheetId="0">[11]precios!#REF!</definedName>
    <definedName name="caballeteasbeto">[11]precios!#REF!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[9]M.O.!#REF!</definedName>
    <definedName name="CARANTEPECHO">[9]M.O.!#REF!</definedName>
    <definedName name="CARCOL30" localSheetId="0">[9]M.O.!#REF!</definedName>
    <definedName name="CARCOL30">[9]M.O.!#REF!</definedName>
    <definedName name="CARCOL50" localSheetId="0">[9]M.O.!#REF!</definedName>
    <definedName name="CARCOL50">[9]M.O.!#REF!</definedName>
    <definedName name="CARCOLAMARRE" localSheetId="0">[9]M.O.!#REF!</definedName>
    <definedName name="CARCOLAMARRE">[9]M.O.!#REF!</definedName>
    <definedName name="CARGA_SOCIAL" localSheetId="0">#REF!</definedName>
    <definedName name="CARGA_SOCIAL">#REF!</definedName>
    <definedName name="CARLOSAPLA" localSheetId="0">[9]M.O.!#REF!</definedName>
    <definedName name="CARLOSAPLA">[9]M.O.!#REF!</definedName>
    <definedName name="CARLOSAVARIASAGUAS" localSheetId="0">[9]M.O.!#REF!</definedName>
    <definedName name="CARLOSAVARIASAGUAS">[9]M.O.!#REF!</definedName>
    <definedName name="CARMURO" localSheetId="0">[9]M.O.!#REF!</definedName>
    <definedName name="CARMURO">[9]M.O.!#REF!</definedName>
    <definedName name="CARP1" localSheetId="0">[6]INS!#REF!</definedName>
    <definedName name="CARP1">[6]INS!#REF!</definedName>
    <definedName name="CARP2" localSheetId="0">[6]INS!#REF!</definedName>
    <definedName name="CARP2">[6]INS!#REF!</definedName>
    <definedName name="CARPDINTEL" localSheetId="0">[9]M.O.!#REF!</definedName>
    <definedName name="CARPDINTEL">[9]M.O.!#REF!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[9]M.O.!#REF!</definedName>
    <definedName name="CARPVIGA2040">[9]M.O.!#REF!</definedName>
    <definedName name="CARPVIGA3050" localSheetId="0">[9]M.O.!#REF!</definedName>
    <definedName name="CARPVIGA3050">[9]M.O.!#REF!</definedName>
    <definedName name="CARPVIGA3060" localSheetId="0">[9]M.O.!#REF!</definedName>
    <definedName name="CARPVIGA3060">[9]M.O.!#REF!</definedName>
    <definedName name="CARPVIGA4080" localSheetId="0">[9]M.O.!#REF!</definedName>
    <definedName name="CARPVIGA4080">[9]M.O.!#REF!</definedName>
    <definedName name="CARRAMPA" localSheetId="0">[9]M.O.!#REF!</definedName>
    <definedName name="CARRAMPA">[9]M.O.!#REF!</definedName>
    <definedName name="CARRETILLA" localSheetId="0">#REF!</definedName>
    <definedName name="CARRETILLA">#REF!</definedName>
    <definedName name="CASBESTO" localSheetId="0">[9]M.O.!#REF!</definedName>
    <definedName name="CASBESTO">[9]M.O.!#REF!</definedName>
    <definedName name="CBLOCK10" localSheetId="0">[6]INS!#REF!</definedName>
    <definedName name="CBLOCK10">[6]INS!#REF!</definedName>
    <definedName name="cell">'[12]LISTADO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[8]INSU!$B$104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>[4]INSU!$D$130</definedName>
    <definedName name="CLAVO_CORRIENTE">[4]INSU!$D$131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[13]INS!$D$767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[7]ADDENDA!#REF!</definedName>
    <definedName name="cuadro">[7]ADDENDA!#REF!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[9]M.O.!#REF!</definedName>
    <definedName name="CZINC">[9]M.O.!#REF!</definedName>
    <definedName name="derop" localSheetId="0">#N/A</definedName>
    <definedName name="derop">#N/A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>[4]MO!$B$256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>[4]MO!$B$247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[7]ADDENDA!#REF!</definedName>
    <definedName name="expl">[7]ADDENDA!#REF!</definedName>
    <definedName name="Extracción_IM">[1]CUB02!$S$13:$AN$415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 localSheetId="0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[6]INS!$D$561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'[13]HORM.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mprimir_área_IM" localSheetId="0">#REF!</definedName>
    <definedName name="Imprimir_área_IM">#REF!</definedName>
    <definedName name="ingeniera">#N/A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" localSheetId="0">'[5]CUB-10181-3(Rescision)'!#REF!</definedName>
    <definedName name="J">'[5]CUB-10181-3(Rescision)'!#REF!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[8]INSU!$B$41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>[4]INSU!$D$132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[6]INS!#REF!</definedName>
    <definedName name="MAESTROCARP">[6]INS!#REF!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>[4]MO!$B$612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[6]INS!#REF!</definedName>
    <definedName name="MOPISOCERAMICA">[6]INS!#REF!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[14]Insumos!#REF!</definedName>
    <definedName name="NADA">[14]Insumos!#REF!</definedName>
    <definedName name="NINGUNA" localSheetId="0">[14]Insumos!#REF!</definedName>
    <definedName name="NINGUNA">[14]Insumos!#REF!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[13]SALARIOS!$C$10</definedName>
    <definedName name="OXIGENO_CIL" localSheetId="0">#REF!</definedName>
    <definedName name="OXIGENO_CIL">#REF!</definedName>
    <definedName name="p" localSheetId="0">[15]peso!#REF!</definedName>
    <definedName name="p">[15]peso!#REF!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>[4]MO!$B$11</definedName>
    <definedName name="Peon_Colchas">[8]MO!$B$11</definedName>
    <definedName name="PEONCARP" localSheetId="0">[6]INS!#REF!</definedName>
    <definedName name="PEONCARP">[6]INS!#REF!</definedName>
    <definedName name="PERFIL_CUADRADO_34">[8]INSU!$B$91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[13]INS!$D$770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[8]INSU!$B$103</definedName>
    <definedName name="PLANTA_ELECTRICA" localSheetId="0">#REF!</definedName>
    <definedName name="PLANTA_ELECTRICA">#REF!</definedName>
    <definedName name="PLASTICO">[8]INSU!$B$90</definedName>
    <definedName name="PLIGADORA2">[6]INS!$D$563</definedName>
    <definedName name="PLOMERO" localSheetId="0">[6]INS!#REF!</definedName>
    <definedName name="PLOMERO">[6]INS!#REF!</definedName>
    <definedName name="PLOMERO_SOLDADOR" localSheetId="0">#REF!</definedName>
    <definedName name="PLOMERO_SOLDADOR">#REF!</definedName>
    <definedName name="PLOMEROAYUDANTE" localSheetId="0">[6]INS!#REF!</definedName>
    <definedName name="PLOMEROAYUDANTE">[6]INS!#REF!</definedName>
    <definedName name="PLOMEROOFICIAL" localSheetId="0">[6]INS!#REF!</definedName>
    <definedName name="PLOMEROOFICIAL">[6]INS!#REF!</definedName>
    <definedName name="PLYWOOD_34_2CARAS">[4]INSU!$D$133</definedName>
    <definedName name="pmadera2162" localSheetId="0">[11]precios!#REF!</definedName>
    <definedName name="pmadera2162">[11]precios!#REF!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[6]INS!$D$568</definedName>
    <definedName name="Q">[1]CUB02!$W$1:$W$8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[17]COF!$G$733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 localSheetId="0">#REF!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'L.P. Ac. Sanchez'!$A:$F,'L.P. Ac. Sanchez'!$1:$5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6" i="3" l="1"/>
  <c r="F705" i="3"/>
  <c r="F704" i="3"/>
  <c r="F707" i="3" s="1"/>
  <c r="F700" i="3"/>
  <c r="F699" i="3"/>
  <c r="F698" i="3"/>
  <c r="F697" i="3"/>
  <c r="F696" i="3"/>
  <c r="F695" i="3"/>
  <c r="F694" i="3"/>
  <c r="F693" i="3"/>
  <c r="F691" i="3"/>
  <c r="F690" i="3"/>
  <c r="F688" i="3"/>
  <c r="F687" i="3"/>
  <c r="F686" i="3"/>
  <c r="F685" i="3"/>
  <c r="F684" i="3"/>
  <c r="F683" i="3"/>
  <c r="F682" i="3"/>
  <c r="F681" i="3"/>
  <c r="F680" i="3"/>
  <c r="F679" i="3"/>
  <c r="F678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1" i="3"/>
  <c r="F610" i="3"/>
  <c r="F609" i="3"/>
  <c r="F608" i="3"/>
  <c r="F607" i="3"/>
  <c r="F606" i="3"/>
  <c r="F605" i="3"/>
  <c r="F604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612" i="3" s="1"/>
  <c r="F565" i="3"/>
  <c r="F560" i="3"/>
  <c r="F559" i="3"/>
  <c r="F558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2" i="3"/>
  <c r="F531" i="3"/>
  <c r="F530" i="3"/>
  <c r="F529" i="3"/>
  <c r="F527" i="3"/>
  <c r="F522" i="3"/>
  <c r="F520" i="3"/>
  <c r="F519" i="3"/>
  <c r="F518" i="3"/>
  <c r="F517" i="3"/>
  <c r="F516" i="3"/>
  <c r="F515" i="3"/>
  <c r="F514" i="3"/>
  <c r="F513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5" i="3"/>
  <c r="F494" i="3"/>
  <c r="F493" i="3"/>
  <c r="F492" i="3"/>
  <c r="F490" i="3"/>
  <c r="F484" i="3"/>
  <c r="F482" i="3"/>
  <c r="F481" i="3"/>
  <c r="F480" i="3"/>
  <c r="F479" i="3"/>
  <c r="F478" i="3"/>
  <c r="F477" i="3"/>
  <c r="F475" i="3"/>
  <c r="F474" i="3"/>
  <c r="F472" i="3"/>
  <c r="F470" i="3"/>
  <c r="F469" i="3"/>
  <c r="F467" i="3"/>
  <c r="F466" i="3"/>
  <c r="F465" i="3"/>
  <c r="F464" i="3"/>
  <c r="F463" i="3"/>
  <c r="F462" i="3"/>
  <c r="F461" i="3"/>
  <c r="F460" i="3"/>
  <c r="F459" i="3"/>
  <c r="F457" i="3"/>
  <c r="F456" i="3"/>
  <c r="F455" i="3"/>
  <c r="F454" i="3"/>
  <c r="F452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447" i="3" s="1"/>
  <c r="F448" i="3" s="1"/>
  <c r="F338" i="3"/>
  <c r="F337" i="3"/>
  <c r="F333" i="3"/>
  <c r="F334" i="3" s="1"/>
  <c r="F330" i="3"/>
  <c r="F331" i="3" s="1"/>
  <c r="F329" i="3"/>
  <c r="F326" i="3"/>
  <c r="F324" i="3"/>
  <c r="F323" i="3"/>
  <c r="F322" i="3"/>
  <c r="F321" i="3"/>
  <c r="F319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299" i="3"/>
  <c r="F298" i="3"/>
  <c r="F297" i="3"/>
  <c r="F296" i="3"/>
  <c r="F294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90" i="3" s="1"/>
  <c r="F275" i="3"/>
  <c r="F274" i="3"/>
  <c r="F272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4" i="3"/>
  <c r="F243" i="3"/>
  <c r="F242" i="3"/>
  <c r="F241" i="3"/>
  <c r="F240" i="3"/>
  <c r="F239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4" i="3"/>
  <c r="F203" i="3"/>
  <c r="F202" i="3"/>
  <c r="F201" i="3"/>
  <c r="F200" i="3"/>
  <c r="F199" i="3"/>
  <c r="F198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78" i="3"/>
  <c r="F245" i="3" s="1"/>
  <c r="F175" i="3"/>
  <c r="F176" i="3" s="1"/>
  <c r="F174" i="3"/>
  <c r="F171" i="3"/>
  <c r="F170" i="3"/>
  <c r="F172" i="3" s="1"/>
  <c r="F164" i="3"/>
  <c r="F163" i="3"/>
  <c r="F162" i="3"/>
  <c r="F161" i="3"/>
  <c r="F160" i="3"/>
  <c r="F159" i="3"/>
  <c r="F158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65" i="3" s="1"/>
  <c r="F116" i="3"/>
  <c r="F115" i="3"/>
  <c r="F114" i="3"/>
  <c r="F113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109" i="3" s="1"/>
  <c r="F80" i="3"/>
  <c r="F74" i="3"/>
  <c r="F73" i="3"/>
  <c r="F72" i="3"/>
  <c r="F71" i="3"/>
  <c r="F70" i="3"/>
  <c r="F69" i="3"/>
  <c r="F68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5" i="3" l="1"/>
  <c r="F246" i="3"/>
  <c r="F166" i="3"/>
  <c r="F486" i="3"/>
  <c r="F268" i="3"/>
  <c r="F563" i="3"/>
  <c r="F562" i="3"/>
  <c r="F701" i="3"/>
  <c r="F523" i="3"/>
  <c r="F655" i="3"/>
  <c r="F327" i="3"/>
  <c r="F561" i="3"/>
  <c r="F566" i="3" l="1"/>
  <c r="F709" i="3" s="1"/>
  <c r="F712" i="3" l="1"/>
  <c r="F722" i="3"/>
  <c r="F721" i="3"/>
  <c r="F720" i="3"/>
  <c r="F718" i="3"/>
  <c r="F717" i="3"/>
  <c r="F716" i="3"/>
  <c r="F715" i="3"/>
  <c r="F714" i="3"/>
  <c r="F713" i="3"/>
  <c r="F719" i="3" l="1"/>
  <c r="F723" i="3" s="1"/>
  <c r="F725" i="3" s="1"/>
</calcChain>
</file>

<file path=xl/sharedStrings.xml><?xml version="1.0" encoding="utf-8"?>
<sst xmlns="http://schemas.openxmlformats.org/spreadsheetml/2006/main" count="1141" uniqueCount="499">
  <si>
    <t>Obra:</t>
  </si>
  <si>
    <t>AMPLIACIÓN ACUEDUCTO MÚLTIPLE SÁNCHEZ, PROVINCIA SAMANA.</t>
  </si>
  <si>
    <r>
      <t xml:space="preserve">Ubicación: </t>
    </r>
    <r>
      <rPr>
        <b/>
        <sz val="11"/>
        <color rgb="FF000000"/>
        <rFont val="Arial"/>
        <family val="2"/>
      </rPr>
      <t>PROVINCIA SAMANÁ</t>
    </r>
  </si>
  <si>
    <r>
      <t xml:space="preserve">Zona: </t>
    </r>
    <r>
      <rPr>
        <b/>
        <sz val="11"/>
        <color rgb="FF000000"/>
        <rFont val="Arial"/>
        <family val="2"/>
      </rPr>
      <t>III</t>
    </r>
  </si>
  <si>
    <t>No.</t>
  </si>
  <si>
    <t>DESCRIPCIÓN</t>
  </si>
  <si>
    <t>CANTIDAD</t>
  </si>
  <si>
    <t>UD</t>
  </si>
  <si>
    <t>P.U. (RD$)</t>
  </si>
  <si>
    <t>VALOR (RD$)</t>
  </si>
  <si>
    <t>A</t>
  </si>
  <si>
    <t>OBRA DE TOMA</t>
  </si>
  <si>
    <t>A.1</t>
  </si>
  <si>
    <t>REHABILITACIÓN DE CAJUELA No. 1</t>
  </si>
  <si>
    <t xml:space="preserve">REPLANTEO Y CONTROL TOPOGRÁFICO </t>
  </si>
  <si>
    <t>Visitas</t>
  </si>
  <si>
    <t xml:space="preserve">MOVIMIENTO DE TIERRA PARA FUNDACIÓN </t>
  </si>
  <si>
    <t>Excavación de roca dura con compresor</t>
  </si>
  <si>
    <t>M³</t>
  </si>
  <si>
    <t>Suministro de material de mina (Caliche) (Sujeto aprobación por la supervisión)</t>
  </si>
  <si>
    <t xml:space="preserve">Relleno compactado a mano </t>
  </si>
  <si>
    <t>Piedras acomodadas (interior cajuela), E=0.50 m</t>
  </si>
  <si>
    <t>Bote de material in situ</t>
  </si>
  <si>
    <t xml:space="preserve">HORMIGÓN EN: (FʼC=280KG/CM2 ) </t>
  </si>
  <si>
    <t xml:space="preserve">Zapata de muro 1.30 x 0.35 m (0.86 QQ/M³) </t>
  </si>
  <si>
    <t>Zapata de columna C1 (1.54 QQ/M³)</t>
  </si>
  <si>
    <t>Losa fondo de registro - 0.25 (0.94 QQ/M³)</t>
  </si>
  <si>
    <t>Muros W-0.30 (2.36 QQ/M³)</t>
  </si>
  <si>
    <t>Viga V1-0.30 x 0.40 (5.37 QQ/M³)</t>
  </si>
  <si>
    <t>Columna C1 0.30 x 0.30 (5.79 QQ/M³)</t>
  </si>
  <si>
    <t>Losa techo cajuela -0.15 (1.18 QQ/M³)</t>
  </si>
  <si>
    <t>Losa techo registro -0.15 (1.99 QQ/M³)</t>
  </si>
  <si>
    <t>Hormigón ciclópeo en fondo de registro</t>
  </si>
  <si>
    <t>Anclaje de H.S. interior registro (Segun diseño)</t>
  </si>
  <si>
    <t>TERMINACIÓN DE SUPERFICIE</t>
  </si>
  <si>
    <t>Fraguache muro y losa de techo</t>
  </si>
  <si>
    <t>M²</t>
  </si>
  <si>
    <t>Pañete interior pulido</t>
  </si>
  <si>
    <t xml:space="preserve">Pañete exterior </t>
  </si>
  <si>
    <t>Fino losa de techo</t>
  </si>
  <si>
    <t>Cantos</t>
  </si>
  <si>
    <t xml:space="preserve">M </t>
  </si>
  <si>
    <t>Suministro e instalación de junta waterstop</t>
  </si>
  <si>
    <t>SUMINISTRO TUBERÍA EN SALIDA Y REBOSE (CON DOS MANOS DE RECUBRIMIENTO ANTICORROSIVO CALIDAD SUPERIOR + DOS MANOS DE PINTURA EPOXICA INDUSTRIAL)</t>
  </si>
  <si>
    <t xml:space="preserve">De Ø16" acero sch-40 sin costura en línea de aducción conectar a tubería existente </t>
  </si>
  <si>
    <t>M</t>
  </si>
  <si>
    <t>De Ø16" acero sch-40 sin costura en rebose</t>
  </si>
  <si>
    <t>De Ø12" acero sch-40 sin costura en desagüe</t>
  </si>
  <si>
    <t>INSTALACIÓN DE:</t>
  </si>
  <si>
    <t xml:space="preserve">Tubería Ø16" acero SCH-40 sin costura en línea de aducción conectar a tubería existente </t>
  </si>
  <si>
    <t>Tubería Ø16" acero SCH-40 sin costura en rebose</t>
  </si>
  <si>
    <t>Tubería Ø12" acero SCH-40 sin costura en desagüe</t>
  </si>
  <si>
    <t>SUMINISTRO E INSTALACIÓN DE VÁLVULAS Y PIEZAS ESPECIALES (CON PROTECCIÓN ANTICORROSIVA)</t>
  </si>
  <si>
    <t>Junta mecánica tipo dresser de Ø16''</t>
  </si>
  <si>
    <t>Ud</t>
  </si>
  <si>
    <t>Junta mecánica tipo dresser de Ø12''</t>
  </si>
  <si>
    <t>Codo Ø16" x 45º SCH-40 Acero</t>
  </si>
  <si>
    <t>Cocuyera de Ø 16" (Incluye 1 Tee de Ø16" x 16", 1 niple de Ø16", 2 Cocuyera de barras rectangulares de Ø1/4" @0.025 acero inoxidable y mano de obra de soldadura)</t>
  </si>
  <si>
    <t xml:space="preserve">Válvula de compuerta completa Ø16" H.F. bridada </t>
  </si>
  <si>
    <t xml:space="preserve">Válvula de compuerta completa Ø12" H.F. bridada </t>
  </si>
  <si>
    <t>SUMINISTRO E INSTALACIÓN DE:</t>
  </si>
  <si>
    <t>Tapa metálica tipo cisterna 1.00 x 1.00 m (Incl. Candado)</t>
  </si>
  <si>
    <t>Escalera en H.G. 0.40 x 0.25 x 0.40 m</t>
  </si>
  <si>
    <t xml:space="preserve">MOVIMIENTO DE TIERRA PARA TUBERÍA </t>
  </si>
  <si>
    <t xml:space="preserve">Replanteo </t>
  </si>
  <si>
    <t>Excavación de roca dura a mano c/compresor</t>
  </si>
  <si>
    <t>Asiento de arena (Suministro y colocación)</t>
  </si>
  <si>
    <t>M³C</t>
  </si>
  <si>
    <t>LOGO Y LETRERO DE INAPA</t>
  </si>
  <si>
    <t>ENCACHE DE TALUD Y CANALETA</t>
  </si>
  <si>
    <t xml:space="preserve">Protección de talud </t>
  </si>
  <si>
    <t xml:space="preserve">Canaleta </t>
  </si>
  <si>
    <t>LIMPIEZA CONTINUA Y FINAL</t>
  </si>
  <si>
    <t>SUB-TOTAL FASE  A-1</t>
  </si>
  <si>
    <t>A-2</t>
  </si>
  <si>
    <t>REHABILITACIÓN DE CAJUELA No. 2</t>
  </si>
  <si>
    <t>PRELIMINARES</t>
  </si>
  <si>
    <t>Desbroce y limpieza</t>
  </si>
  <si>
    <t>MOVIMIENTO DE TIERRA</t>
  </si>
  <si>
    <t>Excavación de roca dura con compresor para registro</t>
  </si>
  <si>
    <t>Pintura acrilica superior en exterior (inc. Base fresh cement o similar)</t>
  </si>
  <si>
    <t>Cocuyera de Ø 12" (Incluye 1 Tee de Ø12" x 12", 1 niple de Ø12", 2 Cocuyera de barras rectangulares de Ø1/4" @0.025 acero inoxidable y mano de obra de soldadura)</t>
  </si>
  <si>
    <t>Tapa metálica tipo cisterna 0.80 x 0.80 m (Incl. Candado)</t>
  </si>
  <si>
    <t>Ventilación de Ø8"</t>
  </si>
  <si>
    <t>SUB-TOTAL FASE  A-2</t>
  </si>
  <si>
    <t>A-3</t>
  </si>
  <si>
    <t>CONSTRUCCIÓN DE CAJUELA No. 3</t>
  </si>
  <si>
    <t>MANEJO DE AGUA</t>
  </si>
  <si>
    <t>Muro de sacos</t>
  </si>
  <si>
    <t xml:space="preserve">Bomba de achique de 3" </t>
  </si>
  <si>
    <t>DIA</t>
  </si>
  <si>
    <t xml:space="preserve">Tubería Ø16" acero sch-40 sin costura en línea de aducción conectar a tubería existente </t>
  </si>
  <si>
    <t>Anclaje de H.A. en tubería, (según detalle)</t>
  </si>
  <si>
    <t>INSTALACIÓN TUBERÍA</t>
  </si>
  <si>
    <t>Tubería Ø16" acero SCH-40 sin costura</t>
  </si>
  <si>
    <t>SUB-TOTAL FASE  A-3</t>
  </si>
  <si>
    <t>SUB-TOTAL A</t>
  </si>
  <si>
    <t>B</t>
  </si>
  <si>
    <t>ESTACIONES DE BOMBEO</t>
  </si>
  <si>
    <t>B-1</t>
  </si>
  <si>
    <t>ESTACION DE BOMBEO #1</t>
  </si>
  <si>
    <t xml:space="preserve">Rehabilitación Cárcamo y Estación de Bombeo #1 </t>
  </si>
  <si>
    <t>Equipamiento Cárcamo #1:   dos (2) electrobomba tipo vertical de capacidad. 150.00 H.P., TDH= 71.00 m, Qb=35.00 Lps. c/u (a colocar) ubicado en Santa Capuza.</t>
  </si>
  <si>
    <t>SUB-TOTAL FASE  B-1</t>
  </si>
  <si>
    <t>B-2</t>
  </si>
  <si>
    <t>ESTACION DE BOMBEO #2</t>
  </si>
  <si>
    <t xml:space="preserve">Rehabilitación Cárcamo y Estación de Bombeo #2 </t>
  </si>
  <si>
    <t xml:space="preserve">Equipamiento Cárcamo #2 (1) electrobomba tipo horizontal de capacidad. 30.00 H.P., TDH= 34.85 m, Qb=45.00 Lps. (a colocar). ubicado en el Arroyo Salado (La Fuente).
</t>
  </si>
  <si>
    <t>SUB-TOTAL FASE  B-2</t>
  </si>
  <si>
    <t>B-3</t>
  </si>
  <si>
    <t>ESTACION DE BOMBEO #3</t>
  </si>
  <si>
    <t>Construcción Cárcamo y Estación de Bombeo #3</t>
  </si>
  <si>
    <t>ELECTRIFICACION Y EQUIPAMIENTO ESTACION DE BOMBEO #3</t>
  </si>
  <si>
    <t xml:space="preserve">ELECTRIFICACIÓN PRIMARIA </t>
  </si>
  <si>
    <t>2.1.1</t>
  </si>
  <si>
    <t>Postes HAV-12-500</t>
  </si>
  <si>
    <t>2.2.2</t>
  </si>
  <si>
    <t>Conductor AAA/c # 2/ 0</t>
  </si>
  <si>
    <t>Pies</t>
  </si>
  <si>
    <t>2.1.2</t>
  </si>
  <si>
    <t>Conductor URD # 1/0, en tuberia IMC y PVC Ø4" , incluye condulet (125´)</t>
  </si>
  <si>
    <t>2.2.3</t>
  </si>
  <si>
    <t>Estructura MT - 323</t>
  </si>
  <si>
    <t>2.1.3</t>
  </si>
  <si>
    <t>Transformador tipo pad mounted 300 Kva, 3Ø, 12470-7,200/240-480V,  sumergido en aceite</t>
  </si>
  <si>
    <t>2.2.4</t>
  </si>
  <si>
    <t>Estructura HA-100B</t>
  </si>
  <si>
    <t>2.1.4</t>
  </si>
  <si>
    <t>Estructura PR-101</t>
  </si>
  <si>
    <t>2.2.5</t>
  </si>
  <si>
    <t>Hoyos para postes</t>
  </si>
  <si>
    <t>2.1.5</t>
  </si>
  <si>
    <t>Hoyos para vientos</t>
  </si>
  <si>
    <t>2.2.6</t>
  </si>
  <si>
    <t>Estrutura PR-201</t>
  </si>
  <si>
    <t>2.1.6</t>
  </si>
  <si>
    <t>Aterrizaje completo (incluye  4 varilla conector y conductor desnudo # 2 a 7 hilos) para estacion de bombeo.</t>
  </si>
  <si>
    <t>2.2.7</t>
  </si>
  <si>
    <t>Instalación de postes</t>
  </si>
  <si>
    <t>P.A.</t>
  </si>
  <si>
    <t>2.1.7</t>
  </si>
  <si>
    <t>Interconexión con EDEESTE (cubicar  con factura)</t>
  </si>
  <si>
    <t>2.2.8</t>
  </si>
  <si>
    <t>Desmantelar estrictura existente MT-323</t>
  </si>
  <si>
    <t>2.1.8</t>
  </si>
  <si>
    <t>Mano de obra electrificación primaria</t>
  </si>
  <si>
    <t>%</t>
  </si>
  <si>
    <t xml:space="preserve">ELECTRIFICACIÓN SECUNDARIA </t>
  </si>
  <si>
    <t>2.2.1</t>
  </si>
  <si>
    <t xml:space="preserve">Alimentador eléctrico desde transformador pad mounted hasta main breaker de 450/3 AMP. y panel board, con 6 conductores THW # 4/0 (2 por fase), 1 conductor THW # 4 /0 (neutro) y conductor  HDB # 2 a 7 hilos trenzados en tubería EMT de Ø3", incluye condulet, conectores y soportes de tuberías. </t>
  </si>
  <si>
    <t>pies</t>
  </si>
  <si>
    <t xml:space="preserve">Alimentador eléctrico desde panel board hasta arrancardores suaves y electrobomba,  de los tres equipos 100 HP, con 3 conductores THW # 2/0 (fase), y 1 conductor  HDB # 2 a 7 hilos trenzados en tubería EMT de Ø2", incluye condulet, conectores y soportes de tuberías. </t>
  </si>
  <si>
    <t xml:space="preserve">Alimentador eléctrico desde panel board, hasta arrancardores suaves  y electrobomba 20 HP, con 3 conductores THW # 8 (fase), y 1 conductor  HDB # 2 a 7 hilos renzados en tubería EMT de Ø1", incluye condulet, conectores y soportes de tuberías. </t>
  </si>
  <si>
    <t xml:space="preserve">Alimentador eléctrico desde panel board hasta transformador seco compuesto por: 4 conductores eléctricos THW No. 10 (f, n y t) en tubería L.T. de Ø3/4", incluye conectores para tuberias y accesorios.  </t>
  </si>
  <si>
    <t xml:space="preserve">Alimentador eléctrico desde transformador seco hasta panel de servicios compuesto por: 4 alambres eléctricos THW No. 8 (f, n y t), en tubería L.T. de Ø1", incluye conectores para tuberias y accesorios.  </t>
  </si>
  <si>
    <t>Alimentador eléctrico desde panel de servicio para iluminacion exterior compuesto por: 1 conductor de vinil No.10/2</t>
  </si>
  <si>
    <t>Mano de obra eléctrica secundaria incluye  excavación</t>
  </si>
  <si>
    <t>PA</t>
  </si>
  <si>
    <t>EQUIPAMIENTO</t>
  </si>
  <si>
    <t>2.3.1</t>
  </si>
  <si>
    <t xml:space="preserve">Suministro electrobomba turbina de eje vertical, 665 GPM, VS. 414 pies TDH y 17.5 pies de colunna mas tazones con motor eléctrico de 100 HP, 460V, 60hz, 3Ø a 1,750 RPM., que bombeara al deposito de 2000 metros cúbico </t>
  </si>
  <si>
    <t>2.3.2</t>
  </si>
  <si>
    <t>Mano de obra Instalación de electrobomba de 100 HP</t>
  </si>
  <si>
    <t>2.3.3</t>
  </si>
  <si>
    <t>Válvula de aire Ø1 1/2" platillada, 250 PSI</t>
  </si>
  <si>
    <t>2.3.4</t>
  </si>
  <si>
    <t>Arrancador suave para motor de 100 HP, 460V</t>
  </si>
  <si>
    <t>2.3.5</t>
  </si>
  <si>
    <t>Niple Ø6" x 12" (platillado en un extremo) acero</t>
  </si>
  <si>
    <t>2.3.6</t>
  </si>
  <si>
    <t>Junta mecánica tipo dresser Ø6"</t>
  </si>
  <si>
    <t>2.3.7</t>
  </si>
  <si>
    <t>Válvula check horizontal Ø6" a 250 PSI</t>
  </si>
  <si>
    <t>2.3.8</t>
  </si>
  <si>
    <t>Válvula de compuerta de vástago ascendente  Ø6" platillada, 250 PSI</t>
  </si>
  <si>
    <t>2.3.9</t>
  </si>
  <si>
    <t>Instalación manométrica completa, incluye manometro sumergido en glicerina de 0-300</t>
  </si>
  <si>
    <t>2.3.10</t>
  </si>
  <si>
    <t>Maniford de Ø12"</t>
  </si>
  <si>
    <t>2.3.11</t>
  </si>
  <si>
    <t xml:space="preserve">Anclaje H.A  para maniford </t>
  </si>
  <si>
    <t>2.3.12</t>
  </si>
  <si>
    <t>Base de H.A  para bombas</t>
  </si>
  <si>
    <t>2.3.13</t>
  </si>
  <si>
    <t>Base de H.A  para descargas</t>
  </si>
  <si>
    <t>2.3.14</t>
  </si>
  <si>
    <t>Mano de obra contrucción de descarga de Ø6"</t>
  </si>
  <si>
    <t>2.3.15</t>
  </si>
  <si>
    <t>Pintura antioxido azul para descarga</t>
  </si>
  <si>
    <t>2.3.16</t>
  </si>
  <si>
    <t>Suministro electrobomba turbina de eje vertical, 555 GPM, VS. 102 pies TDH y 17.5 pies de colunna mas tazones con motor eléctrico de 20 HP, 460V, 60hz, 3ø a 1,750 RPM. Bombera a la potabilizadora de Sanchez</t>
  </si>
  <si>
    <t>2.3.17</t>
  </si>
  <si>
    <t>Mano de obra Instalación de electrobomba de 20 HP</t>
  </si>
  <si>
    <t>2.3.18</t>
  </si>
  <si>
    <t>2.3.19</t>
  </si>
  <si>
    <t>Arrancador suave para motor de 20 HP, 460V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</si>
  <si>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</si>
  <si>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</si>
  <si>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</si>
  <si>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</si>
  <si>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</si>
  <si>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</si>
  <si>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</si>
  <si>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</si>
  <si>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</si>
  <si>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</si>
  <si>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</si>
  <si>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 xml:space="preserve">DISPOSITIVOS ELÉCTRICOS </t>
  </si>
  <si>
    <t>2.4.1</t>
  </si>
  <si>
    <t>Main Breaker 450/3 amperes</t>
  </si>
  <si>
    <t>2.4.2</t>
  </si>
  <si>
    <t>Panel board, equipados con barras para 500 amperes, 4 breaker de 200/3 amperes,  4 breaker de 60/3 amperes, 15/2 amperes</t>
  </si>
  <si>
    <t>2.4.3</t>
  </si>
  <si>
    <t>Panel de breaker 6/12 circuitos, breaker THQL</t>
  </si>
  <si>
    <t>2.4.4</t>
  </si>
  <si>
    <t>Transformador seco, 5 KVA</t>
  </si>
  <si>
    <t>2.4.5</t>
  </si>
  <si>
    <t>Lampara tipo LED, cabeza de cobra de 150 Watt</t>
  </si>
  <si>
    <t>2.4.6</t>
  </si>
  <si>
    <t>Mano de obra instalacion de dipositivo</t>
  </si>
  <si>
    <t>SUB-TOTAL FASE B-3</t>
  </si>
  <si>
    <t>SUB-TOTAL B</t>
  </si>
  <si>
    <t xml:space="preserve"> C</t>
  </si>
  <si>
    <t>LÍNEA DE ADUCCIÓN DESDE OBRA DE TOMA #1 HASTA ESTACIÓN DE BOMBEO DE SANTA CAPUZA:</t>
  </si>
  <si>
    <t>REPLANTEO</t>
  </si>
  <si>
    <t xml:space="preserve">MOVIMIENTO DE TIERRA </t>
  </si>
  <si>
    <t>Excavación material compacto con equipo</t>
  </si>
  <si>
    <t>M³N</t>
  </si>
  <si>
    <t xml:space="preserve">Relleno compactado c/compactador mecánico en capas de 0.20 m </t>
  </si>
  <si>
    <t>Bote de material  con camión d=5 km (incluye carguío esparcimiento en botadero)</t>
  </si>
  <si>
    <t>M³E</t>
  </si>
  <si>
    <t>SUMINISTRO DE TUBERÍA</t>
  </si>
  <si>
    <t>De Ø16" ACERO SCH-30</t>
  </si>
  <si>
    <t>COLOCACIÓN DE TUBERÍA</t>
  </si>
  <si>
    <t>SUMINISTRO Y COLOCACIÓN DE PIEZAS ESPECIALES, VALVULAS Y REGISTROS</t>
  </si>
  <si>
    <r>
      <t>SEÑALIZACIÓN, CONTROL Y MANEJO DEL TRÁNSITO</t>
    </r>
    <r>
      <rPr>
        <sz val="11"/>
        <rFont val="Arial"/>
        <family val="2"/>
      </rPr>
      <t xml:space="preserve"> (incluye: letreros con base, conos refractarios, cinta de peligro, malla de seguridad naranja, tanques de 55 Gl pintados amarillo trafico con cinta luminica, pasarelas de madera y  hombres con banderolas, chalecos y cascos de seguridad )</t>
    </r>
  </si>
  <si>
    <r>
      <rPr>
        <b/>
        <sz val="11"/>
        <color indexed="8"/>
        <rFont val="Arial"/>
        <family val="2"/>
      </rPr>
      <t>LIMPIEZA FINAL Y CONTINUA</t>
    </r>
    <r>
      <rPr>
        <sz val="11"/>
        <color indexed="8"/>
        <rFont val="Arial"/>
        <family val="2"/>
      </rPr>
      <t xml:space="preserve"> (Incluye obreros, camión y herramientas menores) </t>
    </r>
  </si>
  <si>
    <t>SUB-TOTAL C</t>
  </si>
  <si>
    <t>D</t>
  </si>
  <si>
    <t xml:space="preserve">LÍNEA DE ADUCCIÓN DESDE OBRA DE TOMA #3 HASTA ESTACION DE BOMBEO #3 A CONSTRUIR UBICADO EN ARROYO SALADO (LA FUENTE) </t>
  </si>
  <si>
    <t>Bote de material c/camión d=5 km (incluye esparcimiento en botadero)</t>
  </si>
  <si>
    <t>De Ø12" ACERO SCH-30</t>
  </si>
  <si>
    <t>SUB-TOTAL D</t>
  </si>
  <si>
    <t>E</t>
  </si>
  <si>
    <t>LÍNEA DE IMPULSIÓN DESDE ESTACIÓN DE BOMBEO #3 (A CONSTRUIR) HASTA EL DEPÓSITO REGULADOR SUPERFICIAL DE H.A, CON CAPACIDAD DE 2,000 M3. (ACONSTRUIR)</t>
  </si>
  <si>
    <t>CORTE, EXTRACCIÓN Y BOTE CARPETA ASFALTICA</t>
  </si>
  <si>
    <t>Corte de asfalto c/disco e= 2¨ ambos lados</t>
  </si>
  <si>
    <t>Remoción de asfalto e= 2¨</t>
  </si>
  <si>
    <r>
      <t>M</t>
    </r>
    <r>
      <rPr>
        <vertAlign val="superscript"/>
        <sz val="11"/>
        <rFont val="Arial"/>
        <family val="2"/>
      </rPr>
      <t>2</t>
    </r>
  </si>
  <si>
    <t>Asiento de arena</t>
  </si>
  <si>
    <t>M³S</t>
  </si>
  <si>
    <t>Suministro material de mina (distancia aproximada 10 km) (Sujeto a aprobación de la supervisión)</t>
  </si>
  <si>
    <t>De Ø12" PVC (SDR-21) C/J.G Incluye un 4% de pérdida por campana</t>
  </si>
  <si>
    <t>COLOCACIÒN DE TUBERÍA</t>
  </si>
  <si>
    <t xml:space="preserve">De Ø12" PVC (SDR-21) C/J.G </t>
  </si>
  <si>
    <t>PRUEBA HIDROSTÁTICA</t>
  </si>
  <si>
    <t>De Ø12" PVC (SDR-26) C/J.G</t>
  </si>
  <si>
    <t xml:space="preserve">CARPETA ASFALTICA </t>
  </si>
  <si>
    <t>Imprimación sencilla</t>
  </si>
  <si>
    <t>Suministro y colocación de asfalto e=2" (incluye riego de adherencia)</t>
  </si>
  <si>
    <t>Transporte de asfalto, distancia aproximada de 10km</t>
  </si>
  <si>
    <t>M³/KM</t>
  </si>
  <si>
    <t>SUB-TOTAL E</t>
  </si>
  <si>
    <t>F</t>
  </si>
  <si>
    <t>DEPÓSITOS REGULADORES</t>
  </si>
  <si>
    <r>
      <t>Rehabilitación Depósito Regulador superficial de H.A, con capacidad de 750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. Abastece la parte céntrica de Sánchez</t>
    </r>
  </si>
  <si>
    <t>SUB-TOTAL 2</t>
  </si>
  <si>
    <r>
      <t>Rehabilitación Depósito Regulador superficial Metálico (existente), con capacidad de 1,345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.  Abastece la parte céntrica de Sánchez,Los Mangos y Agua Buena.</t>
    </r>
  </si>
  <si>
    <t xml:space="preserve">CONSTRUCCIÓN DEPÓSITO REGULADOR H.A. SUPERFICIAL  2,000 M3, CIRCULAR </t>
  </si>
  <si>
    <t>LIMPIEZA DEL ÁREA (CORTE Y DESBROSE A MANO)</t>
  </si>
  <si>
    <r>
      <t>M</t>
    </r>
    <r>
      <rPr>
        <sz val="11"/>
        <rFont val="Calibri"/>
        <family val="2"/>
      </rPr>
      <t>²</t>
    </r>
  </si>
  <si>
    <t>RELLENO DE MATERIAL (TERRAPLÉN)</t>
  </si>
  <si>
    <t>3.2.1</t>
  </si>
  <si>
    <t>Suministro de material de mina (cascajo)</t>
  </si>
  <si>
    <r>
      <t>M</t>
    </r>
    <r>
      <rPr>
        <sz val="11"/>
        <rFont val="Calibri"/>
        <family val="2"/>
      </rPr>
      <t>³</t>
    </r>
  </si>
  <si>
    <t>3.2.2</t>
  </si>
  <si>
    <t>Nivelación c/equipo</t>
  </si>
  <si>
    <t>3.2.3</t>
  </si>
  <si>
    <t>Compactación c/equipo</t>
  </si>
  <si>
    <t>3.2.4</t>
  </si>
  <si>
    <t>Pruebas de compactación y estudios de suelo</t>
  </si>
  <si>
    <t>VISITAS</t>
  </si>
  <si>
    <t>MOVIMIENTO DE TIERRA: ( 837.79 M3)</t>
  </si>
  <si>
    <t>3.4.1</t>
  </si>
  <si>
    <t>Excavación roca 60% c/equipo</t>
  </si>
  <si>
    <t>3.4.2</t>
  </si>
  <si>
    <t>Excavación compactado 40% c/equipo</t>
  </si>
  <si>
    <t>3.4.3</t>
  </si>
  <si>
    <t>Relleno compactado c/compactador mecánico en capa de 0.30 m</t>
  </si>
  <si>
    <t>3.4.4</t>
  </si>
  <si>
    <t>Bote de material c/camión a 5.00 (incluye carguío y esparcimiento en botadero)</t>
  </si>
  <si>
    <t>HORMIGÓN  ARMADO F᾽c=280 KG/CM² (INDUSTRIAL) EN:</t>
  </si>
  <si>
    <t>3.5.1</t>
  </si>
  <si>
    <t>Zapata de Muro -  2.46 QQ/M3</t>
  </si>
  <si>
    <t>3.5.2</t>
  </si>
  <si>
    <t xml:space="preserve">Zapata de Columna-3.28 QQ/M3  </t>
  </si>
  <si>
    <t>3.5.3</t>
  </si>
  <si>
    <t>Losa de Fondo 0.20MTS - 1.67 QQ/M3</t>
  </si>
  <si>
    <t>3.5.4</t>
  </si>
  <si>
    <t xml:space="preserve">Muro Circular Perimetral  0.35MTS- 2.98 QQ/M3 </t>
  </si>
  <si>
    <t>3.5.5</t>
  </si>
  <si>
    <t xml:space="preserve">Columna  C1  Central ( 0.60x0.60 )MTS - 4.71 QQ/M3 </t>
  </si>
  <si>
    <t>3.5.6</t>
  </si>
  <si>
    <t>Columna C2  Perimetral (4U) ( 0.50x0.50)MTS - 4.15 QQ/M3</t>
  </si>
  <si>
    <t>3.5.7</t>
  </si>
  <si>
    <t>Viga V1 (0.30x0.50 )MTS - 3.16 QQ/M3</t>
  </si>
  <si>
    <t>3.5.8</t>
  </si>
  <si>
    <t xml:space="preserve">Losa de  Techo 0.15MTS - 1.80 QQ/M3 </t>
  </si>
  <si>
    <t>3.5.9</t>
  </si>
  <si>
    <t xml:space="preserve">Zabaleta H.A. ( 0.60 x 0.60) m </t>
  </si>
  <si>
    <t>3.5.10</t>
  </si>
  <si>
    <r>
      <t>Hormigón de Limpieza  f'c=140 kg/cm</t>
    </r>
    <r>
      <rPr>
        <sz val="11"/>
        <rFont val="Calibri"/>
        <family val="2"/>
      </rPr>
      <t>²</t>
    </r>
    <r>
      <rPr>
        <sz val="11"/>
        <rFont val="Arial"/>
        <family val="2"/>
      </rPr>
      <t>, E=0.05 M</t>
    </r>
  </si>
  <si>
    <t xml:space="preserve">ENCOFRADO  METÁLICO A TODO COSTO PARA MUROS DE HORMIGÓN ARMADO  (VER DETALLE)  </t>
  </si>
  <si>
    <t>ANDAMIAJE</t>
  </si>
  <si>
    <t>APLICACIÓN DE:</t>
  </si>
  <si>
    <t>3.8.1</t>
  </si>
  <si>
    <t xml:space="preserve">Pintura grado sanitario para interior de depositos reguladores de agua potable (Incluido limpiador Amercoat PRE88, pintura Amerlock 2L resina -componente A-, Amerlosk 2 catalizador-componente B-, Amerlock 65 solvente) </t>
  </si>
  <si>
    <t>3.8.2</t>
  </si>
  <si>
    <t>Junta expansiva de bentonita</t>
  </si>
  <si>
    <t>3.8.3</t>
  </si>
  <si>
    <t>Impermeabilizante con sellador de techo acrilico modificado con silicona aplicado sobre el techo del tanque</t>
  </si>
  <si>
    <t>TERMINACIÓN DE SUPERFICIE:</t>
  </si>
  <si>
    <t>3.9.1</t>
  </si>
  <si>
    <t>Pañete exterior</t>
  </si>
  <si>
    <t>3.9.2</t>
  </si>
  <si>
    <t>3.9.3</t>
  </si>
  <si>
    <t>Fino losa de fondo pulido</t>
  </si>
  <si>
    <t>3.9.4</t>
  </si>
  <si>
    <t>3.9.5</t>
  </si>
  <si>
    <t>3.9.6</t>
  </si>
  <si>
    <t>Primer o base fresh cement o similar</t>
  </si>
  <si>
    <t>3.9.7</t>
  </si>
  <si>
    <t xml:space="preserve">Pintura  acrílica calidad superior                                                </t>
  </si>
  <si>
    <t>3.10.1</t>
  </si>
  <si>
    <t>Escalera exterior  H.N. C/protección , H=7.10.00 M (Ver detealle)</t>
  </si>
  <si>
    <t>U</t>
  </si>
  <si>
    <t>3.10.2</t>
  </si>
  <si>
    <t>Escalera interior acero inoxidable, H=7.00 M (Ver detalle)</t>
  </si>
  <si>
    <t>3.10.3</t>
  </si>
  <si>
    <t>Barandas en techo tubos Ø3/4" Galvanizado</t>
  </si>
  <si>
    <t>3.10.4</t>
  </si>
  <si>
    <t>Tapa para Registro en acero inoxidable D=0.80 M (ver detalle)</t>
  </si>
  <si>
    <t>3.10.5</t>
  </si>
  <si>
    <t>Ventilación en techo (ver detalle)</t>
  </si>
  <si>
    <t>TUBERÍAS DE ENTRADA, SALIDA, DESAGÜE, REBOSE, BY-PASS C/PROTECCIÓN ANTICORROSIVO</t>
  </si>
  <si>
    <t>3.11.1</t>
  </si>
  <si>
    <t>Tuberia de Ø12" SCH-40, Acero, sin costura  C/proteccion anticorrosiva</t>
  </si>
  <si>
    <t>3.11.2</t>
  </si>
  <si>
    <t>Yee 12"x12" Acero</t>
  </si>
  <si>
    <t>3.11.3</t>
  </si>
  <si>
    <t xml:space="preserve">Tee 12"x12" Acero </t>
  </si>
  <si>
    <t>3.11.4</t>
  </si>
  <si>
    <t>Codo 12" x 90º Acero</t>
  </si>
  <si>
    <t>3.11.5</t>
  </si>
  <si>
    <t>Codo 12" x 45º Acero</t>
  </si>
  <si>
    <t>3.11.6</t>
  </si>
  <si>
    <t>Niple de Ø12"x36" Acero</t>
  </si>
  <si>
    <t>3.11.7</t>
  </si>
  <si>
    <t>Valvula de compuerta Ø12" Platillada completa</t>
  </si>
  <si>
    <t>3.11.8</t>
  </si>
  <si>
    <t>Registro de  H.A. P/Valvula (1.60 x1.50x 3.10) M</t>
  </si>
  <si>
    <t>3.11.9</t>
  </si>
  <si>
    <t>Registro de  H.A. P/Válvula (2.90 x2.40x 1.77 )M</t>
  </si>
  <si>
    <t>3.11.10</t>
  </si>
  <si>
    <t>MOVIMIENTO DE TIERRA PARA TUBERIAS (63.07 M3)</t>
  </si>
  <si>
    <t>3.11.10.1</t>
  </si>
  <si>
    <t>Excavación 60% C/Equipo</t>
  </si>
  <si>
    <t>3.11.10.2</t>
  </si>
  <si>
    <t>Excavación compacto  40% C/Equipo</t>
  </si>
  <si>
    <t>3.11.10.3</t>
  </si>
  <si>
    <t>Relleno compactado c/compactador mecánico en capa de 0.20 m</t>
  </si>
  <si>
    <t>3.11.10.4</t>
  </si>
  <si>
    <t>Bote de material c/camión a 5.00 (inc. Esparcimiento en botadero)</t>
  </si>
  <si>
    <t>3.11.11</t>
  </si>
  <si>
    <t xml:space="preserve">Mano de obra </t>
  </si>
  <si>
    <t>3.11.12</t>
  </si>
  <si>
    <t>Corte de tubería para colocar pieza en tubería existente (2 u )</t>
  </si>
  <si>
    <t>ACERA PERIMETRAL 0.80  M</t>
  </si>
  <si>
    <t>VERJA EN BLOQUES DE 6" VIOLINADOS</t>
  </si>
  <si>
    <t>3.13.1</t>
  </si>
  <si>
    <t>3.13.1.1</t>
  </si>
  <si>
    <t>Replanteo verja</t>
  </si>
  <si>
    <t>3.13.2</t>
  </si>
  <si>
    <t>MOVIMIENTO DE TIERRA:</t>
  </si>
  <si>
    <t>3.13.2.1</t>
  </si>
  <si>
    <t>Excavación zapatas a mano</t>
  </si>
  <si>
    <t>3.13.2.2</t>
  </si>
  <si>
    <t xml:space="preserve">Reposición material compactado </t>
  </si>
  <si>
    <t>3.13.2.3</t>
  </si>
  <si>
    <t xml:space="preserve">Bote de material con camión d=5 km (incluye carguío y esparcimiento en botadero) </t>
  </si>
  <si>
    <t>3.13.3</t>
  </si>
  <si>
    <t>HORMIGÓN ARMADO EN F'C=210 KG/CM2:</t>
  </si>
  <si>
    <t>3.13.3.1</t>
  </si>
  <si>
    <t xml:space="preserve">Zapata de muros (0.45 x 0.25)m  - 0.87 qq/m3, </t>
  </si>
  <si>
    <t>3.13.3.2</t>
  </si>
  <si>
    <t xml:space="preserve">Zapata  de  columnas  (0.60 x 0.60 x 0.25)m - 2.08qq/m3 </t>
  </si>
  <si>
    <t>3.13.3.3</t>
  </si>
  <si>
    <t>Columnas de amarre (0.20 x 0.20)m - 4.36 qq/m3</t>
  </si>
  <si>
    <t>3.13.3.4</t>
  </si>
  <si>
    <t>Viga de amarre SNP (0.20 x 0.20)m - 2.45 qq/m3</t>
  </si>
  <si>
    <t>3.13.3.5</t>
  </si>
  <si>
    <t>Viga apoyo del riel puerta corrediza L=8.40m- 2.32 qq/m3</t>
  </si>
  <si>
    <t>3.13.4</t>
  </si>
  <si>
    <t>MUROS</t>
  </si>
  <si>
    <t>3.13.4.1</t>
  </si>
  <si>
    <t>Block 8" Ø3/8"@0.60m BNP</t>
  </si>
  <si>
    <t>3.13.4.2</t>
  </si>
  <si>
    <t xml:space="preserve">Block 6" Ø3/8"@0.60m SNP violinado </t>
  </si>
  <si>
    <t>3.13.5</t>
  </si>
  <si>
    <t>3.13.5.1</t>
  </si>
  <si>
    <t>Fraguache</t>
  </si>
  <si>
    <t>3.13.5.2</t>
  </si>
  <si>
    <t>Pañete en vigas y columnas</t>
  </si>
  <si>
    <t>3.13.5.3</t>
  </si>
  <si>
    <t>ML</t>
  </si>
  <si>
    <t>3.13.6</t>
  </si>
  <si>
    <t>PINTURA EN VIGAS Y COLUMNAS</t>
  </si>
  <si>
    <t>3.13.6.1</t>
  </si>
  <si>
    <t>3.13.6.2</t>
  </si>
  <si>
    <t xml:space="preserve">Acrilíca calidad superior </t>
  </si>
  <si>
    <t>3.13.7</t>
  </si>
  <si>
    <t>Suministro y colocación de Alambre Galvanizado tipo Trinchera (incl. angular p/soporte cada 2 metros y alambre para tender y amarrar según detalles)</t>
  </si>
  <si>
    <t>3.13.8</t>
  </si>
  <si>
    <t xml:space="preserve">Junta expansiva con tiras de foam 1/2" (colocada cada 30m, según diseño) </t>
  </si>
  <si>
    <t>3.13.9</t>
  </si>
  <si>
    <t xml:space="preserve">PUERTA CORREDIZA LONG=4.0 MTS </t>
  </si>
  <si>
    <t>P.A</t>
  </si>
  <si>
    <t>3.13.10</t>
  </si>
  <si>
    <t>3.13.11</t>
  </si>
  <si>
    <t>EMBELLECIMIENTO CON GRAVILLA</t>
  </si>
  <si>
    <t>3.13.12</t>
  </si>
  <si>
    <t>LIMPIEZA FINAL</t>
  </si>
  <si>
    <t xml:space="preserve">SUB-TOTAL 3 </t>
  </si>
  <si>
    <t>SUB-TOTAL  F</t>
  </si>
  <si>
    <t>G</t>
  </si>
  <si>
    <t>LÍNEA MATRIZ Y CONDUCCIÓN DESDE EL DEPÓSITO REGULADOR SUPERFICIAL DE H.A,CON CAPACIDAD DE 2,000 M3. (A CONSTRUIR), HASTA LA GARITAS:</t>
  </si>
  <si>
    <t xml:space="preserve">CORTE, EXTRACCIÓN Y BOTE CARPETA ASFÁLTICA </t>
  </si>
  <si>
    <t>Suministro material de mina (distancia aproximada 10 km). Sujeto a aprobación de la Supervisión</t>
  </si>
  <si>
    <t>De Ø12" PVC (SDR-26) C/J.G +4% de pérdida por campana</t>
  </si>
  <si>
    <t xml:space="preserve">De Ø12" PVC (SDR-26) </t>
  </si>
  <si>
    <t>CARPETA ASFALTICA (Icluye asfalto adicional para cateo y reparaciones no programadas)</t>
  </si>
  <si>
    <t>SUB-TOTAL G</t>
  </si>
  <si>
    <t>H</t>
  </si>
  <si>
    <t>LÍNEA DE CONDUCCIÓN DESDE DEPÓSITO REGULADOR SUPERFICIAL DE H.A, CON CAPACIDAD DE 2,000 M3. (A CONSTRUIR), HASTA LAS REDES DE SÁNCHEZ:</t>
  </si>
  <si>
    <t xml:space="preserve">CORTE, EXTRACCIÓN Y BOTE CARPETA ASFALTICA </t>
  </si>
  <si>
    <t>De Ø12" PVC (SDR-26) C/J.G + 4% de pérdida por campana</t>
  </si>
  <si>
    <t xml:space="preserve">De Ø12" PVC (SDR-26) C/J.G </t>
  </si>
  <si>
    <t xml:space="preserve">CARPETA ASFÁLTICA </t>
  </si>
  <si>
    <t>SUB-TOTAL H</t>
  </si>
  <si>
    <t>I</t>
  </si>
  <si>
    <t>LÍNEA DE CONDUCCIÓN Y RED DE DISTRIBUCIÓN DE LAS GARITAS:</t>
  </si>
  <si>
    <t>De Ø6" PVC (SDR-26) C/J.G + 3% de pérdida por campana</t>
  </si>
  <si>
    <t>De Ø4" PVC (SDR-26) C/J.G + 2% de pérdida por campana</t>
  </si>
  <si>
    <t>De Ø3" PVC (SDR-26) C/J.G + 2% de pérdida por campana</t>
  </si>
  <si>
    <t xml:space="preserve">De Ø6" PVC (SDR-26) C/J.G </t>
  </si>
  <si>
    <t xml:space="preserve">De Ø4" PVC (SDR-26) C/J.G </t>
  </si>
  <si>
    <t xml:space="preserve">De Ø3" PVC (SDR-26) C/J.G </t>
  </si>
  <si>
    <t>SUMINISTRO Y COLOCACIÓN DE PIEZAS ESPECIALES, VALVULAS, CAJAS TELESCOPICAS Y REGISTROS</t>
  </si>
  <si>
    <t>SUB-TOTAL I</t>
  </si>
  <si>
    <t>J</t>
  </si>
  <si>
    <t>LÍNEA DE CONDUCCIÓN Y RED DE DISTRIBUCIÓN DE SANTA CAPUZA Y PUNTA GORDA</t>
  </si>
  <si>
    <t>De Ø8" PVC (SDR-26) C/J.G + 3% de pérdida por campana</t>
  </si>
  <si>
    <t xml:space="preserve">De Ø8" PVC (SDR-26) C/J.G </t>
  </si>
  <si>
    <r>
      <t>SEÑALIZACIÓN, CONTROL Y MANEJO DEL TRÁNSITO</t>
    </r>
    <r>
      <rPr>
        <sz val="11"/>
        <rFont val="Arial"/>
        <family val="2"/>
      </rPr>
      <t xml:space="preserve"> (incluye: letreros con base, conos refractarios, cinta de peligro, malla de seguridad naranja, tanques de 55 Gl pintados amarillo trafico con cinta luminica, pasarelas de madera y  hombres con banderolas, chalecos y cascos de seguridad)</t>
    </r>
  </si>
  <si>
    <t>Transporte de asfalto, distancia aproximada de 10 km</t>
  </si>
  <si>
    <t>SUB-TOTAL FASE J</t>
  </si>
  <si>
    <t>K</t>
  </si>
  <si>
    <t>LÍNEA DE CONDUCCIÓN Y RED DE DISTRIBUCIÓN DE SÁNCHEZ:</t>
  </si>
  <si>
    <t>SUB-TOTAL FASE K</t>
  </si>
  <si>
    <t>L</t>
  </si>
  <si>
    <t>LÍNEA DE CONDUCCIÓN Y RED DE DISTRIBUCIÓN DE LOS MANGOS Y AGUA BUENA:</t>
  </si>
  <si>
    <t>SUMINISTRO Y COLOCACIÓN DE ACOMETIDAS DE POLIETILENO (SEGÚN DETALLES DE DISEÑO):</t>
  </si>
  <si>
    <t>Acometidas Urbanas de  Ø3"</t>
  </si>
  <si>
    <r>
      <t>LIMPIEZA FINAL Y CONTINUA</t>
    </r>
    <r>
      <rPr>
        <sz val="11"/>
        <rFont val="Arial"/>
        <family val="2"/>
      </rPr>
      <t xml:space="preserve"> (Incluye obreros, camión y herramientas menores) </t>
    </r>
  </si>
  <si>
    <t>SUB-TOTAL FASE L</t>
  </si>
  <si>
    <t>Z</t>
  </si>
  <si>
    <t>VARIOS</t>
  </si>
  <si>
    <r>
      <rPr>
        <b/>
        <sz val="11"/>
        <color indexed="8"/>
        <rFont val="Arial"/>
        <family val="2"/>
      </rPr>
      <t>VALLA</t>
    </r>
    <r>
      <rPr>
        <sz val="11"/>
        <color indexed="8"/>
        <rFont val="Arial"/>
        <family val="2"/>
      </rPr>
      <t xml:space="preserve"> anunciando obra 20' x 10' impresión full color conteniendo logo de INAPA, nombre de proyecto y contratista. Estructura en tubos galvanizados 1 ½" x 1 ½" y soportes en tubo cuadrado 4" x 4"</t>
    </r>
  </si>
  <si>
    <t>Alquiler de torre para iluminación nocturna para seguridad y/o ejecucion de trabajos</t>
  </si>
  <si>
    <t>Dias</t>
  </si>
  <si>
    <r>
      <rPr>
        <b/>
        <sz val="11"/>
        <color indexed="8"/>
        <rFont val="Arial"/>
        <family val="2"/>
      </rPr>
      <t>CAMPAMENTO</t>
    </r>
    <r>
      <rPr>
        <sz val="11"/>
        <color indexed="8"/>
        <rFont val="Arial"/>
        <family val="2"/>
      </rPr>
      <t xml:space="preserve"> (Incluye alquiler de casa o solar y caseta de materiales)</t>
    </r>
  </si>
  <si>
    <t>Meses</t>
  </si>
  <si>
    <t>SUB-TOTAL FASE Z</t>
  </si>
  <si>
    <t>SUBTOTAL  GENERAL</t>
  </si>
  <si>
    <t>GASTOS INDIRECTOS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</si>
  <si>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</si>
  <si>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</si>
  <si>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</si>
  <si>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</si>
  <si>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</si>
  <si>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</si>
  <si>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</si>
  <si>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de  Honorarios Profesionales (Ley 07-2007)</t>
  </si>
  <si>
    <t>Ley 6-86</t>
  </si>
  <si>
    <t>CODIA</t>
  </si>
  <si>
    <t>Imprevistos</t>
  </si>
  <si>
    <t>TOTAL GASTOS INDIRECTOS</t>
  </si>
  <si>
    <t>TOTAL GENERAL EN RD$</t>
  </si>
  <si>
    <t xml:space="preserve">SNIP No.: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</si>
</sst>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3" formatCode="_(* #,##0.00_);_(* \(#,##0.00\);_(* &quot;-&quot;??_);_(@_)"/>
    <numFmt numFmtId="164" formatCode="#,##0.00;[Red]#,##0.00"/>
    <numFmt numFmtId="165" formatCode="0.0"/>
    <numFmt numFmtId="166" formatCode="_-* #,##0.00\ _€_-;\-* #,##0.00\ _€_-;_-* &quot;-&quot;??\ _€_-;_-@_-"/>
    <numFmt numFmtId="167" formatCode="#,##0.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15">
    <xf numFmtId="0" fontId="0" fillId="0" borderId="0" xfId="0"/>
    <xf numFmtId="0" fontId="7" fillId="3" borderId="2" xfId="2" applyFont="1" applyFill="1" applyBorder="1" applyAlignment="1">
      <alignment horizontal="center" vertical="top"/>
    </xf>
    <xf numFmtId="4" fontId="4" fillId="3" borderId="2" xfId="3" applyNumberFormat="1" applyFont="1" applyFill="1" applyBorder="1" applyAlignment="1" applyProtection="1">
      <alignment vertical="top"/>
    </xf>
    <xf numFmtId="4" fontId="7" fillId="3" borderId="2" xfId="2" applyNumberFormat="1" applyFont="1" applyFill="1" applyBorder="1" applyAlignment="1">
      <alignment horizontal="center" vertical="top"/>
    </xf>
    <xf numFmtId="4" fontId="8" fillId="0" borderId="0" xfId="4" applyNumberFormat="1" applyFont="1" applyFill="1" applyBorder="1" applyAlignment="1">
      <alignment horizontal="right" wrapText="1"/>
    </xf>
    <xf numFmtId="0" fontId="4" fillId="3" borderId="2" xfId="2" applyFont="1" applyFill="1" applyBorder="1" applyAlignment="1">
      <alignment horizontal="center" vertical="center"/>
    </xf>
    <xf numFmtId="4" fontId="4" fillId="3" borderId="2" xfId="3" applyNumberFormat="1" applyFont="1" applyFill="1" applyBorder="1" applyAlignment="1" applyProtection="1">
      <alignment vertical="center"/>
    </xf>
    <xf numFmtId="164" fontId="4" fillId="3" borderId="2" xfId="2" applyNumberFormat="1" applyFont="1" applyFill="1" applyBorder="1" applyAlignment="1">
      <alignment vertical="center"/>
    </xf>
    <xf numFmtId="164" fontId="4" fillId="3" borderId="2" xfId="5" applyNumberFormat="1" applyFont="1" applyFill="1" applyBorder="1" applyAlignment="1">
      <alignment horizontal="center" vertical="center"/>
    </xf>
    <xf numFmtId="165" fontId="4" fillId="3" borderId="2" xfId="6" applyNumberFormat="1" applyFont="1" applyFill="1" applyBorder="1" applyAlignment="1">
      <alignment horizontal="center" vertical="center"/>
    </xf>
    <xf numFmtId="166" fontId="8" fillId="0" borderId="0" xfId="7" applyFont="1" applyFill="1" applyBorder="1" applyAlignment="1"/>
    <xf numFmtId="43" fontId="4" fillId="3" borderId="3" xfId="6" applyFont="1" applyFill="1" applyBorder="1" applyAlignment="1">
      <alignment horizontal="center" vertical="center"/>
    </xf>
    <xf numFmtId="4" fontId="4" fillId="3" borderId="3" xfId="3" applyNumberFormat="1" applyFont="1" applyFill="1" applyBorder="1" applyAlignment="1" applyProtection="1">
      <alignment vertical="center"/>
    </xf>
    <xf numFmtId="164" fontId="4" fillId="3" borderId="3" xfId="2" applyNumberFormat="1" applyFont="1" applyFill="1" applyBorder="1" applyAlignment="1">
      <alignment vertical="center"/>
    </xf>
    <xf numFmtId="43" fontId="4" fillId="3" borderId="2" xfId="6" applyFont="1" applyFill="1" applyBorder="1" applyAlignment="1">
      <alignment horizontal="center" vertical="center"/>
    </xf>
    <xf numFmtId="0" fontId="4" fillId="3" borderId="2" xfId="8" applyFont="1" applyFill="1" applyBorder="1" applyAlignment="1">
      <alignment horizontal="center" vertical="center"/>
    </xf>
    <xf numFmtId="4" fontId="4" fillId="3" borderId="2" xfId="8" applyNumberFormat="1" applyFont="1" applyFill="1" applyBorder="1" applyAlignment="1">
      <alignment vertical="center"/>
    </xf>
    <xf numFmtId="164" fontId="6" fillId="3" borderId="2" xfId="8" applyNumberFormat="1" applyFont="1" applyFill="1" applyBorder="1" applyAlignment="1">
      <alignment horizontal="right" vertical="center"/>
    </xf>
    <xf numFmtId="0" fontId="7" fillId="3" borderId="2" xfId="2" applyFont="1" applyFill="1" applyBorder="1" applyAlignment="1">
      <alignment horizontal="center" vertical="center"/>
    </xf>
    <xf numFmtId="4" fontId="7" fillId="3" borderId="2" xfId="2" applyNumberFormat="1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10" fontId="4" fillId="0" borderId="2" xfId="10" applyNumberFormat="1" applyFont="1" applyFill="1" applyBorder="1" applyAlignment="1">
      <alignment vertical="top"/>
    </xf>
    <xf numFmtId="165" fontId="4" fillId="0" borderId="2" xfId="5" applyNumberFormat="1" applyFont="1" applyFill="1" applyBorder="1" applyAlignment="1">
      <alignment horizontal="right" vertical="top"/>
    </xf>
    <xf numFmtId="168" fontId="4" fillId="0" borderId="2" xfId="10" applyNumberFormat="1" applyFont="1" applyFill="1" applyBorder="1" applyAlignment="1">
      <alignment vertical="top"/>
    </xf>
    <xf numFmtId="0" fontId="6" fillId="0" borderId="0" xfId="13" applyFont="1" applyFill="1" applyBorder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166" fontId="4" fillId="0" borderId="0" xfId="7" applyFont="1" applyFill="1" applyBorder="1" applyAlignment="1">
      <alignment horizontal="left" vertical="top"/>
    </xf>
    <xf numFmtId="4" fontId="4" fillId="0" borderId="0" xfId="14" applyNumberFormat="1" applyFont="1" applyFill="1" applyBorder="1" applyAlignment="1">
      <alignment horizontal="left" vertical="top"/>
    </xf>
    <xf numFmtId="0" fontId="4" fillId="0" borderId="0" xfId="15" applyNumberFormat="1" applyFont="1" applyFill="1" applyBorder="1" applyAlignment="1">
      <alignment horizontal="left" vertical="top"/>
    </xf>
    <xf numFmtId="0" fontId="6" fillId="0" borderId="0" xfId="13" applyNumberFormat="1" applyFont="1" applyFill="1" applyBorder="1" applyAlignment="1">
      <alignment horizontal="left" vertical="top"/>
    </xf>
    <xf numFmtId="0" fontId="17" fillId="0" borderId="0" xfId="15" applyFont="1" applyFill="1" applyBorder="1" applyAlignment="1">
      <alignment horizontal="left" vertical="top" wrapText="1"/>
    </xf>
    <xf numFmtId="0" fontId="6" fillId="0" borderId="0" xfId="15" applyFont="1" applyFill="1" applyBorder="1" applyAlignment="1">
      <alignment horizontal="left" vertical="top" wrapText="1"/>
    </xf>
    <xf numFmtId="0" fontId="4" fillId="0" borderId="0" xfId="15" applyFont="1" applyFill="1" applyBorder="1" applyAlignment="1">
      <alignment horizontal="left" vertical="top" wrapText="1"/>
    </xf>
    <xf numFmtId="0" fontId="18" fillId="0" borderId="0" xfId="15" applyFont="1" applyFill="1" applyBorder="1" applyAlignment="1">
      <alignment horizontal="left" vertical="top" wrapText="1"/>
    </xf>
    <xf numFmtId="4" fontId="18" fillId="0" borderId="0" xfId="15" applyNumberFormat="1" applyFont="1" applyFill="1" applyBorder="1" applyAlignment="1">
      <alignment horizontal="left" vertical="top" wrapText="1"/>
    </xf>
    <xf numFmtId="166" fontId="18" fillId="0" borderId="0" xfId="7" applyFont="1" applyFill="1" applyBorder="1" applyAlignment="1">
      <alignment horizontal="left" vertical="top" wrapText="1"/>
    </xf>
    <xf numFmtId="0" fontId="6" fillId="0" borderId="0" xfId="15" quotePrefix="1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top"/>
    </xf>
    <xf numFmtId="164" fontId="1" fillId="0" borderId="0" xfId="2" applyNumberFormat="1" applyFont="1" applyFill="1" applyBorder="1" applyAlignment="1">
      <alignment vertical="center"/>
    </xf>
    <xf numFmtId="164" fontId="6" fillId="0" borderId="2" xfId="8" applyNumberFormat="1" applyFont="1" applyFill="1" applyBorder="1" applyAlignment="1">
      <alignment horizontal="right" vertical="center"/>
    </xf>
    <xf numFmtId="164" fontId="1" fillId="0" borderId="4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right" vertical="top" wrapText="1"/>
    </xf>
    <xf numFmtId="0" fontId="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top"/>
    </xf>
    <xf numFmtId="0" fontId="4" fillId="0" borderId="0" xfId="2" applyFont="1" applyFill="1" applyAlignment="1">
      <alignment horizontal="left" vertical="top"/>
    </xf>
    <xf numFmtId="4" fontId="2" fillId="0" borderId="0" xfId="2" applyNumberFormat="1" applyFont="1" applyFill="1" applyBorder="1" applyAlignment="1">
      <alignment horizontal="left" vertical="top"/>
    </xf>
    <xf numFmtId="4" fontId="4" fillId="0" borderId="0" xfId="2" applyNumberFormat="1" applyFont="1" applyFill="1" applyBorder="1" applyAlignment="1">
      <alignment horizontal="left" vertical="top"/>
    </xf>
    <xf numFmtId="4" fontId="3" fillId="2" borderId="1" xfId="2" applyNumberFormat="1" applyFont="1" applyFill="1" applyBorder="1" applyAlignment="1">
      <alignment horizontal="center" vertical="top"/>
    </xf>
    <xf numFmtId="4" fontId="6" fillId="2" borderId="1" xfId="2" applyNumberFormat="1" applyFont="1" applyFill="1" applyBorder="1" applyAlignment="1">
      <alignment horizontal="center" vertical="top"/>
    </xf>
    <xf numFmtId="4" fontId="2" fillId="0" borderId="0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4" fontId="4" fillId="0" borderId="0" xfId="2" applyNumberFormat="1" applyFont="1" applyFill="1" applyBorder="1" applyAlignment="1">
      <alignment vertical="top"/>
    </xf>
    <xf numFmtId="4" fontId="2" fillId="0" borderId="2" xfId="2" applyNumberFormat="1" applyFont="1" applyFill="1" applyBorder="1" applyAlignment="1">
      <alignment vertical="top"/>
    </xf>
    <xf numFmtId="43" fontId="2" fillId="0" borderId="2" xfId="2" applyNumberFormat="1" applyFont="1" applyFill="1" applyBorder="1" applyAlignment="1">
      <alignment horizontal="center" vertical="top"/>
    </xf>
    <xf numFmtId="4" fontId="4" fillId="0" borderId="2" xfId="2" applyNumberFormat="1" applyFont="1" applyFill="1" applyBorder="1" applyAlignment="1">
      <alignment vertical="top"/>
    </xf>
    <xf numFmtId="0" fontId="8" fillId="0" borderId="0" xfId="2" applyFont="1" applyFill="1" applyBorder="1" applyAlignment="1"/>
    <xf numFmtId="0" fontId="8" fillId="0" borderId="0" xfId="2" applyFont="1" applyFill="1" applyBorder="1"/>
    <xf numFmtId="0" fontId="9" fillId="0" borderId="0" xfId="2" applyFont="1" applyFill="1" applyBorder="1" applyAlignment="1"/>
    <xf numFmtId="43" fontId="3" fillId="5" borderId="2" xfId="2" applyNumberFormat="1" applyFont="1" applyFill="1" applyBorder="1" applyAlignment="1">
      <alignment horizontal="center" vertical="top"/>
    </xf>
    <xf numFmtId="4" fontId="6" fillId="5" borderId="2" xfId="2" applyNumberFormat="1" applyFont="1" applyFill="1" applyBorder="1" applyAlignment="1">
      <alignment vertical="top"/>
    </xf>
    <xf numFmtId="4" fontId="4" fillId="0" borderId="0" xfId="2" applyNumberFormat="1" applyFont="1" applyFill="1" applyAlignment="1">
      <alignment vertical="top"/>
    </xf>
    <xf numFmtId="0" fontId="11" fillId="0" borderId="2" xfId="2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center" vertical="top"/>
    </xf>
    <xf numFmtId="10" fontId="6" fillId="0" borderId="0" xfId="2" applyNumberFormat="1" applyFont="1" applyFill="1" applyBorder="1" applyAlignment="1">
      <alignment vertical="top"/>
    </xf>
    <xf numFmtId="0" fontId="4" fillId="0" borderId="2" xfId="2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right" vertical="top"/>
    </xf>
    <xf numFmtId="0" fontId="6" fillId="0" borderId="2" xfId="2" applyFont="1" applyFill="1" applyBorder="1" applyAlignment="1">
      <alignment horizontal="center" vertical="top"/>
    </xf>
    <xf numFmtId="4" fontId="6" fillId="0" borderId="2" xfId="2" applyNumberFormat="1" applyFont="1" applyFill="1" applyBorder="1" applyAlignment="1">
      <alignment vertical="top"/>
    </xf>
    <xf numFmtId="4" fontId="12" fillId="0" borderId="0" xfId="2" applyNumberFormat="1" applyFont="1" applyFill="1" applyBorder="1" applyAlignment="1">
      <alignment horizontal="right" vertical="top"/>
    </xf>
    <xf numFmtId="0" fontId="4" fillId="0" borderId="3" xfId="2" applyFont="1" applyFill="1" applyBorder="1" applyAlignment="1">
      <alignment horizontal="center" vertical="top"/>
    </xf>
    <xf numFmtId="4" fontId="4" fillId="0" borderId="3" xfId="2" applyNumberFormat="1" applyFont="1" applyFill="1" applyBorder="1" applyAlignment="1">
      <alignment vertical="top"/>
    </xf>
    <xf numFmtId="4" fontId="2" fillId="0" borderId="2" xfId="2" applyNumberFormat="1" applyFont="1" applyFill="1" applyBorder="1" applyAlignment="1">
      <alignment horizontal="center" vertical="top"/>
    </xf>
    <xf numFmtId="4" fontId="4" fillId="0" borderId="5" xfId="2" applyNumberFormat="1" applyFont="1" applyFill="1" applyBorder="1" applyAlignment="1">
      <alignment vertical="top"/>
    </xf>
    <xf numFmtId="4" fontId="4" fillId="0" borderId="2" xfId="2" applyNumberFormat="1" applyFont="1" applyFill="1" applyBorder="1" applyAlignment="1">
      <alignment horizontal="center" vertical="top"/>
    </xf>
    <xf numFmtId="43" fontId="2" fillId="0" borderId="2" xfId="2" applyNumberFormat="1" applyFont="1" applyFill="1" applyBorder="1" applyAlignment="1">
      <alignment horizontal="center" vertical="center"/>
    </xf>
    <xf numFmtId="4" fontId="4" fillId="0" borderId="2" xfId="2" applyNumberFormat="1" applyFont="1" applyFill="1" applyBorder="1" applyAlignment="1">
      <alignment horizontal="center" vertical="center"/>
    </xf>
    <xf numFmtId="43" fontId="2" fillId="0" borderId="3" xfId="2" applyNumberFormat="1" applyFont="1" applyFill="1" applyBorder="1" applyAlignment="1">
      <alignment horizontal="center" vertical="top"/>
    </xf>
    <xf numFmtId="4" fontId="11" fillId="0" borderId="2" xfId="2" applyNumberFormat="1" applyFont="1" applyFill="1" applyBorder="1" applyAlignment="1">
      <alignment vertical="center"/>
    </xf>
    <xf numFmtId="4" fontId="2" fillId="0" borderId="3" xfId="2" applyNumberFormat="1" applyFont="1" applyFill="1" applyBorder="1" applyAlignment="1">
      <alignment horizontal="center" vertical="top"/>
    </xf>
    <xf numFmtId="0" fontId="4" fillId="0" borderId="2" xfId="2" applyFont="1" applyFill="1" applyBorder="1" applyAlignment="1">
      <alignment vertical="top"/>
    </xf>
    <xf numFmtId="4" fontId="4" fillId="0" borderId="2" xfId="2" quotePrefix="1" applyNumberFormat="1" applyFont="1" applyFill="1" applyBorder="1" applyAlignment="1">
      <alignment vertical="top"/>
    </xf>
    <xf numFmtId="43" fontId="4" fillId="0" borderId="2" xfId="2" applyNumberFormat="1" applyFont="1" applyFill="1" applyBorder="1" applyAlignment="1">
      <alignment horizontal="center" vertical="top"/>
    </xf>
    <xf numFmtId="4" fontId="4" fillId="0" borderId="2" xfId="2" quotePrefix="1" applyNumberFormat="1" applyFont="1" applyFill="1" applyBorder="1" applyAlignment="1">
      <alignment vertical="center"/>
    </xf>
    <xf numFmtId="4" fontId="14" fillId="0" borderId="2" xfId="2" applyNumberFormat="1" applyFont="1" applyFill="1" applyBorder="1" applyAlignment="1">
      <alignment vertical="top"/>
    </xf>
    <xf numFmtId="4" fontId="14" fillId="0" borderId="2" xfId="2" applyNumberFormat="1" applyFont="1" applyFill="1" applyBorder="1" applyAlignment="1">
      <alignment horizontal="center" vertical="top"/>
    </xf>
    <xf numFmtId="4" fontId="14" fillId="0" borderId="2" xfId="2" quotePrefix="1" applyNumberFormat="1" applyFont="1" applyFill="1" applyBorder="1" applyAlignment="1">
      <alignment vertical="top"/>
    </xf>
    <xf numFmtId="0" fontId="14" fillId="0" borderId="0" xfId="2" applyFont="1" applyFill="1" applyAlignment="1">
      <alignment vertical="top"/>
    </xf>
    <xf numFmtId="43" fontId="3" fillId="5" borderId="3" xfId="2" applyNumberFormat="1" applyFont="1" applyFill="1" applyBorder="1" applyAlignment="1">
      <alignment horizontal="center" vertical="top"/>
    </xf>
    <xf numFmtId="4" fontId="6" fillId="5" borderId="3" xfId="2" applyNumberFormat="1" applyFont="1" applyFill="1" applyBorder="1" applyAlignment="1">
      <alignment vertical="top"/>
    </xf>
    <xf numFmtId="4" fontId="3" fillId="0" borderId="2" xfId="2" applyNumberFormat="1" applyFont="1" applyFill="1" applyBorder="1" applyAlignment="1">
      <alignment vertical="top"/>
    </xf>
    <xf numFmtId="43" fontId="3" fillId="0" borderId="2" xfId="2" applyNumberFormat="1" applyFont="1" applyFill="1" applyBorder="1" applyAlignment="1">
      <alignment horizontal="center" vertical="top"/>
    </xf>
    <xf numFmtId="4" fontId="6" fillId="3" borderId="2" xfId="2" applyNumberFormat="1" applyFont="1" applyFill="1" applyBorder="1" applyAlignment="1">
      <alignment vertical="top"/>
    </xf>
    <xf numFmtId="0" fontId="6" fillId="3" borderId="2" xfId="2" applyFont="1" applyFill="1" applyBorder="1" applyAlignment="1">
      <alignment horizontal="center" vertical="top"/>
    </xf>
    <xf numFmtId="4" fontId="4" fillId="0" borderId="3" xfId="2" applyNumberFormat="1" applyFont="1" applyFill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4" fontId="6" fillId="0" borderId="0" xfId="2" applyNumberFormat="1" applyFont="1" applyFill="1" applyAlignment="1">
      <alignment vertical="top"/>
    </xf>
    <xf numFmtId="0" fontId="4" fillId="0" borderId="4" xfId="2" applyFont="1" applyFill="1" applyBorder="1" applyAlignment="1">
      <alignment horizontal="center" vertical="top"/>
    </xf>
    <xf numFmtId="4" fontId="6" fillId="2" borderId="2" xfId="2" applyNumberFormat="1" applyFont="1" applyFill="1" applyBorder="1" applyAlignment="1">
      <alignment vertical="top"/>
    </xf>
    <xf numFmtId="0" fontId="6" fillId="2" borderId="2" xfId="2" applyFont="1" applyFill="1" applyBorder="1" applyAlignment="1">
      <alignment horizontal="center" vertical="top"/>
    </xf>
    <xf numFmtId="4" fontId="4" fillId="0" borderId="3" xfId="2" applyNumberFormat="1" applyFont="1" applyFill="1" applyBorder="1" applyAlignment="1">
      <alignment horizontal="center" vertical="top"/>
    </xf>
    <xf numFmtId="0" fontId="6" fillId="5" borderId="2" xfId="2" applyFont="1" applyFill="1" applyBorder="1" applyAlignment="1">
      <alignment horizontal="center" vertical="top"/>
    </xf>
    <xf numFmtId="43" fontId="2" fillId="5" borderId="2" xfId="2" applyNumberFormat="1" applyFont="1" applyFill="1" applyBorder="1" applyAlignment="1">
      <alignment horizontal="center" vertical="top"/>
    </xf>
    <xf numFmtId="4" fontId="2" fillId="5" borderId="2" xfId="2" applyNumberFormat="1" applyFont="1" applyFill="1" applyBorder="1" applyAlignment="1">
      <alignment horizontal="center" vertical="top"/>
    </xf>
    <xf numFmtId="39" fontId="3" fillId="5" borderId="2" xfId="2" applyNumberFormat="1" applyFont="1" applyFill="1" applyBorder="1" applyAlignment="1">
      <alignment vertical="top"/>
    </xf>
    <xf numFmtId="39" fontId="3" fillId="0" borderId="2" xfId="2" applyNumberFormat="1" applyFont="1" applyFill="1" applyBorder="1" applyAlignment="1">
      <alignment vertical="top"/>
    </xf>
    <xf numFmtId="164" fontId="2" fillId="0" borderId="2" xfId="2" applyNumberFormat="1" applyFont="1" applyFill="1" applyBorder="1" applyAlignment="1">
      <alignment horizontal="center" vertical="top" wrapText="1"/>
    </xf>
    <xf numFmtId="39" fontId="2" fillId="0" borderId="2" xfId="2" applyNumberFormat="1" applyFont="1" applyFill="1" applyBorder="1" applyAlignment="1" applyProtection="1">
      <alignment vertical="top" wrapText="1"/>
      <protection locked="0"/>
    </xf>
    <xf numFmtId="39" fontId="3" fillId="0" borderId="2" xfId="2" applyNumberFormat="1" applyFont="1" applyFill="1" applyBorder="1" applyAlignment="1" applyProtection="1">
      <alignment vertical="top" wrapText="1"/>
    </xf>
    <xf numFmtId="39" fontId="2" fillId="0" borderId="2" xfId="2" applyNumberFormat="1" applyFont="1" applyFill="1" applyBorder="1" applyAlignment="1" applyProtection="1">
      <alignment vertical="center" wrapText="1"/>
      <protection locked="0"/>
    </xf>
    <xf numFmtId="39" fontId="2" fillId="0" borderId="2" xfId="2" applyNumberFormat="1" applyFont="1" applyFill="1" applyBorder="1" applyAlignment="1" applyProtection="1">
      <alignment vertical="center" wrapText="1"/>
    </xf>
    <xf numFmtId="0" fontId="10" fillId="0" borderId="2" xfId="2" applyFont="1" applyFill="1" applyBorder="1" applyAlignment="1">
      <alignment vertical="top" wrapText="1"/>
    </xf>
    <xf numFmtId="164" fontId="4" fillId="0" borderId="2" xfId="2" applyNumberFormat="1" applyFont="1" applyFill="1" applyBorder="1" applyAlignment="1">
      <alignment horizontal="center" vertical="top"/>
    </xf>
    <xf numFmtId="164" fontId="4" fillId="0" borderId="2" xfId="2" applyNumberFormat="1" applyFont="1" applyFill="1" applyBorder="1" applyAlignment="1">
      <alignment vertical="top"/>
    </xf>
    <xf numFmtId="1" fontId="4" fillId="0" borderId="2" xfId="2" applyNumberFormat="1" applyFont="1" applyFill="1" applyBorder="1" applyAlignment="1">
      <alignment horizontal="right" vertical="top"/>
    </xf>
    <xf numFmtId="164" fontId="4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vertical="center"/>
    </xf>
    <xf numFmtId="0" fontId="4" fillId="5" borderId="2" xfId="2" applyFont="1" applyFill="1" applyBorder="1" applyAlignment="1">
      <alignment vertical="top"/>
    </xf>
    <xf numFmtId="4" fontId="4" fillId="5" borderId="2" xfId="2" applyNumberFormat="1" applyFont="1" applyFill="1" applyBorder="1" applyAlignment="1">
      <alignment vertical="top"/>
    </xf>
    <xf numFmtId="39" fontId="6" fillId="5" borderId="2" xfId="2" applyNumberFormat="1" applyFont="1" applyFill="1" applyBorder="1" applyAlignment="1">
      <alignment vertical="top"/>
    </xf>
    <xf numFmtId="0" fontId="2" fillId="2" borderId="3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center" vertical="top"/>
    </xf>
    <xf numFmtId="4" fontId="2" fillId="2" borderId="3" xfId="2" applyNumberFormat="1" applyFont="1" applyFill="1" applyBorder="1" applyAlignment="1">
      <alignment vertical="top"/>
    </xf>
    <xf numFmtId="4" fontId="2" fillId="2" borderId="3" xfId="2" applyNumberFormat="1" applyFont="1" applyFill="1" applyBorder="1" applyAlignment="1">
      <alignment horizontal="center" vertical="top"/>
    </xf>
    <xf numFmtId="4" fontId="4" fillId="2" borderId="3" xfId="2" applyNumberFormat="1" applyFont="1" applyFill="1" applyBorder="1" applyAlignment="1">
      <alignment vertical="top"/>
    </xf>
    <xf numFmtId="4" fontId="3" fillId="2" borderId="3" xfId="2" applyNumberFormat="1" applyFont="1" applyFill="1" applyBorder="1" applyAlignment="1">
      <alignment vertical="top"/>
    </xf>
    <xf numFmtId="0" fontId="6" fillId="0" borderId="0" xfId="2" applyFont="1" applyFill="1" applyAlignment="1">
      <alignment horizontal="right" vertical="top"/>
    </xf>
    <xf numFmtId="0" fontId="6" fillId="0" borderId="0" xfId="2" applyFont="1" applyFill="1" applyAlignment="1">
      <alignment horizontal="center" vertical="top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>
      <alignment horizontal="center" vertical="top"/>
    </xf>
    <xf numFmtId="168" fontId="4" fillId="0" borderId="0" xfId="2" applyNumberFormat="1" applyFont="1" applyFill="1" applyAlignment="1">
      <alignment horizontal="center" vertical="top"/>
    </xf>
    <xf numFmtId="0" fontId="2" fillId="0" borderId="2" xfId="2" applyFont="1" applyFill="1" applyBorder="1" applyAlignment="1">
      <alignment horizontal="center" vertical="top"/>
    </xf>
    <xf numFmtId="0" fontId="6" fillId="0" borderId="2" xfId="2" applyFont="1" applyFill="1" applyBorder="1" applyAlignment="1">
      <alignment horizontal="right" vertical="top"/>
    </xf>
    <xf numFmtId="168" fontId="2" fillId="0" borderId="2" xfId="2" applyNumberFormat="1" applyFont="1" applyFill="1" applyBorder="1" applyAlignment="1">
      <alignment vertical="top"/>
    </xf>
    <xf numFmtId="0" fontId="4" fillId="0" borderId="2" xfId="2" applyFont="1" applyFill="1" applyBorder="1" applyAlignment="1">
      <alignment horizontal="right" vertical="top"/>
    </xf>
    <xf numFmtId="0" fontId="3" fillId="6" borderId="2" xfId="2" applyFont="1" applyFill="1" applyBorder="1" applyAlignment="1">
      <alignment horizontal="center" vertical="top"/>
    </xf>
    <xf numFmtId="0" fontId="6" fillId="6" borderId="2" xfId="2" applyFont="1" applyFill="1" applyBorder="1" applyAlignment="1">
      <alignment horizontal="right" vertical="top"/>
    </xf>
    <xf numFmtId="0" fontId="3" fillId="6" borderId="2" xfId="2" applyFont="1" applyFill="1" applyBorder="1" applyAlignment="1">
      <alignment vertical="top"/>
    </xf>
    <xf numFmtId="168" fontId="3" fillId="6" borderId="2" xfId="2" applyNumberFormat="1" applyFont="1" applyFill="1" applyBorder="1" applyAlignment="1">
      <alignment vertical="top"/>
    </xf>
    <xf numFmtId="4" fontId="6" fillId="6" borderId="2" xfId="2" applyNumberFormat="1" applyFont="1" applyFill="1" applyBorder="1" applyAlignment="1">
      <alignment vertical="top"/>
    </xf>
    <xf numFmtId="4" fontId="3" fillId="6" borderId="2" xfId="2" applyNumberFormat="1" applyFont="1" applyFill="1" applyBorder="1" applyAlignment="1">
      <alignment vertical="top"/>
    </xf>
    <xf numFmtId="0" fontId="3" fillId="0" borderId="2" xfId="2" applyFont="1" applyFill="1" applyBorder="1" applyAlignment="1">
      <alignment horizontal="center" vertical="top"/>
    </xf>
    <xf numFmtId="0" fontId="3" fillId="0" borderId="2" xfId="2" applyFont="1" applyFill="1" applyBorder="1" applyAlignment="1">
      <alignment vertical="top"/>
    </xf>
    <xf numFmtId="168" fontId="3" fillId="0" borderId="2" xfId="2" applyNumberFormat="1" applyFont="1" applyFill="1" applyBorder="1" applyAlignment="1">
      <alignment vertical="top"/>
    </xf>
    <xf numFmtId="0" fontId="3" fillId="2" borderId="10" xfId="2" applyFont="1" applyFill="1" applyBorder="1" applyAlignment="1">
      <alignment horizontal="center" vertical="top"/>
    </xf>
    <xf numFmtId="0" fontId="6" fillId="2" borderId="10" xfId="2" applyFont="1" applyFill="1" applyBorder="1" applyAlignment="1">
      <alignment horizontal="right" vertical="top"/>
    </xf>
    <xf numFmtId="0" fontId="3" fillId="2" borderId="10" xfId="2" applyFont="1" applyFill="1" applyBorder="1" applyAlignment="1">
      <alignment vertical="top"/>
    </xf>
    <xf numFmtId="168" fontId="3" fillId="2" borderId="10" xfId="2" applyNumberFormat="1" applyFont="1" applyFill="1" applyBorder="1" applyAlignment="1">
      <alignment vertical="top"/>
    </xf>
    <xf numFmtId="4" fontId="6" fillId="2" borderId="10" xfId="2" applyNumberFormat="1" applyFont="1" applyFill="1" applyBorder="1" applyAlignment="1">
      <alignment vertical="top"/>
    </xf>
    <xf numFmtId="4" fontId="3" fillId="2" borderId="10" xfId="2" applyNumberFormat="1" applyFont="1" applyFill="1" applyBorder="1" applyAlignment="1">
      <alignment vertical="top"/>
    </xf>
    <xf numFmtId="43" fontId="4" fillId="0" borderId="0" xfId="2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vertical="top"/>
    </xf>
    <xf numFmtId="0" fontId="6" fillId="0" borderId="0" xfId="2" applyFont="1" applyFill="1" applyAlignment="1">
      <alignment horizontal="left" vertical="top"/>
    </xf>
    <xf numFmtId="0" fontId="8" fillId="0" borderId="0" xfId="2" applyFont="1" applyFill="1"/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4" fontId="4" fillId="0" borderId="2" xfId="2" applyNumberFormat="1" applyFont="1" applyFill="1" applyBorder="1" applyAlignment="1" applyProtection="1">
      <alignment vertical="top"/>
    </xf>
    <xf numFmtId="4" fontId="4" fillId="0" borderId="2" xfId="2" applyNumberFormat="1" applyFont="1" applyFill="1" applyBorder="1" applyAlignment="1" applyProtection="1">
      <alignment vertical="center"/>
    </xf>
    <xf numFmtId="4" fontId="6" fillId="0" borderId="2" xfId="2" applyNumberFormat="1" applyFont="1" applyFill="1" applyBorder="1" applyAlignment="1" applyProtection="1">
      <alignment vertical="top"/>
    </xf>
    <xf numFmtId="4" fontId="4" fillId="0" borderId="3" xfId="2" applyNumberFormat="1" applyFont="1" applyFill="1" applyBorder="1" applyAlignment="1" applyProtection="1">
      <alignment vertical="top"/>
    </xf>
    <xf numFmtId="4" fontId="6" fillId="3" borderId="2" xfId="2" applyNumberFormat="1" applyFont="1" applyFill="1" applyBorder="1" applyAlignment="1" applyProtection="1">
      <alignment vertical="top"/>
    </xf>
    <xf numFmtId="4" fontId="4" fillId="0" borderId="3" xfId="2" applyNumberFormat="1" applyFont="1" applyFill="1" applyBorder="1" applyAlignment="1" applyProtection="1">
      <alignment vertical="center"/>
    </xf>
    <xf numFmtId="4" fontId="6" fillId="2" borderId="2" xfId="2" applyNumberFormat="1" applyFont="1" applyFill="1" applyBorder="1" applyAlignment="1" applyProtection="1">
      <alignment vertical="top"/>
    </xf>
    <xf numFmtId="4" fontId="14" fillId="0" borderId="2" xfId="2" applyNumberFormat="1" applyFont="1" applyFill="1" applyBorder="1" applyAlignment="1" applyProtection="1">
      <alignment vertical="top"/>
    </xf>
    <xf numFmtId="39" fontId="2" fillId="0" borderId="2" xfId="2" applyNumberFormat="1" applyFont="1" applyFill="1" applyBorder="1" applyAlignment="1" applyProtection="1">
      <alignment vertical="top" wrapText="1"/>
    </xf>
    <xf numFmtId="0" fontId="2" fillId="0" borderId="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4" fillId="0" borderId="0" xfId="2" applyFont="1" applyFill="1" applyAlignment="1" applyProtection="1">
      <alignment horizontal="left" vertical="top"/>
    </xf>
    <xf numFmtId="0" fontId="2" fillId="0" borderId="0" xfId="2" applyFont="1" applyFill="1" applyBorder="1" applyAlignment="1" applyProtection="1">
      <alignment horizontal="left" vertical="center"/>
    </xf>
    <xf numFmtId="0" fontId="9" fillId="0" borderId="0" xfId="4" applyNumberFormat="1" applyFont="1" applyFill="1" applyBorder="1" applyAlignment="1" applyProtection="1">
      <alignment horizontal="left" vertical="center" wrapText="1"/>
    </xf>
    <xf numFmtId="0" fontId="3" fillId="2" borderId="1" xfId="2" applyFont="1" applyFill="1" applyBorder="1" applyAlignment="1" applyProtection="1">
      <alignment horizontal="center" vertical="top"/>
    </xf>
    <xf numFmtId="0" fontId="6" fillId="2" borderId="1" xfId="2" applyFont="1" applyFill="1" applyBorder="1" applyAlignment="1" applyProtection="1">
      <alignment horizontal="center" vertical="top"/>
    </xf>
    <xf numFmtId="4" fontId="3" fillId="2" borderId="1" xfId="2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center" vertical="top"/>
    </xf>
    <xf numFmtId="0" fontId="4" fillId="0" borderId="0" xfId="2" applyFont="1" applyFill="1" applyBorder="1" applyAlignment="1" applyProtection="1">
      <alignment vertical="top"/>
    </xf>
    <xf numFmtId="4" fontId="2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>
      <alignment horizontal="center" vertical="top" wrapText="1"/>
    </xf>
    <xf numFmtId="0" fontId="6" fillId="0" borderId="2" xfId="2" applyFont="1" applyFill="1" applyBorder="1" applyAlignment="1" applyProtection="1">
      <alignment horizontal="justify" vertical="top"/>
    </xf>
    <xf numFmtId="4" fontId="2" fillId="0" borderId="2" xfId="2" applyNumberFormat="1" applyFont="1" applyFill="1" applyBorder="1" applyAlignment="1" applyProtection="1">
      <alignment vertical="top"/>
    </xf>
    <xf numFmtId="1" fontId="6" fillId="0" borderId="2" xfId="2" applyNumberFormat="1" applyFont="1" applyFill="1" applyBorder="1" applyAlignment="1" applyProtection="1">
      <alignment horizontal="right" vertical="top"/>
    </xf>
    <xf numFmtId="0" fontId="3" fillId="3" borderId="2" xfId="2" applyFont="1" applyFill="1" applyBorder="1" applyAlignment="1" applyProtection="1">
      <alignment vertical="top" wrapText="1"/>
    </xf>
    <xf numFmtId="4" fontId="2" fillId="3" borderId="2" xfId="2" applyNumberFormat="1" applyFont="1" applyFill="1" applyBorder="1" applyAlignment="1" applyProtection="1">
      <alignment vertical="top"/>
    </xf>
    <xf numFmtId="0" fontId="3" fillId="3" borderId="2" xfId="2" applyFont="1" applyFill="1" applyBorder="1" applyAlignment="1" applyProtection="1">
      <alignment horizontal="center" vertical="top" wrapText="1"/>
    </xf>
    <xf numFmtId="0" fontId="3" fillId="3" borderId="2" xfId="2" applyFont="1" applyFill="1" applyBorder="1" applyAlignment="1" applyProtection="1">
      <alignment horizontal="right" vertical="top" wrapText="1"/>
    </xf>
    <xf numFmtId="4" fontId="2" fillId="3" borderId="2" xfId="2" applyNumberFormat="1" applyFont="1" applyFill="1" applyBorder="1" applyAlignment="1" applyProtection="1">
      <alignment vertical="center"/>
    </xf>
    <xf numFmtId="0" fontId="2" fillId="3" borderId="2" xfId="2" applyFont="1" applyFill="1" applyBorder="1" applyAlignment="1" applyProtection="1">
      <alignment horizontal="right" vertical="top" wrapText="1"/>
    </xf>
    <xf numFmtId="0" fontId="10" fillId="4" borderId="2" xfId="2" applyFont="1" applyFill="1" applyBorder="1" applyAlignment="1" applyProtection="1">
      <alignment vertical="center" wrapText="1"/>
    </xf>
    <xf numFmtId="0" fontId="2" fillId="3" borderId="2" xfId="2" applyFont="1" applyFill="1" applyBorder="1" applyAlignment="1" applyProtection="1">
      <alignment vertical="top" wrapText="1"/>
    </xf>
    <xf numFmtId="2" fontId="2" fillId="3" borderId="2" xfId="2" applyNumberFormat="1" applyFont="1" applyFill="1" applyBorder="1" applyAlignment="1" applyProtection="1">
      <alignment horizontal="right" vertical="top" wrapText="1"/>
    </xf>
    <xf numFmtId="0" fontId="5" fillId="4" borderId="2" xfId="2" applyFont="1" applyFill="1" applyBorder="1" applyAlignment="1" applyProtection="1">
      <alignment vertical="center" wrapText="1"/>
    </xf>
    <xf numFmtId="0" fontId="3" fillId="3" borderId="2" xfId="2" applyFont="1" applyFill="1" applyBorder="1" applyAlignment="1" applyProtection="1">
      <alignment horizontal="right" vertical="center"/>
    </xf>
    <xf numFmtId="0" fontId="2" fillId="3" borderId="2" xfId="2" applyFont="1" applyFill="1" applyBorder="1" applyAlignment="1" applyProtection="1">
      <alignment horizontal="right" vertical="center" wrapText="1"/>
    </xf>
    <xf numFmtId="0" fontId="10" fillId="4" borderId="2" xfId="2" applyFont="1" applyFill="1" applyBorder="1" applyAlignment="1" applyProtection="1">
      <alignment vertical="center"/>
    </xf>
    <xf numFmtId="0" fontId="10" fillId="3" borderId="2" xfId="2" applyFont="1" applyFill="1" applyBorder="1" applyAlignment="1" applyProtection="1">
      <alignment vertical="center" wrapText="1"/>
    </xf>
    <xf numFmtId="1" fontId="4" fillId="3" borderId="3" xfId="2" applyNumberFormat="1" applyFont="1" applyFill="1" applyBorder="1" applyAlignment="1" applyProtection="1">
      <alignment horizontal="right" vertical="top"/>
    </xf>
    <xf numFmtId="0" fontId="4" fillId="3" borderId="3" xfId="2" applyFont="1" applyFill="1" applyBorder="1" applyAlignment="1" applyProtection="1">
      <alignment vertical="top"/>
    </xf>
    <xf numFmtId="4" fontId="2" fillId="3" borderId="3" xfId="2" applyNumberFormat="1" applyFont="1" applyFill="1" applyBorder="1" applyAlignment="1" applyProtection="1">
      <alignment vertical="center"/>
    </xf>
    <xf numFmtId="0" fontId="4" fillId="3" borderId="2" xfId="2" applyFont="1" applyFill="1" applyBorder="1" applyAlignment="1" applyProtection="1">
      <alignment vertical="top"/>
    </xf>
    <xf numFmtId="1" fontId="4" fillId="3" borderId="2" xfId="2" applyNumberFormat="1" applyFont="1" applyFill="1" applyBorder="1" applyAlignment="1" applyProtection="1">
      <alignment horizontal="right" vertical="top"/>
    </xf>
    <xf numFmtId="0" fontId="4" fillId="3" borderId="2" xfId="2" applyFont="1" applyFill="1" applyBorder="1" applyAlignment="1" applyProtection="1">
      <alignment vertical="center"/>
    </xf>
    <xf numFmtId="0" fontId="4" fillId="3" borderId="2" xfId="2" applyFont="1" applyFill="1" applyBorder="1" applyAlignment="1" applyProtection="1">
      <alignment vertical="center" wrapText="1"/>
    </xf>
    <xf numFmtId="0" fontId="6" fillId="3" borderId="2" xfId="8" applyFont="1" applyFill="1" applyBorder="1" applyAlignment="1" applyProtection="1">
      <alignment horizontal="left" vertical="top" wrapText="1"/>
    </xf>
    <xf numFmtId="2" fontId="4" fillId="3" borderId="2" xfId="8" applyNumberFormat="1" applyFont="1" applyFill="1" applyBorder="1" applyAlignment="1" applyProtection="1">
      <alignment horizontal="right" vertical="top"/>
    </xf>
    <xf numFmtId="0" fontId="6" fillId="3" borderId="2" xfId="8" applyFont="1" applyFill="1" applyBorder="1" applyAlignment="1" applyProtection="1">
      <alignment horizontal="center" vertical="top"/>
    </xf>
    <xf numFmtId="43" fontId="4" fillId="3" borderId="2" xfId="9" applyFont="1" applyFill="1" applyBorder="1" applyAlignment="1" applyProtection="1">
      <alignment vertical="center"/>
    </xf>
    <xf numFmtId="1" fontId="4" fillId="3" borderId="2" xfId="2" applyNumberFormat="1" applyFont="1" applyFill="1" applyBorder="1" applyAlignment="1" applyProtection="1">
      <alignment vertical="top"/>
    </xf>
    <xf numFmtId="0" fontId="10" fillId="3" borderId="2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horizontal="right" vertical="top"/>
    </xf>
    <xf numFmtId="0" fontId="5" fillId="3" borderId="2" xfId="2" applyFont="1" applyFill="1" applyBorder="1" applyAlignment="1" applyProtection="1">
      <alignment vertical="center" wrapText="1"/>
    </xf>
    <xf numFmtId="1" fontId="4" fillId="3" borderId="3" xfId="2" applyNumberFormat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vertical="center" wrapText="1"/>
    </xf>
    <xf numFmtId="0" fontId="2" fillId="3" borderId="3" xfId="2" applyFont="1" applyFill="1" applyBorder="1" applyAlignment="1" applyProtection="1">
      <alignment horizontal="right" vertical="top" wrapText="1"/>
    </xf>
    <xf numFmtId="0" fontId="2" fillId="3" borderId="3" xfId="2" applyFont="1" applyFill="1" applyBorder="1" applyAlignment="1" applyProtection="1">
      <alignment vertical="top" wrapText="1"/>
    </xf>
    <xf numFmtId="0" fontId="3" fillId="3" borderId="2" xfId="2" applyFont="1" applyFill="1" applyBorder="1" applyAlignment="1" applyProtection="1">
      <alignment wrapText="1"/>
    </xf>
    <xf numFmtId="0" fontId="3" fillId="5" borderId="2" xfId="2" applyFont="1" applyFill="1" applyBorder="1" applyAlignment="1" applyProtection="1">
      <alignment vertical="top" wrapText="1"/>
    </xf>
    <xf numFmtId="0" fontId="6" fillId="5" borderId="2" xfId="2" applyNumberFormat="1" applyFont="1" applyFill="1" applyBorder="1" applyAlignment="1" applyProtection="1">
      <alignment horizontal="center" vertical="top" wrapText="1"/>
    </xf>
    <xf numFmtId="4" fontId="3" fillId="5" borderId="2" xfId="2" applyNumberFormat="1" applyFont="1" applyFill="1" applyBorder="1" applyAlignment="1" applyProtection="1">
      <alignment vertical="top"/>
    </xf>
    <xf numFmtId="0" fontId="11" fillId="0" borderId="2" xfId="2" applyFont="1" applyFill="1" applyBorder="1" applyAlignment="1" applyProtection="1">
      <alignment horizontal="right" vertical="top"/>
    </xf>
    <xf numFmtId="0" fontId="4" fillId="0" borderId="2" xfId="2" applyFont="1" applyFill="1" applyBorder="1" applyAlignment="1" applyProtection="1">
      <alignment horizontal="justify" vertical="top" wrapText="1"/>
    </xf>
    <xf numFmtId="2" fontId="4" fillId="0" borderId="2" xfId="2" applyNumberFormat="1" applyFont="1" applyFill="1" applyBorder="1" applyAlignment="1" applyProtection="1">
      <alignment vertical="top"/>
    </xf>
    <xf numFmtId="2" fontId="4" fillId="0" borderId="2" xfId="2" applyNumberFormat="1" applyFont="1" applyFill="1" applyBorder="1" applyAlignment="1" applyProtection="1">
      <alignment vertical="center"/>
    </xf>
    <xf numFmtId="0" fontId="12" fillId="0" borderId="2" xfId="2" applyFont="1" applyFill="1" applyBorder="1" applyAlignment="1" applyProtection="1">
      <alignment horizontal="right" vertical="top"/>
    </xf>
    <xf numFmtId="0" fontId="6" fillId="0" borderId="2" xfId="2" applyFont="1" applyFill="1" applyBorder="1" applyAlignment="1" applyProtection="1">
      <alignment horizontal="justify" vertical="top" wrapText="1"/>
    </xf>
    <xf numFmtId="2" fontId="6" fillId="0" borderId="2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>
      <alignment horizontal="right" vertical="top" wrapText="1"/>
    </xf>
    <xf numFmtId="0" fontId="11" fillId="0" borderId="3" xfId="2" applyFont="1" applyFill="1" applyBorder="1" applyAlignment="1" applyProtection="1">
      <alignment horizontal="right" vertical="top"/>
    </xf>
    <xf numFmtId="0" fontId="4" fillId="0" borderId="3" xfId="2" applyFont="1" applyFill="1" applyBorder="1" applyAlignment="1" applyProtection="1">
      <alignment horizontal="justify" vertical="top" wrapText="1"/>
    </xf>
    <xf numFmtId="2" fontId="4" fillId="0" borderId="3" xfId="2" applyNumberFormat="1" applyFont="1" applyFill="1" applyBorder="1" applyAlignment="1" applyProtection="1">
      <alignment vertical="top"/>
    </xf>
    <xf numFmtId="0" fontId="6" fillId="0" borderId="2" xfId="2" applyNumberFormat="1" applyFont="1" applyFill="1" applyBorder="1" applyAlignment="1" applyProtection="1">
      <alignment vertical="top" wrapText="1"/>
    </xf>
    <xf numFmtId="0" fontId="3" fillId="0" borderId="2" xfId="2" applyFont="1" applyFill="1" applyBorder="1" applyAlignment="1" applyProtection="1">
      <alignment vertical="top" wrapText="1"/>
    </xf>
    <xf numFmtId="0" fontId="4" fillId="0" borderId="2" xfId="2" applyNumberFormat="1" applyFont="1" applyFill="1" applyBorder="1" applyAlignment="1" applyProtection="1">
      <alignment vertical="top" wrapText="1"/>
    </xf>
    <xf numFmtId="0" fontId="2" fillId="0" borderId="2" xfId="2" applyFont="1" applyFill="1" applyBorder="1" applyAlignment="1" applyProtection="1">
      <alignment horizontal="right" vertical="top" wrapText="1"/>
    </xf>
    <xf numFmtId="0" fontId="11" fillId="0" borderId="2" xfId="2" applyFont="1" applyFill="1" applyBorder="1" applyAlignment="1" applyProtection="1">
      <alignment vertical="top" wrapText="1"/>
    </xf>
    <xf numFmtId="0" fontId="11" fillId="0" borderId="2" xfId="2" applyFont="1" applyFill="1" applyBorder="1" applyAlignment="1" applyProtection="1">
      <alignment horizontal="justify" vertical="top" wrapText="1"/>
    </xf>
    <xf numFmtId="10" fontId="2" fillId="0" borderId="2" xfId="2" applyNumberFormat="1" applyFont="1" applyFill="1" applyBorder="1" applyAlignment="1" applyProtection="1">
      <alignment vertical="center"/>
    </xf>
    <xf numFmtId="4" fontId="2" fillId="0" borderId="2" xfId="2" applyNumberFormat="1" applyFont="1" applyFill="1" applyBorder="1" applyAlignment="1" applyProtection="1">
      <alignment vertical="center"/>
    </xf>
    <xf numFmtId="1" fontId="3" fillId="0" borderId="2" xfId="2" applyNumberFormat="1" applyFont="1" applyFill="1" applyBorder="1" applyAlignment="1" applyProtection="1">
      <alignment horizontal="right" vertical="top" wrapText="1"/>
    </xf>
    <xf numFmtId="0" fontId="6" fillId="0" borderId="2" xfId="2" applyNumberFormat="1" applyFont="1" applyFill="1" applyBorder="1" applyAlignment="1" applyProtection="1">
      <alignment horizontal="justify" vertical="top" wrapText="1"/>
    </xf>
    <xf numFmtId="0" fontId="3" fillId="0" borderId="3" xfId="2" applyFont="1" applyFill="1" applyBorder="1" applyAlignment="1" applyProtection="1">
      <alignment horizontal="right" vertical="top" wrapText="1"/>
    </xf>
    <xf numFmtId="0" fontId="4" fillId="0" borderId="3" xfId="2" applyNumberFormat="1" applyFont="1" applyFill="1" applyBorder="1" applyAlignment="1" applyProtection="1">
      <alignment vertical="top" wrapText="1"/>
    </xf>
    <xf numFmtId="4" fontId="2" fillId="0" borderId="3" xfId="2" applyNumberFormat="1" applyFont="1" applyFill="1" applyBorder="1" applyAlignment="1" applyProtection="1">
      <alignment vertical="top"/>
    </xf>
    <xf numFmtId="9" fontId="2" fillId="0" borderId="2" xfId="10" applyFont="1" applyFill="1" applyBorder="1" applyAlignment="1" applyProtection="1">
      <alignment vertical="center"/>
    </xf>
    <xf numFmtId="1" fontId="2" fillId="0" borderId="2" xfId="2" applyNumberFormat="1" applyFont="1" applyFill="1" applyBorder="1" applyAlignment="1" applyProtection="1">
      <alignment horizontal="right" vertical="top" wrapText="1"/>
    </xf>
    <xf numFmtId="0" fontId="4" fillId="0" borderId="2" xfId="2" applyFont="1" applyFill="1" applyBorder="1" applyAlignment="1" applyProtection="1">
      <alignment vertical="top" wrapText="1"/>
    </xf>
    <xf numFmtId="1" fontId="3" fillId="0" borderId="2" xfId="2" applyNumberFormat="1" applyFont="1" applyFill="1" applyBorder="1" applyAlignment="1" applyProtection="1">
      <alignment horizontal="center" vertical="top" wrapText="1"/>
    </xf>
    <xf numFmtId="0" fontId="6" fillId="0" borderId="2" xfId="2" applyFont="1" applyFill="1" applyBorder="1" applyAlignment="1" applyProtection="1">
      <alignment vertical="top"/>
    </xf>
    <xf numFmtId="0" fontId="3" fillId="0" borderId="3" xfId="2" applyFont="1" applyFill="1" applyBorder="1" applyAlignment="1" applyProtection="1">
      <alignment vertical="top" wrapText="1"/>
    </xf>
    <xf numFmtId="0" fontId="6" fillId="0" borderId="3" xfId="2" applyNumberFormat="1" applyFont="1" applyFill="1" applyBorder="1" applyAlignment="1" applyProtection="1">
      <alignment vertical="top" wrapText="1"/>
    </xf>
    <xf numFmtId="0" fontId="6" fillId="0" borderId="2" xfId="2" applyFont="1" applyFill="1" applyBorder="1" applyAlignment="1" applyProtection="1">
      <alignment horizontal="right" vertical="top" wrapText="1"/>
    </xf>
    <xf numFmtId="0" fontId="4" fillId="0" borderId="2" xfId="2" applyFont="1" applyFill="1" applyBorder="1" applyAlignment="1" applyProtection="1">
      <alignment vertical="top"/>
    </xf>
    <xf numFmtId="0" fontId="4" fillId="0" borderId="2" xfId="2" applyFont="1" applyFill="1" applyBorder="1" applyAlignment="1" applyProtection="1">
      <alignment horizontal="right" vertical="top" wrapText="1"/>
    </xf>
    <xf numFmtId="0" fontId="11" fillId="0" borderId="2" xfId="2" applyFont="1" applyFill="1" applyBorder="1" applyAlignment="1" applyProtection="1">
      <alignment vertical="top"/>
    </xf>
    <xf numFmtId="0" fontId="2" fillId="0" borderId="2" xfId="2" applyFont="1" applyFill="1" applyBorder="1" applyAlignment="1" applyProtection="1">
      <alignment vertical="top" wrapText="1"/>
    </xf>
    <xf numFmtId="0" fontId="6" fillId="0" borderId="2" xfId="2" applyFont="1" applyFill="1" applyBorder="1" applyAlignment="1" applyProtection="1">
      <alignment vertical="top" wrapText="1"/>
    </xf>
    <xf numFmtId="0" fontId="14" fillId="0" borderId="2" xfId="2" applyFont="1" applyFill="1" applyBorder="1" applyAlignment="1" applyProtection="1">
      <alignment horizontal="right" vertical="top" wrapText="1"/>
    </xf>
    <xf numFmtId="0" fontId="14" fillId="0" borderId="2" xfId="2" applyNumberFormat="1" applyFont="1" applyFill="1" applyBorder="1" applyAlignment="1" applyProtection="1">
      <alignment vertical="top" wrapText="1"/>
    </xf>
    <xf numFmtId="0" fontId="3" fillId="5" borderId="3" xfId="2" applyFont="1" applyFill="1" applyBorder="1" applyAlignment="1" applyProtection="1">
      <alignment vertical="top" wrapText="1"/>
    </xf>
    <xf numFmtId="0" fontId="6" fillId="5" borderId="3" xfId="2" applyNumberFormat="1" applyFont="1" applyFill="1" applyBorder="1" applyAlignment="1" applyProtection="1">
      <alignment horizontal="center" vertical="top" wrapText="1"/>
    </xf>
    <xf numFmtId="4" fontId="3" fillId="5" borderId="3" xfId="2" applyNumberFormat="1" applyFont="1" applyFill="1" applyBorder="1" applyAlignment="1" applyProtection="1">
      <alignment vertical="top"/>
    </xf>
    <xf numFmtId="0" fontId="6" fillId="0" borderId="2" xfId="2" applyNumberFormat="1" applyFont="1" applyFill="1" applyBorder="1" applyAlignment="1" applyProtection="1">
      <alignment horizontal="center" vertical="top" wrapText="1"/>
    </xf>
    <xf numFmtId="4" fontId="3" fillId="0" borderId="2" xfId="2" applyNumberFormat="1" applyFont="1" applyFill="1" applyBorder="1" applyAlignment="1" applyProtection="1">
      <alignment vertical="top"/>
    </xf>
    <xf numFmtId="1" fontId="3" fillId="3" borderId="2" xfId="2" applyNumberFormat="1" applyFont="1" applyFill="1" applyBorder="1" applyAlignment="1" applyProtection="1">
      <alignment horizontal="right" vertical="top" wrapText="1"/>
    </xf>
    <xf numFmtId="0" fontId="6" fillId="3" borderId="2" xfId="2" applyFont="1" applyFill="1" applyBorder="1" applyAlignment="1" applyProtection="1">
      <alignment horizontal="center" vertical="top" wrapText="1"/>
    </xf>
    <xf numFmtId="165" fontId="3" fillId="0" borderId="2" xfId="2" applyNumberFormat="1" applyFont="1" applyFill="1" applyBorder="1" applyAlignment="1" applyProtection="1">
      <alignment horizontal="right" vertical="top" wrapText="1"/>
    </xf>
    <xf numFmtId="0" fontId="4" fillId="0" borderId="6" xfId="2" applyFont="1" applyBorder="1" applyAlignment="1" applyProtection="1">
      <alignment horizontal="justify" vertical="top" wrapText="1"/>
    </xf>
    <xf numFmtId="1" fontId="2" fillId="0" borderId="3" xfId="2" applyNumberFormat="1" applyFont="1" applyFill="1" applyBorder="1" applyAlignment="1" applyProtection="1">
      <alignment horizontal="right" vertical="top" wrapText="1"/>
    </xf>
    <xf numFmtId="0" fontId="4" fillId="0" borderId="0" xfId="2" applyFont="1" applyAlignment="1" applyProtection="1">
      <alignment horizontal="justify" vertical="top"/>
    </xf>
    <xf numFmtId="2" fontId="3" fillId="0" borderId="2" xfId="2" applyNumberFormat="1" applyFont="1" applyFill="1" applyBorder="1" applyAlignment="1" applyProtection="1">
      <alignment horizontal="right" vertical="top" wrapText="1"/>
    </xf>
    <xf numFmtId="0" fontId="16" fillId="0" borderId="0" xfId="2" applyFont="1" applyAlignment="1" applyProtection="1">
      <alignment vertical="top"/>
    </xf>
    <xf numFmtId="0" fontId="6" fillId="0" borderId="0" xfId="2" applyFont="1" applyFill="1" applyBorder="1" applyAlignment="1" applyProtection="1">
      <alignment horizontal="justify" vertical="top" wrapText="1"/>
    </xf>
    <xf numFmtId="1" fontId="2" fillId="0" borderId="7" xfId="2" applyNumberFormat="1" applyFont="1" applyFill="1" applyBorder="1" applyAlignment="1" applyProtection="1">
      <alignment horizontal="right" vertical="top" wrapText="1"/>
    </xf>
    <xf numFmtId="0" fontId="4" fillId="0" borderId="8" xfId="11" applyNumberFormat="1" applyFont="1" applyFill="1" applyBorder="1" applyAlignment="1" applyProtection="1">
      <alignment vertical="top" wrapText="1"/>
    </xf>
    <xf numFmtId="4" fontId="4" fillId="0" borderId="4" xfId="2" applyNumberFormat="1" applyFont="1" applyFill="1" applyBorder="1" applyAlignment="1" applyProtection="1">
      <alignment vertical="top"/>
    </xf>
    <xf numFmtId="2" fontId="3" fillId="0" borderId="7" xfId="2" applyNumberFormat="1" applyFont="1" applyFill="1" applyBorder="1" applyAlignment="1" applyProtection="1">
      <alignment horizontal="right" vertical="top" wrapText="1"/>
    </xf>
    <xf numFmtId="1" fontId="3" fillId="0" borderId="7" xfId="2" applyNumberFormat="1" applyFont="1" applyFill="1" applyBorder="1" applyAlignment="1" applyProtection="1">
      <alignment horizontal="right" vertical="top" wrapText="1"/>
    </xf>
    <xf numFmtId="0" fontId="6" fillId="0" borderId="8" xfId="2" applyFont="1" applyFill="1" applyBorder="1" applyAlignment="1" applyProtection="1">
      <alignment horizontal="justify" vertical="top" wrapText="1"/>
    </xf>
    <xf numFmtId="0" fontId="4" fillId="0" borderId="8" xfId="2" applyFont="1" applyFill="1" applyBorder="1" applyAlignment="1" applyProtection="1">
      <alignment horizontal="justify" vertical="top" wrapText="1"/>
    </xf>
    <xf numFmtId="0" fontId="6" fillId="3" borderId="8" xfId="2" applyFont="1" applyFill="1" applyBorder="1" applyAlignment="1" applyProtection="1">
      <alignment vertical="top" wrapText="1"/>
    </xf>
    <xf numFmtId="4" fontId="4" fillId="0" borderId="9" xfId="2" applyNumberFormat="1" applyFont="1" applyFill="1" applyBorder="1" applyAlignment="1" applyProtection="1">
      <alignment vertical="top"/>
    </xf>
    <xf numFmtId="39" fontId="4" fillId="0" borderId="9" xfId="11" applyNumberFormat="1" applyFont="1" applyFill="1" applyBorder="1" applyAlignment="1" applyProtection="1">
      <alignment vertical="top"/>
    </xf>
    <xf numFmtId="0" fontId="4" fillId="0" borderId="8" xfId="11" applyNumberFormat="1" applyFont="1" applyFill="1" applyBorder="1" applyAlignment="1" applyProtection="1">
      <alignment horizontal="left" vertical="top" wrapText="1"/>
    </xf>
    <xf numFmtId="0" fontId="6" fillId="0" borderId="7" xfId="2" applyFont="1" applyFill="1" applyBorder="1" applyAlignment="1" applyProtection="1">
      <alignment horizontal="justify" vertical="top" wrapText="1"/>
    </xf>
    <xf numFmtId="0" fontId="4" fillId="0" borderId="7" xfId="2" applyFont="1" applyFill="1" applyBorder="1" applyAlignment="1" applyProtection="1">
      <alignment horizontal="justify" vertical="top" wrapText="1"/>
    </xf>
    <xf numFmtId="1" fontId="3" fillId="2" borderId="2" xfId="2" applyNumberFormat="1" applyFont="1" applyFill="1" applyBorder="1" applyAlignment="1" applyProtection="1">
      <alignment horizontal="right" vertical="top" wrapText="1"/>
    </xf>
    <xf numFmtId="0" fontId="6" fillId="2" borderId="2" xfId="2" applyFont="1" applyFill="1" applyBorder="1" applyAlignment="1" applyProtection="1">
      <alignment horizontal="center" vertical="top" wrapText="1"/>
    </xf>
    <xf numFmtId="0" fontId="2" fillId="0" borderId="3" xfId="2" applyFont="1" applyFill="1" applyBorder="1" applyAlignment="1" applyProtection="1">
      <alignment horizontal="right" vertical="top" wrapText="1"/>
    </xf>
    <xf numFmtId="0" fontId="11" fillId="0" borderId="3" xfId="2" applyFont="1" applyFill="1" applyBorder="1" applyAlignment="1" applyProtection="1">
      <alignment horizontal="justify" vertical="top" wrapText="1"/>
    </xf>
    <xf numFmtId="167" fontId="2" fillId="0" borderId="3" xfId="2" applyNumberFormat="1" applyFont="1" applyFill="1" applyBorder="1" applyAlignment="1" applyProtection="1">
      <alignment vertical="top"/>
    </xf>
    <xf numFmtId="165" fontId="2" fillId="0" borderId="2" xfId="2" applyNumberFormat="1" applyFont="1" applyFill="1" applyBorder="1" applyAlignment="1" applyProtection="1">
      <alignment horizontal="right" vertical="top" wrapText="1"/>
    </xf>
    <xf numFmtId="0" fontId="2" fillId="0" borderId="3" xfId="2" applyFont="1" applyFill="1" applyBorder="1" applyAlignment="1" applyProtection="1">
      <alignment vertical="top" wrapText="1"/>
    </xf>
    <xf numFmtId="9" fontId="2" fillId="0" borderId="2" xfId="10" applyFont="1" applyFill="1" applyBorder="1" applyAlignment="1" applyProtection="1">
      <alignment vertical="top"/>
    </xf>
    <xf numFmtId="0" fontId="3" fillId="5" borderId="2" xfId="2" applyFont="1" applyFill="1" applyBorder="1" applyAlignment="1" applyProtection="1">
      <alignment horizontal="center" vertical="top" wrapText="1"/>
    </xf>
    <xf numFmtId="0" fontId="6" fillId="5" borderId="2" xfId="2" applyFont="1" applyFill="1" applyBorder="1" applyAlignment="1" applyProtection="1">
      <alignment horizontal="center" vertical="top"/>
    </xf>
    <xf numFmtId="4" fontId="2" fillId="5" borderId="2" xfId="2" applyNumberFormat="1" applyFont="1" applyFill="1" applyBorder="1" applyAlignment="1" applyProtection="1">
      <alignment vertical="top"/>
    </xf>
    <xf numFmtId="167" fontId="2" fillId="0" borderId="2" xfId="2" applyNumberFormat="1" applyFont="1" applyFill="1" applyBorder="1" applyAlignment="1" applyProtection="1">
      <alignment vertical="top"/>
    </xf>
    <xf numFmtId="0" fontId="6" fillId="0" borderId="2" xfId="12" applyFont="1" applyFill="1" applyBorder="1" applyAlignment="1" applyProtection="1">
      <alignment horizontal="left" vertical="top" wrapText="1"/>
    </xf>
    <xf numFmtId="1" fontId="6" fillId="0" borderId="2" xfId="2" applyNumberFormat="1" applyFont="1" applyFill="1" applyBorder="1" applyAlignment="1" applyProtection="1">
      <alignment horizontal="right" vertical="top" wrapText="1"/>
    </xf>
    <xf numFmtId="0" fontId="6" fillId="0" borderId="2" xfId="2" applyFont="1" applyFill="1" applyBorder="1" applyAlignment="1" applyProtection="1">
      <alignment horizontal="center" vertical="top"/>
    </xf>
    <xf numFmtId="39" fontId="3" fillId="0" borderId="2" xfId="2" applyNumberFormat="1" applyFont="1" applyFill="1" applyBorder="1" applyAlignment="1" applyProtection="1">
      <alignment horizontal="right" vertical="top" wrapText="1"/>
    </xf>
    <xf numFmtId="49" fontId="6" fillId="0" borderId="2" xfId="2" applyNumberFormat="1" applyFont="1" applyFill="1" applyBorder="1" applyAlignment="1" applyProtection="1">
      <alignment horizontal="left" vertical="top" wrapText="1"/>
    </xf>
    <xf numFmtId="37" fontId="2" fillId="0" borderId="2" xfId="2" applyNumberFormat="1" applyFont="1" applyFill="1" applyBorder="1" applyAlignment="1" applyProtection="1">
      <alignment horizontal="right" vertical="top" wrapText="1"/>
    </xf>
    <xf numFmtId="0" fontId="2" fillId="0" borderId="2" xfId="2" applyFont="1" applyFill="1" applyBorder="1" applyAlignment="1" applyProtection="1">
      <alignment horizontal="justify" vertical="top" wrapText="1"/>
    </xf>
    <xf numFmtId="0" fontId="10" fillId="0" borderId="2" xfId="2" applyFont="1" applyFill="1" applyBorder="1" applyAlignment="1" applyProtection="1">
      <alignment vertical="top" wrapText="1"/>
    </xf>
    <xf numFmtId="0" fontId="6" fillId="0" borderId="0" xfId="15" applyFont="1" applyFill="1" applyBorder="1" applyAlignment="1">
      <alignment horizontal="left" vertical="top"/>
    </xf>
    <xf numFmtId="0" fontId="4" fillId="0" borderId="0" xfId="15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top" wrapText="1"/>
    </xf>
    <xf numFmtId="0" fontId="6" fillId="0" borderId="0" xfId="13" applyFont="1" applyFill="1" applyBorder="1" applyAlignment="1">
      <alignment horizontal="left" vertical="top"/>
    </xf>
    <xf numFmtId="0" fontId="4" fillId="0" borderId="0" xfId="13" applyFont="1" applyFill="1" applyBorder="1" applyAlignment="1">
      <alignment horizontal="center" vertical="top"/>
    </xf>
    <xf numFmtId="0" fontId="6" fillId="0" borderId="0" xfId="13" applyFont="1" applyFill="1" applyBorder="1" applyAlignment="1">
      <alignment horizontal="center" vertical="top"/>
    </xf>
    <xf numFmtId="0" fontId="4" fillId="0" borderId="0" xfId="15" applyNumberFormat="1" applyFont="1" applyFill="1" applyBorder="1" applyAlignment="1">
      <alignment horizontal="center" vertical="top"/>
    </xf>
    <xf numFmtId="0" fontId="6" fillId="0" borderId="0" xfId="15" applyFont="1" applyFill="1" applyBorder="1" applyAlignment="1">
      <alignment horizontal="left" vertical="top" wrapText="1"/>
    </xf>
  </cellXfs>
  <cellStyles count="16">
    <cellStyle name="Millares 10 2 2 2" xfId="7"/>
    <cellStyle name="Millares 10 2 2 2 2" xfId="9"/>
    <cellStyle name="Millares 10 3" xfId="6"/>
    <cellStyle name="Millares 3 3 2" xfId="3"/>
    <cellStyle name="Millares 6 2" xfId="14"/>
    <cellStyle name="Millares_NUEVO FORMATO DE PRESUPUESTOS" xfId="4"/>
    <cellStyle name="Normal" xfId="0" builtinId="0"/>
    <cellStyle name="Normal 10 2 2" xfId="2"/>
    <cellStyle name="Normal 18" xfId="13"/>
    <cellStyle name="Normal 2" xfId="1"/>
    <cellStyle name="Normal 2 2 2" xfId="15"/>
    <cellStyle name="Normal 2 3 2" xfId="5"/>
    <cellStyle name="Normal 4 2" xfId="8"/>
    <cellStyle name="Normal 5 2 2" xfId="12"/>
    <cellStyle name="Normal 9 3" xfId="11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265</xdr:row>
      <xdr:rowOff>0</xdr:rowOff>
    </xdr:from>
    <xdr:ext cx="95250" cy="818492"/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33600" y="617029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265</xdr:row>
      <xdr:rowOff>0</xdr:rowOff>
    </xdr:from>
    <xdr:ext cx="95250" cy="818492"/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33600" y="617029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4" name="Cuadro de texto 10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265</xdr:row>
      <xdr:rowOff>0</xdr:rowOff>
    </xdr:from>
    <xdr:ext cx="95250" cy="818492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33600" y="617029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6" name="Cuadro de texto 102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7" name="Cuadro de texto 102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290</xdr:row>
      <xdr:rowOff>0</xdr:rowOff>
    </xdr:from>
    <xdr:ext cx="95250" cy="80975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133600" y="682275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515</xdr:row>
      <xdr:rowOff>0</xdr:rowOff>
    </xdr:from>
    <xdr:ext cx="95250" cy="818017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133600" y="1207960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515</xdr:row>
      <xdr:rowOff>0</xdr:rowOff>
    </xdr:from>
    <xdr:ext cx="95250" cy="818017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133600" y="1207960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514</xdr:row>
      <xdr:rowOff>0</xdr:rowOff>
    </xdr:from>
    <xdr:to>
      <xdr:col>1</xdr:col>
      <xdr:colOff>1495425</xdr:colOff>
      <xdr:row>514</xdr:row>
      <xdr:rowOff>295275</xdr:rowOff>
    </xdr:to>
    <xdr:sp macro="" textlink="">
      <xdr:nvSpPr>
        <xdr:cNvPr id="18" name="Cuadro de texto 10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133600" y="119881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515</xdr:row>
      <xdr:rowOff>0</xdr:rowOff>
    </xdr:from>
    <xdr:ext cx="95250" cy="818017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133600" y="1207960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514</xdr:row>
      <xdr:rowOff>0</xdr:rowOff>
    </xdr:from>
    <xdr:to>
      <xdr:col>1</xdr:col>
      <xdr:colOff>1495425</xdr:colOff>
      <xdr:row>514</xdr:row>
      <xdr:rowOff>295275</xdr:rowOff>
    </xdr:to>
    <xdr:sp macro="" textlink="">
      <xdr:nvSpPr>
        <xdr:cNvPr id="20" name="Cuadro de texto 10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133600" y="119881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515</xdr:row>
      <xdr:rowOff>0</xdr:rowOff>
    </xdr:from>
    <xdr:ext cx="95250" cy="818017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133600" y="1207960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514</xdr:row>
      <xdr:rowOff>0</xdr:rowOff>
    </xdr:from>
    <xdr:to>
      <xdr:col>1</xdr:col>
      <xdr:colOff>1495425</xdr:colOff>
      <xdr:row>514</xdr:row>
      <xdr:rowOff>295275</xdr:rowOff>
    </xdr:to>
    <xdr:sp macro="" textlink="">
      <xdr:nvSpPr>
        <xdr:cNvPr id="22" name="Cuadro de texto 102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1198816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558</xdr:row>
      <xdr:rowOff>0</xdr:rowOff>
    </xdr:from>
    <xdr:ext cx="95250" cy="818017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558</xdr:row>
      <xdr:rowOff>0</xdr:rowOff>
    </xdr:from>
    <xdr:ext cx="95250" cy="818017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557</xdr:row>
      <xdr:rowOff>0</xdr:rowOff>
    </xdr:from>
    <xdr:to>
      <xdr:col>1</xdr:col>
      <xdr:colOff>1495425</xdr:colOff>
      <xdr:row>557</xdr:row>
      <xdr:rowOff>295275</xdr:rowOff>
    </xdr:to>
    <xdr:sp macro="" textlink="">
      <xdr:nvSpPr>
        <xdr:cNvPr id="25" name="Cuadro de texto 10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133600" y="1300543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558</xdr:row>
      <xdr:rowOff>0</xdr:rowOff>
    </xdr:from>
    <xdr:ext cx="95250" cy="818017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557</xdr:row>
      <xdr:rowOff>0</xdr:rowOff>
    </xdr:from>
    <xdr:to>
      <xdr:col>1</xdr:col>
      <xdr:colOff>1495425</xdr:colOff>
      <xdr:row>557</xdr:row>
      <xdr:rowOff>295275</xdr:rowOff>
    </xdr:to>
    <xdr:sp macro="" textlink="">
      <xdr:nvSpPr>
        <xdr:cNvPr id="27" name="Cuadro de texto 10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133600" y="1300543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557</xdr:row>
      <xdr:rowOff>0</xdr:rowOff>
    </xdr:from>
    <xdr:to>
      <xdr:col>1</xdr:col>
      <xdr:colOff>1495425</xdr:colOff>
      <xdr:row>557</xdr:row>
      <xdr:rowOff>295275</xdr:rowOff>
    </xdr:to>
    <xdr:sp macro="" textlink="">
      <xdr:nvSpPr>
        <xdr:cNvPr id="28" name="Cuadro de texto 10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133600" y="1300543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476</xdr:row>
      <xdr:rowOff>0</xdr:rowOff>
    </xdr:from>
    <xdr:ext cx="95250" cy="807002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476</xdr:row>
      <xdr:rowOff>0</xdr:rowOff>
    </xdr:from>
    <xdr:ext cx="95250" cy="807002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476</xdr:row>
      <xdr:rowOff>0</xdr:rowOff>
    </xdr:from>
    <xdr:to>
      <xdr:col>1</xdr:col>
      <xdr:colOff>1495425</xdr:colOff>
      <xdr:row>476</xdr:row>
      <xdr:rowOff>295275</xdr:rowOff>
    </xdr:to>
    <xdr:sp macro="" textlink="">
      <xdr:nvSpPr>
        <xdr:cNvPr id="31" name="Cuadro de texto 10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476</xdr:row>
      <xdr:rowOff>0</xdr:rowOff>
    </xdr:from>
    <xdr:ext cx="95250" cy="807002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476</xdr:row>
      <xdr:rowOff>0</xdr:rowOff>
    </xdr:from>
    <xdr:to>
      <xdr:col>1</xdr:col>
      <xdr:colOff>1495425</xdr:colOff>
      <xdr:row>476</xdr:row>
      <xdr:rowOff>295275</xdr:rowOff>
    </xdr:to>
    <xdr:sp macro="" textlink="">
      <xdr:nvSpPr>
        <xdr:cNvPr id="33" name="Cuadro de texto 102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476</xdr:row>
      <xdr:rowOff>0</xdr:rowOff>
    </xdr:from>
    <xdr:ext cx="95250" cy="807002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476</xdr:row>
      <xdr:rowOff>0</xdr:rowOff>
    </xdr:from>
    <xdr:to>
      <xdr:col>1</xdr:col>
      <xdr:colOff>1495425</xdr:colOff>
      <xdr:row>476</xdr:row>
      <xdr:rowOff>295275</xdr:rowOff>
    </xdr:to>
    <xdr:sp macro="" textlink="">
      <xdr:nvSpPr>
        <xdr:cNvPr id="35" name="Cuadro de texto 10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3600" y="110213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603</xdr:row>
      <xdr:rowOff>0</xdr:rowOff>
    </xdr:from>
    <xdr:ext cx="95250" cy="806710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603</xdr:row>
      <xdr:rowOff>0</xdr:rowOff>
    </xdr:from>
    <xdr:ext cx="95250" cy="806710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603</xdr:row>
      <xdr:rowOff>0</xdr:rowOff>
    </xdr:from>
    <xdr:to>
      <xdr:col>1</xdr:col>
      <xdr:colOff>1495425</xdr:colOff>
      <xdr:row>603</xdr:row>
      <xdr:rowOff>295275</xdr:rowOff>
    </xdr:to>
    <xdr:sp macro="" textlink="">
      <xdr:nvSpPr>
        <xdr:cNvPr id="50" name="Cuadro de texto 102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603</xdr:row>
      <xdr:rowOff>0</xdr:rowOff>
    </xdr:from>
    <xdr:ext cx="95250" cy="806710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603</xdr:row>
      <xdr:rowOff>0</xdr:rowOff>
    </xdr:from>
    <xdr:to>
      <xdr:col>1</xdr:col>
      <xdr:colOff>1495425</xdr:colOff>
      <xdr:row>603</xdr:row>
      <xdr:rowOff>295275</xdr:rowOff>
    </xdr:to>
    <xdr:sp macro="" textlink="">
      <xdr:nvSpPr>
        <xdr:cNvPr id="52" name="Cuadro de texto 102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603</xdr:row>
      <xdr:rowOff>0</xdr:rowOff>
    </xdr:from>
    <xdr:ext cx="95250" cy="806710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603</xdr:row>
      <xdr:rowOff>0</xdr:rowOff>
    </xdr:from>
    <xdr:to>
      <xdr:col>1</xdr:col>
      <xdr:colOff>1495425</xdr:colOff>
      <xdr:row>603</xdr:row>
      <xdr:rowOff>295275</xdr:rowOff>
    </xdr:to>
    <xdr:sp macro="" textlink="">
      <xdr:nvSpPr>
        <xdr:cNvPr id="54" name="Cuadro de texto 102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133600" y="140779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703</xdr:row>
      <xdr:rowOff>0</xdr:rowOff>
    </xdr:from>
    <xdr:ext cx="0" cy="647011"/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038350" y="165068250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264</xdr:row>
      <xdr:rowOff>0</xdr:rowOff>
    </xdr:from>
    <xdr:ext cx="95250" cy="161925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264</xdr:row>
      <xdr:rowOff>0</xdr:rowOff>
    </xdr:from>
    <xdr:ext cx="95250" cy="161925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129" name="Cuadro de texto 10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264</xdr:row>
      <xdr:rowOff>0</xdr:rowOff>
    </xdr:from>
    <xdr:ext cx="95250" cy="161925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131" name="Cuadro de texto 102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264</xdr:row>
      <xdr:rowOff>0</xdr:rowOff>
    </xdr:from>
    <xdr:ext cx="95250" cy="161925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264</xdr:row>
      <xdr:rowOff>0</xdr:rowOff>
    </xdr:from>
    <xdr:to>
      <xdr:col>1</xdr:col>
      <xdr:colOff>1495425</xdr:colOff>
      <xdr:row>264</xdr:row>
      <xdr:rowOff>295275</xdr:rowOff>
    </xdr:to>
    <xdr:sp macro="" textlink="">
      <xdr:nvSpPr>
        <xdr:cNvPr id="133" name="Cuadro de texto 102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133600" y="607885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566</xdr:row>
      <xdr:rowOff>0</xdr:rowOff>
    </xdr:from>
    <xdr:ext cx="95250" cy="809139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133600" y="132816600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287</xdr:row>
      <xdr:rowOff>0</xdr:rowOff>
    </xdr:from>
    <xdr:ext cx="95250" cy="82595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133600" y="674751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287</xdr:row>
      <xdr:rowOff>0</xdr:rowOff>
    </xdr:from>
    <xdr:ext cx="95250" cy="82595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133600" y="674751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286</xdr:row>
      <xdr:rowOff>0</xdr:rowOff>
    </xdr:from>
    <xdr:to>
      <xdr:col>1</xdr:col>
      <xdr:colOff>1495425</xdr:colOff>
      <xdr:row>286</xdr:row>
      <xdr:rowOff>295275</xdr:rowOff>
    </xdr:to>
    <xdr:sp macro="" textlink="">
      <xdr:nvSpPr>
        <xdr:cNvPr id="137" name="Cuadro de texto 102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287</xdr:row>
      <xdr:rowOff>0</xdr:rowOff>
    </xdr:from>
    <xdr:ext cx="95250" cy="82595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133600" y="674751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286</xdr:row>
      <xdr:rowOff>0</xdr:rowOff>
    </xdr:from>
    <xdr:to>
      <xdr:col>1</xdr:col>
      <xdr:colOff>1495425</xdr:colOff>
      <xdr:row>286</xdr:row>
      <xdr:rowOff>295275</xdr:rowOff>
    </xdr:to>
    <xdr:sp macro="" textlink="">
      <xdr:nvSpPr>
        <xdr:cNvPr id="139" name="Cuadro de texto 102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286</xdr:row>
      <xdr:rowOff>0</xdr:rowOff>
    </xdr:from>
    <xdr:to>
      <xdr:col>1</xdr:col>
      <xdr:colOff>1495425</xdr:colOff>
      <xdr:row>286</xdr:row>
      <xdr:rowOff>295275</xdr:rowOff>
    </xdr:to>
    <xdr:sp macro="" textlink="">
      <xdr:nvSpPr>
        <xdr:cNvPr id="140" name="Cuadro de texto 102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286</xdr:row>
      <xdr:rowOff>0</xdr:rowOff>
    </xdr:from>
    <xdr:ext cx="95250" cy="161925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286</xdr:row>
      <xdr:rowOff>0</xdr:rowOff>
    </xdr:from>
    <xdr:ext cx="95250" cy="161925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286</xdr:row>
      <xdr:rowOff>0</xdr:rowOff>
    </xdr:from>
    <xdr:to>
      <xdr:col>1</xdr:col>
      <xdr:colOff>1495425</xdr:colOff>
      <xdr:row>286</xdr:row>
      <xdr:rowOff>295275</xdr:rowOff>
    </xdr:to>
    <xdr:sp macro="" textlink="">
      <xdr:nvSpPr>
        <xdr:cNvPr id="143" name="Cuadro de texto 102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286</xdr:row>
      <xdr:rowOff>0</xdr:rowOff>
    </xdr:from>
    <xdr:ext cx="95250" cy="161925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286</xdr:row>
      <xdr:rowOff>0</xdr:rowOff>
    </xdr:from>
    <xdr:to>
      <xdr:col>1</xdr:col>
      <xdr:colOff>1495425</xdr:colOff>
      <xdr:row>286</xdr:row>
      <xdr:rowOff>295275</xdr:rowOff>
    </xdr:to>
    <xdr:sp macro="" textlink="">
      <xdr:nvSpPr>
        <xdr:cNvPr id="145" name="Cuadro de texto 102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286</xdr:row>
      <xdr:rowOff>0</xdr:rowOff>
    </xdr:from>
    <xdr:ext cx="95250" cy="161925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133600" y="665607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47" name="Cuadro de texto 102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48" name="Cuadro de texto 102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49" name="Cuadro de texto 102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318</xdr:row>
      <xdr:rowOff>0</xdr:rowOff>
    </xdr:from>
    <xdr:ext cx="95250" cy="161925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318</xdr:row>
      <xdr:rowOff>0</xdr:rowOff>
    </xdr:from>
    <xdr:ext cx="95250" cy="161925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52" name="Cuadro de texto 102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318</xdr:row>
      <xdr:rowOff>0</xdr:rowOff>
    </xdr:from>
    <xdr:ext cx="95250" cy="161925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54" name="Cuadro de texto 102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318</xdr:row>
      <xdr:rowOff>0</xdr:rowOff>
    </xdr:from>
    <xdr:ext cx="95250" cy="161925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318</xdr:row>
      <xdr:rowOff>0</xdr:rowOff>
    </xdr:from>
    <xdr:to>
      <xdr:col>1</xdr:col>
      <xdr:colOff>1495425</xdr:colOff>
      <xdr:row>318</xdr:row>
      <xdr:rowOff>295275</xdr:rowOff>
    </xdr:to>
    <xdr:sp macro="" textlink="">
      <xdr:nvSpPr>
        <xdr:cNvPr id="156" name="Cuadro de texto 102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133600" y="749141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646</xdr:row>
      <xdr:rowOff>0</xdr:rowOff>
    </xdr:from>
    <xdr:ext cx="95250" cy="809625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646</xdr:row>
      <xdr:rowOff>0</xdr:rowOff>
    </xdr:from>
    <xdr:ext cx="95250" cy="809625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646</xdr:row>
      <xdr:rowOff>0</xdr:rowOff>
    </xdr:from>
    <xdr:to>
      <xdr:col>1</xdr:col>
      <xdr:colOff>1495425</xdr:colOff>
      <xdr:row>646</xdr:row>
      <xdr:rowOff>295275</xdr:rowOff>
    </xdr:to>
    <xdr:sp macro="" textlink="">
      <xdr:nvSpPr>
        <xdr:cNvPr id="171" name="Cuadro de texto 102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646</xdr:row>
      <xdr:rowOff>0</xdr:rowOff>
    </xdr:from>
    <xdr:ext cx="95250" cy="8096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646</xdr:row>
      <xdr:rowOff>0</xdr:rowOff>
    </xdr:from>
    <xdr:to>
      <xdr:col>1</xdr:col>
      <xdr:colOff>1495425</xdr:colOff>
      <xdr:row>646</xdr:row>
      <xdr:rowOff>295275</xdr:rowOff>
    </xdr:to>
    <xdr:sp macro="" textlink="">
      <xdr:nvSpPr>
        <xdr:cNvPr id="173" name="Cuadro de texto 102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646</xdr:row>
      <xdr:rowOff>0</xdr:rowOff>
    </xdr:from>
    <xdr:ext cx="95250" cy="809625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646</xdr:row>
      <xdr:rowOff>0</xdr:rowOff>
    </xdr:from>
    <xdr:to>
      <xdr:col>1</xdr:col>
      <xdr:colOff>1495425</xdr:colOff>
      <xdr:row>646</xdr:row>
      <xdr:rowOff>295275</xdr:rowOff>
    </xdr:to>
    <xdr:sp macro="" textlink="">
      <xdr:nvSpPr>
        <xdr:cNvPr id="175" name="Cuadro de texto 102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133600" y="1509712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612</xdr:row>
      <xdr:rowOff>0</xdr:rowOff>
    </xdr:from>
    <xdr:ext cx="95250" cy="801688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133600" y="14355127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655</xdr:row>
      <xdr:rowOff>0</xdr:rowOff>
    </xdr:from>
    <xdr:ext cx="95250" cy="801688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133600" y="153743025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692</xdr:row>
      <xdr:rowOff>0</xdr:rowOff>
    </xdr:from>
    <xdr:ext cx="95250" cy="809625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692</xdr:row>
      <xdr:rowOff>0</xdr:rowOff>
    </xdr:from>
    <xdr:ext cx="95250" cy="809625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692</xdr:row>
      <xdr:rowOff>0</xdr:rowOff>
    </xdr:from>
    <xdr:to>
      <xdr:col>1</xdr:col>
      <xdr:colOff>1495425</xdr:colOff>
      <xdr:row>692</xdr:row>
      <xdr:rowOff>295275</xdr:rowOff>
    </xdr:to>
    <xdr:sp macro="" textlink="">
      <xdr:nvSpPr>
        <xdr:cNvPr id="191" name="Cuadro de texto 102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692</xdr:row>
      <xdr:rowOff>0</xdr:rowOff>
    </xdr:from>
    <xdr:ext cx="95250" cy="809625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692</xdr:row>
      <xdr:rowOff>0</xdr:rowOff>
    </xdr:from>
    <xdr:to>
      <xdr:col>1</xdr:col>
      <xdr:colOff>1495425</xdr:colOff>
      <xdr:row>692</xdr:row>
      <xdr:rowOff>295275</xdr:rowOff>
    </xdr:to>
    <xdr:sp macro="" textlink="">
      <xdr:nvSpPr>
        <xdr:cNvPr id="193" name="Cuadro de texto 102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692</xdr:row>
      <xdr:rowOff>0</xdr:rowOff>
    </xdr:from>
    <xdr:ext cx="95250" cy="809625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692</xdr:row>
      <xdr:rowOff>0</xdr:rowOff>
    </xdr:from>
    <xdr:to>
      <xdr:col>1</xdr:col>
      <xdr:colOff>1495425</xdr:colOff>
      <xdr:row>692</xdr:row>
      <xdr:rowOff>295275</xdr:rowOff>
    </xdr:to>
    <xdr:sp macro="" textlink="">
      <xdr:nvSpPr>
        <xdr:cNvPr id="195" name="Cuadro de texto 102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133600" y="161915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558</xdr:row>
      <xdr:rowOff>0</xdr:rowOff>
    </xdr:from>
    <xdr:ext cx="95250" cy="801687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558</xdr:row>
      <xdr:rowOff>0</xdr:rowOff>
    </xdr:from>
    <xdr:ext cx="95250" cy="801687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558</xdr:row>
      <xdr:rowOff>0</xdr:rowOff>
    </xdr:from>
    <xdr:ext cx="95250" cy="801687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2133600" y="130968750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royecto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S%20GUARANAS%20FINAL2\Documents%20and%20Settings\dell2\Escritorio\Mis%20documentos\presupuestos%202006\85-06%20Reh.%20y%20Ampl.%20Ac.%20Imbert%20(2da.%20alternativ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CARPETA%20MEYVER%20PUJOLS\CASETAS%20DE%20CLORO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922"/>
  <sheetViews>
    <sheetView showGridLines="0" showZeros="0" tabSelected="1" view="pageBreakPreview" topLeftCell="B1" zoomScale="85" zoomScaleNormal="85" zoomScaleSheetLayoutView="85" workbookViewId="0">
      <selection activeCell="B1" sqref="B1:F1"/>
    </sheetView>
  </sheetViews>
  <sheetFormatPr baseColWidth="10" defaultColWidth="11.42578125" defaultRowHeight="14.25" x14ac:dyDescent="0.25"/>
  <cols>
    <col min="1" max="1" width="11" style="21" customWidth="1"/>
    <col min="2" max="2" width="61.85546875" style="21" customWidth="1"/>
    <col min="3" max="3" width="15.28515625" style="63" customWidth="1"/>
    <col min="4" max="4" width="9.28515625" style="21" customWidth="1"/>
    <col min="5" max="5" width="15.7109375" style="63" customWidth="1"/>
    <col min="6" max="6" width="15.7109375" style="21" customWidth="1"/>
    <col min="7" max="7" width="15.85546875" style="21" customWidth="1"/>
    <col min="8" max="8" width="20.140625" style="21" customWidth="1"/>
    <col min="9" max="9" width="13.28515625" style="21" bestFit="1" customWidth="1"/>
    <col min="10" max="10" width="14.28515625" style="21" bestFit="1" customWidth="1"/>
    <col min="11" max="12" width="11.7109375" style="21" bestFit="1" customWidth="1"/>
    <col min="13" max="13" width="11.42578125" style="21"/>
    <col min="14" max="14" width="11.7109375" style="21" bestFit="1" customWidth="1"/>
    <col min="15" max="232" width="11.42578125" style="21"/>
    <col min="233" max="233" width="11.7109375" style="21" bestFit="1" customWidth="1"/>
    <col min="234" max="16384" width="11.42578125" style="21"/>
  </cols>
  <sheetData>
    <row r="1" spans="1:10" ht="14.45" customHeight="1" x14ac:dyDescent="0.25">
      <c r="A1" s="43" t="s">
        <v>0</v>
      </c>
      <c r="B1" s="308" t="s">
        <v>1</v>
      </c>
      <c r="C1" s="309"/>
      <c r="D1" s="309"/>
      <c r="E1" s="309"/>
      <c r="F1" s="309"/>
      <c r="G1" s="44"/>
    </row>
    <row r="2" spans="1:10" s="46" customFormat="1" ht="18.75" customHeight="1" x14ac:dyDescent="0.25">
      <c r="A2" s="168" t="s">
        <v>2</v>
      </c>
      <c r="B2" s="169"/>
      <c r="C2" s="170"/>
      <c r="D2" s="47" t="s">
        <v>3</v>
      </c>
      <c r="E2" s="48"/>
      <c r="F2" s="45"/>
      <c r="G2" s="45"/>
    </row>
    <row r="3" spans="1:10" s="46" customFormat="1" x14ac:dyDescent="0.25">
      <c r="A3" s="171" t="s">
        <v>498</v>
      </c>
      <c r="B3" s="172">
        <v>15095</v>
      </c>
      <c r="C3" s="170"/>
      <c r="D3" s="47"/>
      <c r="E3" s="48"/>
      <c r="F3" s="45"/>
      <c r="G3" s="45"/>
    </row>
    <row r="4" spans="1:10" ht="13.5" customHeight="1" x14ac:dyDescent="0.25">
      <c r="A4" s="173" t="s">
        <v>4</v>
      </c>
      <c r="B4" s="174" t="s">
        <v>5</v>
      </c>
      <c r="C4" s="175" t="s">
        <v>6</v>
      </c>
      <c r="D4" s="49" t="s">
        <v>7</v>
      </c>
      <c r="E4" s="50" t="s">
        <v>8</v>
      </c>
      <c r="F4" s="49" t="s">
        <v>9</v>
      </c>
      <c r="G4" s="51"/>
    </row>
    <row r="5" spans="1:10" ht="13.5" customHeight="1" x14ac:dyDescent="0.25">
      <c r="A5" s="176"/>
      <c r="B5" s="177"/>
      <c r="C5" s="178"/>
      <c r="D5" s="53"/>
      <c r="E5" s="54"/>
      <c r="F5" s="53"/>
      <c r="G5" s="53"/>
    </row>
    <row r="6" spans="1:10" s="52" customFormat="1" ht="15" x14ac:dyDescent="0.25">
      <c r="A6" s="179" t="s">
        <v>10</v>
      </c>
      <c r="B6" s="180" t="s">
        <v>11</v>
      </c>
      <c r="C6" s="181"/>
      <c r="D6" s="56"/>
      <c r="E6" s="57"/>
      <c r="F6" s="57"/>
      <c r="G6" s="51"/>
    </row>
    <row r="7" spans="1:10" s="59" customFormat="1" ht="15" x14ac:dyDescent="0.2">
      <c r="A7" s="182" t="s">
        <v>12</v>
      </c>
      <c r="B7" s="183" t="s">
        <v>13</v>
      </c>
      <c r="C7" s="184"/>
      <c r="D7" s="1"/>
      <c r="E7" s="2"/>
      <c r="F7" s="3"/>
      <c r="G7" s="4"/>
      <c r="H7" s="58"/>
      <c r="J7" s="60"/>
    </row>
    <row r="8" spans="1:10" s="59" customFormat="1" ht="15" x14ac:dyDescent="0.2">
      <c r="A8" s="185"/>
      <c r="B8" s="183"/>
      <c r="C8" s="184"/>
      <c r="D8" s="1"/>
      <c r="E8" s="2"/>
      <c r="F8" s="3"/>
      <c r="G8" s="4"/>
      <c r="H8" s="58"/>
      <c r="J8" s="60"/>
    </row>
    <row r="9" spans="1:10" s="59" customFormat="1" ht="15" x14ac:dyDescent="0.2">
      <c r="A9" s="186">
        <v>1</v>
      </c>
      <c r="B9" s="183" t="s">
        <v>14</v>
      </c>
      <c r="C9" s="187">
        <v>3</v>
      </c>
      <c r="D9" s="5" t="s">
        <v>15</v>
      </c>
      <c r="E9" s="6"/>
      <c r="F9" s="7">
        <f t="shared" ref="F9:F72" si="0">ROUND(C9*E9,2)</f>
        <v>0</v>
      </c>
      <c r="G9" s="40"/>
      <c r="H9" s="58"/>
      <c r="J9" s="60"/>
    </row>
    <row r="10" spans="1:10" s="59" customFormat="1" ht="15" x14ac:dyDescent="0.2">
      <c r="A10" s="186"/>
      <c r="B10" s="183"/>
      <c r="C10" s="187"/>
      <c r="D10" s="5"/>
      <c r="E10" s="6"/>
      <c r="F10" s="7">
        <f t="shared" si="0"/>
        <v>0</v>
      </c>
      <c r="G10" s="40"/>
      <c r="H10" s="58"/>
      <c r="J10" s="60"/>
    </row>
    <row r="11" spans="1:10" s="59" customFormat="1" ht="15" x14ac:dyDescent="0.2">
      <c r="A11" s="186">
        <v>2</v>
      </c>
      <c r="B11" s="183" t="s">
        <v>16</v>
      </c>
      <c r="C11" s="187"/>
      <c r="D11" s="5"/>
      <c r="E11" s="6"/>
      <c r="F11" s="7">
        <f t="shared" si="0"/>
        <v>0</v>
      </c>
      <c r="G11" s="40"/>
      <c r="H11" s="58"/>
      <c r="J11" s="60"/>
    </row>
    <row r="12" spans="1:10" s="59" customFormat="1" x14ac:dyDescent="0.2">
      <c r="A12" s="188">
        <v>2.1</v>
      </c>
      <c r="B12" s="189" t="s">
        <v>17</v>
      </c>
      <c r="C12" s="187">
        <v>186</v>
      </c>
      <c r="D12" s="5" t="s">
        <v>18</v>
      </c>
      <c r="E12" s="6"/>
      <c r="F12" s="7">
        <f t="shared" si="0"/>
        <v>0</v>
      </c>
      <c r="G12" s="40"/>
      <c r="H12" s="58"/>
      <c r="J12" s="60"/>
    </row>
    <row r="13" spans="1:10" s="59" customFormat="1" ht="28.5" x14ac:dyDescent="0.2">
      <c r="A13" s="188">
        <v>2.2000000000000002</v>
      </c>
      <c r="B13" s="189" t="s">
        <v>19</v>
      </c>
      <c r="C13" s="187">
        <v>62.64</v>
      </c>
      <c r="D13" s="5" t="s">
        <v>18</v>
      </c>
      <c r="E13" s="6"/>
      <c r="F13" s="7">
        <f t="shared" si="0"/>
        <v>0</v>
      </c>
      <c r="G13" s="40"/>
      <c r="H13" s="58"/>
      <c r="J13" s="60"/>
    </row>
    <row r="14" spans="1:10" s="59" customFormat="1" x14ac:dyDescent="0.2">
      <c r="A14" s="188">
        <v>2.3000000000000003</v>
      </c>
      <c r="B14" s="189" t="s">
        <v>20</v>
      </c>
      <c r="C14" s="187">
        <v>59.51</v>
      </c>
      <c r="D14" s="5" t="s">
        <v>18</v>
      </c>
      <c r="E14" s="6"/>
      <c r="F14" s="7">
        <f t="shared" si="0"/>
        <v>0</v>
      </c>
      <c r="G14" s="40"/>
      <c r="H14" s="58"/>
      <c r="J14" s="60"/>
    </row>
    <row r="15" spans="1:10" s="59" customFormat="1" x14ac:dyDescent="0.2">
      <c r="A15" s="188">
        <v>2.4000000000000004</v>
      </c>
      <c r="B15" s="189" t="s">
        <v>21</v>
      </c>
      <c r="C15" s="187">
        <v>41.63</v>
      </c>
      <c r="D15" s="5" t="s">
        <v>18</v>
      </c>
      <c r="E15" s="6"/>
      <c r="F15" s="7">
        <f>ROUND(C15*E15,2)</f>
        <v>0</v>
      </c>
      <c r="G15" s="40"/>
      <c r="H15" s="58"/>
      <c r="J15" s="60"/>
    </row>
    <row r="16" spans="1:10" s="59" customFormat="1" x14ac:dyDescent="0.2">
      <c r="A16" s="188">
        <v>2.5000000000000004</v>
      </c>
      <c r="B16" s="189" t="s">
        <v>22</v>
      </c>
      <c r="C16" s="187">
        <v>73.97</v>
      </c>
      <c r="D16" s="5" t="s">
        <v>18</v>
      </c>
      <c r="E16" s="6"/>
      <c r="F16" s="7">
        <f>ROUND(C16*E16,2)</f>
        <v>0</v>
      </c>
      <c r="G16" s="40"/>
      <c r="H16" s="58"/>
      <c r="J16" s="60"/>
    </row>
    <row r="17" spans="1:10" s="59" customFormat="1" x14ac:dyDescent="0.2">
      <c r="A17" s="188"/>
      <c r="B17" s="190"/>
      <c r="C17" s="187"/>
      <c r="D17" s="5"/>
      <c r="E17" s="6"/>
      <c r="F17" s="7">
        <f t="shared" si="0"/>
        <v>0</v>
      </c>
      <c r="G17" s="40"/>
      <c r="H17" s="58"/>
      <c r="J17" s="60"/>
    </row>
    <row r="18" spans="1:10" s="59" customFormat="1" ht="15" x14ac:dyDescent="0.2">
      <c r="A18" s="186">
        <v>3</v>
      </c>
      <c r="B18" s="183" t="s">
        <v>23</v>
      </c>
      <c r="C18" s="187"/>
      <c r="D18" s="5"/>
      <c r="E18" s="6"/>
      <c r="F18" s="7">
        <f t="shared" si="0"/>
        <v>0</v>
      </c>
      <c r="G18" s="40"/>
      <c r="H18" s="58"/>
      <c r="J18" s="60"/>
    </row>
    <row r="19" spans="1:10" s="59" customFormat="1" x14ac:dyDescent="0.2">
      <c r="A19" s="188">
        <v>3.1</v>
      </c>
      <c r="B19" s="189" t="s">
        <v>24</v>
      </c>
      <c r="C19" s="187">
        <v>17.63</v>
      </c>
      <c r="D19" s="5" t="s">
        <v>18</v>
      </c>
      <c r="E19" s="6"/>
      <c r="F19" s="7">
        <f t="shared" si="0"/>
        <v>0</v>
      </c>
      <c r="G19" s="40"/>
      <c r="H19" s="58"/>
      <c r="J19" s="60"/>
    </row>
    <row r="20" spans="1:10" s="59" customFormat="1" x14ac:dyDescent="0.2">
      <c r="A20" s="188">
        <v>3.2</v>
      </c>
      <c r="B20" s="189" t="s">
        <v>25</v>
      </c>
      <c r="C20" s="187">
        <v>2.37</v>
      </c>
      <c r="D20" s="5" t="s">
        <v>18</v>
      </c>
      <c r="E20" s="6"/>
      <c r="F20" s="7">
        <f t="shared" si="0"/>
        <v>0</v>
      </c>
      <c r="G20" s="40"/>
      <c r="H20" s="58"/>
      <c r="J20" s="60"/>
    </row>
    <row r="21" spans="1:10" s="59" customFormat="1" x14ac:dyDescent="0.2">
      <c r="A21" s="188">
        <v>3.3000000000000003</v>
      </c>
      <c r="B21" s="189" t="s">
        <v>26</v>
      </c>
      <c r="C21" s="187">
        <v>1.65</v>
      </c>
      <c r="D21" s="5" t="s">
        <v>18</v>
      </c>
      <c r="E21" s="6"/>
      <c r="F21" s="7">
        <f t="shared" si="0"/>
        <v>0</v>
      </c>
      <c r="G21" s="40"/>
      <c r="H21" s="58"/>
      <c r="J21" s="60"/>
    </row>
    <row r="22" spans="1:10" s="59" customFormat="1" x14ac:dyDescent="0.2">
      <c r="A22" s="188">
        <v>3.4000000000000004</v>
      </c>
      <c r="B22" s="189" t="s">
        <v>27</v>
      </c>
      <c r="C22" s="187">
        <v>44.9</v>
      </c>
      <c r="D22" s="5" t="s">
        <v>18</v>
      </c>
      <c r="E22" s="6"/>
      <c r="F22" s="7">
        <f t="shared" si="0"/>
        <v>0</v>
      </c>
      <c r="G22" s="40"/>
      <c r="H22" s="58"/>
      <c r="J22" s="60"/>
    </row>
    <row r="23" spans="1:10" s="59" customFormat="1" x14ac:dyDescent="0.2">
      <c r="A23" s="188">
        <v>3.5000000000000004</v>
      </c>
      <c r="B23" s="189" t="s">
        <v>28</v>
      </c>
      <c r="C23" s="187">
        <v>4.57</v>
      </c>
      <c r="D23" s="5" t="s">
        <v>18</v>
      </c>
      <c r="E23" s="6"/>
      <c r="F23" s="7">
        <f t="shared" si="0"/>
        <v>0</v>
      </c>
      <c r="G23" s="40"/>
      <c r="H23" s="58"/>
      <c r="J23" s="60"/>
    </row>
    <row r="24" spans="1:10" s="59" customFormat="1" x14ac:dyDescent="0.2">
      <c r="A24" s="188">
        <v>3.6000000000000005</v>
      </c>
      <c r="B24" s="189" t="s">
        <v>29</v>
      </c>
      <c r="C24" s="187">
        <v>1.33</v>
      </c>
      <c r="D24" s="5" t="s">
        <v>18</v>
      </c>
      <c r="E24" s="6"/>
      <c r="F24" s="7">
        <f t="shared" si="0"/>
        <v>0</v>
      </c>
      <c r="G24" s="40"/>
      <c r="H24" s="58"/>
      <c r="J24" s="60"/>
    </row>
    <row r="25" spans="1:10" s="59" customFormat="1" x14ac:dyDescent="0.2">
      <c r="A25" s="188">
        <v>3.7000000000000006</v>
      </c>
      <c r="B25" s="189" t="s">
        <v>30</v>
      </c>
      <c r="C25" s="187">
        <v>13.76</v>
      </c>
      <c r="D25" s="5" t="s">
        <v>18</v>
      </c>
      <c r="E25" s="6"/>
      <c r="F25" s="7">
        <f t="shared" si="0"/>
        <v>0</v>
      </c>
      <c r="G25" s="40"/>
      <c r="H25" s="58"/>
      <c r="J25" s="60"/>
    </row>
    <row r="26" spans="1:10" s="59" customFormat="1" x14ac:dyDescent="0.2">
      <c r="A26" s="188">
        <v>3.8000000000000007</v>
      </c>
      <c r="B26" s="189" t="s">
        <v>31</v>
      </c>
      <c r="C26" s="187">
        <v>0.84</v>
      </c>
      <c r="D26" s="5" t="s">
        <v>18</v>
      </c>
      <c r="E26" s="6"/>
      <c r="F26" s="7">
        <f t="shared" si="0"/>
        <v>0</v>
      </c>
      <c r="G26" s="40"/>
      <c r="H26" s="58"/>
      <c r="J26" s="60"/>
    </row>
    <row r="27" spans="1:10" s="59" customFormat="1" x14ac:dyDescent="0.2">
      <c r="A27" s="188">
        <v>3.9000000000000008</v>
      </c>
      <c r="B27" s="189" t="s">
        <v>32</v>
      </c>
      <c r="C27" s="187">
        <v>2.64</v>
      </c>
      <c r="D27" s="5" t="s">
        <v>18</v>
      </c>
      <c r="E27" s="6"/>
      <c r="F27" s="7">
        <f t="shared" si="0"/>
        <v>0</v>
      </c>
      <c r="G27" s="40"/>
      <c r="H27" s="58"/>
      <c r="J27" s="60"/>
    </row>
    <row r="28" spans="1:10" s="59" customFormat="1" x14ac:dyDescent="0.2">
      <c r="A28" s="191">
        <v>3.1</v>
      </c>
      <c r="B28" s="189" t="s">
        <v>33</v>
      </c>
      <c r="C28" s="187">
        <v>0.38</v>
      </c>
      <c r="D28" s="5" t="s">
        <v>18</v>
      </c>
      <c r="E28" s="6"/>
      <c r="F28" s="7">
        <f t="shared" si="0"/>
        <v>0</v>
      </c>
      <c r="G28" s="40"/>
      <c r="H28" s="58"/>
      <c r="J28" s="60"/>
    </row>
    <row r="29" spans="1:10" s="59" customFormat="1" x14ac:dyDescent="0.2">
      <c r="A29" s="188"/>
      <c r="B29" s="190"/>
      <c r="C29" s="187"/>
      <c r="D29" s="5"/>
      <c r="E29" s="6"/>
      <c r="F29" s="7">
        <f t="shared" si="0"/>
        <v>0</v>
      </c>
      <c r="G29" s="40"/>
      <c r="H29" s="58"/>
      <c r="J29" s="60"/>
    </row>
    <row r="30" spans="1:10" s="59" customFormat="1" ht="15" x14ac:dyDescent="0.2">
      <c r="A30" s="186">
        <v>4</v>
      </c>
      <c r="B30" s="183" t="s">
        <v>34</v>
      </c>
      <c r="C30" s="187"/>
      <c r="D30" s="5"/>
      <c r="E30" s="6"/>
      <c r="F30" s="7">
        <f t="shared" si="0"/>
        <v>0</v>
      </c>
      <c r="G30" s="40"/>
      <c r="H30" s="58"/>
      <c r="J30" s="60"/>
    </row>
    <row r="31" spans="1:10" s="59" customFormat="1" x14ac:dyDescent="0.2">
      <c r="A31" s="188">
        <v>4.0999999999999996</v>
      </c>
      <c r="B31" s="189" t="s">
        <v>35</v>
      </c>
      <c r="C31" s="187">
        <v>271.2</v>
      </c>
      <c r="D31" s="8" t="s">
        <v>36</v>
      </c>
      <c r="E31" s="6"/>
      <c r="F31" s="7">
        <f t="shared" si="0"/>
        <v>0</v>
      </c>
      <c r="G31" s="40"/>
      <c r="H31" s="58"/>
      <c r="J31" s="60"/>
    </row>
    <row r="32" spans="1:10" s="59" customFormat="1" x14ac:dyDescent="0.2">
      <c r="A32" s="188">
        <v>4.1999999999999993</v>
      </c>
      <c r="B32" s="189" t="s">
        <v>37</v>
      </c>
      <c r="C32" s="187">
        <v>121.44</v>
      </c>
      <c r="D32" s="8" t="s">
        <v>36</v>
      </c>
      <c r="E32" s="57"/>
      <c r="F32" s="7">
        <f t="shared" si="0"/>
        <v>0</v>
      </c>
      <c r="G32" s="40"/>
      <c r="H32" s="58"/>
      <c r="J32" s="60"/>
    </row>
    <row r="33" spans="1:10" s="59" customFormat="1" x14ac:dyDescent="0.2">
      <c r="A33" s="188">
        <v>4.2999999999999989</v>
      </c>
      <c r="B33" s="189" t="s">
        <v>38</v>
      </c>
      <c r="C33" s="187">
        <v>52.44</v>
      </c>
      <c r="D33" s="8" t="s">
        <v>36</v>
      </c>
      <c r="E33" s="57"/>
      <c r="F33" s="7">
        <f t="shared" si="0"/>
        <v>0</v>
      </c>
      <c r="G33" s="40"/>
      <c r="H33" s="58"/>
      <c r="J33" s="60"/>
    </row>
    <row r="34" spans="1:10" s="59" customFormat="1" x14ac:dyDescent="0.2">
      <c r="A34" s="188">
        <v>4.3999999999999986</v>
      </c>
      <c r="B34" s="189" t="s">
        <v>39</v>
      </c>
      <c r="C34" s="187">
        <v>91.72</v>
      </c>
      <c r="D34" s="8" t="s">
        <v>36</v>
      </c>
      <c r="E34" s="6"/>
      <c r="F34" s="7">
        <f t="shared" si="0"/>
        <v>0</v>
      </c>
      <c r="G34" s="40"/>
      <c r="H34" s="58"/>
      <c r="J34" s="60"/>
    </row>
    <row r="35" spans="1:10" s="59" customFormat="1" x14ac:dyDescent="0.2">
      <c r="A35" s="188">
        <v>4.4999999999999982</v>
      </c>
      <c r="B35" s="189" t="s">
        <v>40</v>
      </c>
      <c r="C35" s="187">
        <v>51.6</v>
      </c>
      <c r="D35" s="5" t="s">
        <v>41</v>
      </c>
      <c r="E35" s="6"/>
      <c r="F35" s="7">
        <f t="shared" si="0"/>
        <v>0</v>
      </c>
      <c r="G35" s="40"/>
      <c r="H35" s="58"/>
      <c r="J35" s="60"/>
    </row>
    <row r="36" spans="1:10" s="59" customFormat="1" x14ac:dyDescent="0.2">
      <c r="A36" s="188">
        <v>4.5999999999999979</v>
      </c>
      <c r="B36" s="189" t="s">
        <v>42</v>
      </c>
      <c r="C36" s="187">
        <v>41.65</v>
      </c>
      <c r="D36" s="5" t="s">
        <v>41</v>
      </c>
      <c r="E36" s="6"/>
      <c r="F36" s="7">
        <f t="shared" si="0"/>
        <v>0</v>
      </c>
      <c r="G36" s="40"/>
      <c r="H36" s="58"/>
      <c r="J36" s="60"/>
    </row>
    <row r="37" spans="1:10" s="59" customFormat="1" x14ac:dyDescent="0.2">
      <c r="A37" s="188"/>
      <c r="B37" s="190"/>
      <c r="C37" s="187"/>
      <c r="D37" s="5"/>
      <c r="E37" s="6"/>
      <c r="F37" s="7">
        <f t="shared" si="0"/>
        <v>0</v>
      </c>
      <c r="G37" s="40"/>
      <c r="H37" s="58"/>
      <c r="J37" s="60"/>
    </row>
    <row r="38" spans="1:10" s="59" customFormat="1" ht="60" x14ac:dyDescent="0.2">
      <c r="A38" s="186">
        <v>5</v>
      </c>
      <c r="B38" s="192" t="s">
        <v>43</v>
      </c>
      <c r="C38" s="187"/>
      <c r="D38" s="5"/>
      <c r="E38" s="6"/>
      <c r="F38" s="7">
        <f t="shared" si="0"/>
        <v>0</v>
      </c>
      <c r="G38" s="40"/>
      <c r="H38" s="58"/>
      <c r="J38" s="60"/>
    </row>
    <row r="39" spans="1:10" s="59" customFormat="1" ht="28.5" x14ac:dyDescent="0.2">
      <c r="A39" s="188">
        <v>5.0999999999999996</v>
      </c>
      <c r="B39" s="189" t="s">
        <v>44</v>
      </c>
      <c r="C39" s="187">
        <v>170</v>
      </c>
      <c r="D39" s="5" t="s">
        <v>45</v>
      </c>
      <c r="E39" s="6"/>
      <c r="F39" s="7">
        <f t="shared" si="0"/>
        <v>0</v>
      </c>
      <c r="G39" s="40"/>
      <c r="H39" s="58"/>
      <c r="J39" s="60"/>
    </row>
    <row r="40" spans="1:10" s="59" customFormat="1" x14ac:dyDescent="0.2">
      <c r="A40" s="188">
        <v>5.1999999999999993</v>
      </c>
      <c r="B40" s="189" t="s">
        <v>46</v>
      </c>
      <c r="C40" s="187">
        <v>7</v>
      </c>
      <c r="D40" s="5" t="s">
        <v>45</v>
      </c>
      <c r="E40" s="6"/>
      <c r="F40" s="7">
        <f t="shared" si="0"/>
        <v>0</v>
      </c>
      <c r="G40" s="40"/>
      <c r="H40" s="58"/>
      <c r="J40" s="60"/>
    </row>
    <row r="41" spans="1:10" s="59" customFormat="1" x14ac:dyDescent="0.2">
      <c r="A41" s="188">
        <v>5.2999999999999989</v>
      </c>
      <c r="B41" s="189" t="s">
        <v>47</v>
      </c>
      <c r="C41" s="187">
        <v>7</v>
      </c>
      <c r="D41" s="5" t="s">
        <v>45</v>
      </c>
      <c r="E41" s="6"/>
      <c r="F41" s="7">
        <f t="shared" si="0"/>
        <v>0</v>
      </c>
      <c r="G41" s="40"/>
      <c r="H41" s="58"/>
      <c r="J41" s="60"/>
    </row>
    <row r="42" spans="1:10" s="59" customFormat="1" x14ac:dyDescent="0.2">
      <c r="A42" s="188"/>
      <c r="B42" s="190"/>
      <c r="C42" s="187"/>
      <c r="D42" s="5"/>
      <c r="E42" s="6"/>
      <c r="F42" s="7">
        <f t="shared" si="0"/>
        <v>0</v>
      </c>
      <c r="G42" s="40"/>
      <c r="H42" s="58"/>
      <c r="J42" s="60"/>
    </row>
    <row r="43" spans="1:10" s="59" customFormat="1" ht="15" x14ac:dyDescent="0.2">
      <c r="A43" s="186">
        <v>6</v>
      </c>
      <c r="B43" s="192" t="s">
        <v>48</v>
      </c>
      <c r="C43" s="187"/>
      <c r="D43" s="5"/>
      <c r="E43" s="6"/>
      <c r="F43" s="7">
        <f t="shared" si="0"/>
        <v>0</v>
      </c>
      <c r="G43" s="40"/>
      <c r="H43" s="58"/>
      <c r="J43" s="60"/>
    </row>
    <row r="44" spans="1:10" s="59" customFormat="1" ht="28.5" x14ac:dyDescent="0.2">
      <c r="A44" s="188">
        <v>6.1</v>
      </c>
      <c r="B44" s="189" t="s">
        <v>49</v>
      </c>
      <c r="C44" s="187">
        <v>170</v>
      </c>
      <c r="D44" s="5" t="s">
        <v>45</v>
      </c>
      <c r="E44" s="6"/>
      <c r="F44" s="7">
        <f t="shared" si="0"/>
        <v>0</v>
      </c>
      <c r="G44" s="40"/>
      <c r="H44" s="58"/>
      <c r="J44" s="60"/>
    </row>
    <row r="45" spans="1:10" s="59" customFormat="1" x14ac:dyDescent="0.2">
      <c r="A45" s="188">
        <v>6.1999999999999993</v>
      </c>
      <c r="B45" s="189" t="s">
        <v>50</v>
      </c>
      <c r="C45" s="187">
        <v>7</v>
      </c>
      <c r="D45" s="5" t="s">
        <v>45</v>
      </c>
      <c r="E45" s="6"/>
      <c r="F45" s="7">
        <f t="shared" si="0"/>
        <v>0</v>
      </c>
      <c r="G45" s="40"/>
      <c r="H45" s="58"/>
      <c r="J45" s="60"/>
    </row>
    <row r="46" spans="1:10" s="59" customFormat="1" x14ac:dyDescent="0.2">
      <c r="A46" s="188">
        <v>6.2999999999999989</v>
      </c>
      <c r="B46" s="189" t="s">
        <v>51</v>
      </c>
      <c r="C46" s="187">
        <v>7</v>
      </c>
      <c r="D46" s="5" t="s">
        <v>45</v>
      </c>
      <c r="E46" s="6"/>
      <c r="F46" s="7">
        <f t="shared" si="0"/>
        <v>0</v>
      </c>
      <c r="G46" s="40"/>
      <c r="H46" s="58"/>
      <c r="J46" s="60"/>
    </row>
    <row r="47" spans="1:10" s="59" customFormat="1" x14ac:dyDescent="0.2">
      <c r="A47" s="188"/>
      <c r="B47" s="190"/>
      <c r="C47" s="187"/>
      <c r="D47" s="5"/>
      <c r="E47" s="6"/>
      <c r="F47" s="7">
        <f t="shared" si="0"/>
        <v>0</v>
      </c>
      <c r="G47" s="40"/>
      <c r="H47" s="58"/>
      <c r="J47" s="60"/>
    </row>
    <row r="48" spans="1:10" s="59" customFormat="1" ht="30.75" customHeight="1" x14ac:dyDescent="0.2">
      <c r="A48" s="193">
        <v>7</v>
      </c>
      <c r="B48" s="183" t="s">
        <v>52</v>
      </c>
      <c r="C48" s="187"/>
      <c r="D48" s="5"/>
      <c r="E48" s="6"/>
      <c r="F48" s="7">
        <f t="shared" si="0"/>
        <v>0</v>
      </c>
      <c r="G48" s="40"/>
      <c r="H48" s="58"/>
      <c r="J48" s="60"/>
    </row>
    <row r="49" spans="1:10" s="59" customFormat="1" x14ac:dyDescent="0.2">
      <c r="A49" s="194">
        <v>7.1</v>
      </c>
      <c r="B49" s="189" t="s">
        <v>53</v>
      </c>
      <c r="C49" s="187">
        <v>1</v>
      </c>
      <c r="D49" s="9" t="s">
        <v>54</v>
      </c>
      <c r="E49" s="6"/>
      <c r="F49" s="7">
        <f t="shared" si="0"/>
        <v>0</v>
      </c>
      <c r="G49" s="40"/>
      <c r="H49" s="58"/>
      <c r="J49" s="60"/>
    </row>
    <row r="50" spans="1:10" s="59" customFormat="1" x14ac:dyDescent="0.2">
      <c r="A50" s="194">
        <v>7.1999999999999993</v>
      </c>
      <c r="B50" s="189" t="s">
        <v>55</v>
      </c>
      <c r="C50" s="187">
        <v>1</v>
      </c>
      <c r="D50" s="9" t="s">
        <v>54</v>
      </c>
      <c r="E50" s="6"/>
      <c r="F50" s="7">
        <f t="shared" si="0"/>
        <v>0</v>
      </c>
      <c r="G50" s="40"/>
      <c r="H50" s="58"/>
      <c r="J50" s="60"/>
    </row>
    <row r="51" spans="1:10" s="59" customFormat="1" x14ac:dyDescent="0.2">
      <c r="A51" s="194">
        <v>7.2999999999999989</v>
      </c>
      <c r="B51" s="195" t="s">
        <v>56</v>
      </c>
      <c r="C51" s="187">
        <v>2</v>
      </c>
      <c r="D51" s="9" t="s">
        <v>54</v>
      </c>
      <c r="E51" s="6"/>
      <c r="F51" s="7">
        <f t="shared" si="0"/>
        <v>0</v>
      </c>
      <c r="G51" s="40"/>
      <c r="H51" s="10"/>
      <c r="J51" s="60"/>
    </row>
    <row r="52" spans="1:10" s="59" customFormat="1" ht="42.75" x14ac:dyDescent="0.2">
      <c r="A52" s="194">
        <v>7.3999999999999986</v>
      </c>
      <c r="B52" s="196" t="s">
        <v>57</v>
      </c>
      <c r="C52" s="187">
        <v>1</v>
      </c>
      <c r="D52" s="9" t="s">
        <v>54</v>
      </c>
      <c r="E52" s="6"/>
      <c r="F52" s="7">
        <f t="shared" si="0"/>
        <v>0</v>
      </c>
      <c r="G52" s="40"/>
      <c r="H52" s="10"/>
      <c r="J52" s="60"/>
    </row>
    <row r="53" spans="1:10" s="59" customFormat="1" x14ac:dyDescent="0.2">
      <c r="A53" s="194">
        <v>7.4999999999999982</v>
      </c>
      <c r="B53" s="195" t="s">
        <v>58</v>
      </c>
      <c r="C53" s="187">
        <v>1</v>
      </c>
      <c r="D53" s="9" t="s">
        <v>54</v>
      </c>
      <c r="E53" s="6"/>
      <c r="F53" s="7">
        <f t="shared" si="0"/>
        <v>0</v>
      </c>
      <c r="G53" s="40"/>
      <c r="H53" s="10"/>
      <c r="J53" s="60"/>
    </row>
    <row r="54" spans="1:10" s="59" customFormat="1" x14ac:dyDescent="0.2">
      <c r="A54" s="194">
        <v>7.5999999999999979</v>
      </c>
      <c r="B54" s="195" t="s">
        <v>59</v>
      </c>
      <c r="C54" s="187">
        <v>1</v>
      </c>
      <c r="D54" s="9" t="s">
        <v>54</v>
      </c>
      <c r="E54" s="6"/>
      <c r="F54" s="7">
        <f t="shared" si="0"/>
        <v>0</v>
      </c>
      <c r="G54" s="40"/>
      <c r="H54" s="10"/>
      <c r="J54" s="60"/>
    </row>
    <row r="55" spans="1:10" s="59" customFormat="1" x14ac:dyDescent="0.2">
      <c r="A55" s="197"/>
      <c r="B55" s="198"/>
      <c r="C55" s="199"/>
      <c r="D55" s="11"/>
      <c r="E55" s="12"/>
      <c r="F55" s="13">
        <f t="shared" si="0"/>
        <v>0</v>
      </c>
      <c r="G55" s="40"/>
      <c r="H55" s="10"/>
      <c r="J55" s="60"/>
    </row>
    <row r="56" spans="1:10" s="59" customFormat="1" ht="15" x14ac:dyDescent="0.2">
      <c r="A56" s="186">
        <v>8</v>
      </c>
      <c r="B56" s="192" t="s">
        <v>60</v>
      </c>
      <c r="C56" s="187"/>
      <c r="D56" s="14"/>
      <c r="E56" s="6"/>
      <c r="F56" s="7">
        <f t="shared" si="0"/>
        <v>0</v>
      </c>
      <c r="G56" s="40"/>
      <c r="H56" s="10"/>
      <c r="J56" s="60"/>
    </row>
    <row r="57" spans="1:10" s="59" customFormat="1" x14ac:dyDescent="0.2">
      <c r="A57" s="188">
        <v>8.1</v>
      </c>
      <c r="B57" s="200" t="s">
        <v>61</v>
      </c>
      <c r="C57" s="187">
        <v>7</v>
      </c>
      <c r="D57" s="9" t="s">
        <v>54</v>
      </c>
      <c r="E57" s="6"/>
      <c r="F57" s="7">
        <f t="shared" si="0"/>
        <v>0</v>
      </c>
      <c r="G57" s="40"/>
      <c r="H57" s="10"/>
      <c r="J57" s="60"/>
    </row>
    <row r="58" spans="1:10" s="59" customFormat="1" x14ac:dyDescent="0.2">
      <c r="A58" s="188">
        <v>8.1999999999999993</v>
      </c>
      <c r="B58" s="200" t="s">
        <v>62</v>
      </c>
      <c r="C58" s="187">
        <v>9</v>
      </c>
      <c r="D58" s="9" t="s">
        <v>54</v>
      </c>
      <c r="E58" s="6"/>
      <c r="F58" s="7">
        <f t="shared" si="0"/>
        <v>0</v>
      </c>
      <c r="G58" s="40"/>
      <c r="H58" s="10"/>
      <c r="J58" s="60"/>
    </row>
    <row r="59" spans="1:10" s="59" customFormat="1" x14ac:dyDescent="0.2">
      <c r="A59" s="201"/>
      <c r="B59" s="200"/>
      <c r="C59" s="187"/>
      <c r="D59" s="14"/>
      <c r="E59" s="6"/>
      <c r="F59" s="7">
        <f t="shared" si="0"/>
        <v>0</v>
      </c>
      <c r="G59" s="40"/>
      <c r="H59" s="10"/>
      <c r="J59" s="60"/>
    </row>
    <row r="60" spans="1:10" s="59" customFormat="1" ht="15" x14ac:dyDescent="0.2">
      <c r="A60" s="186">
        <v>9</v>
      </c>
      <c r="B60" s="192" t="s">
        <v>63</v>
      </c>
      <c r="C60" s="187"/>
      <c r="D60" s="14"/>
      <c r="E60" s="6"/>
      <c r="F60" s="7">
        <f t="shared" si="0"/>
        <v>0</v>
      </c>
      <c r="G60" s="40"/>
      <c r="H60" s="10"/>
      <c r="J60" s="60"/>
    </row>
    <row r="61" spans="1:10" s="59" customFormat="1" x14ac:dyDescent="0.2">
      <c r="A61" s="188">
        <v>9.1</v>
      </c>
      <c r="B61" s="195" t="s">
        <v>64</v>
      </c>
      <c r="C61" s="187">
        <v>184</v>
      </c>
      <c r="D61" s="5" t="s">
        <v>45</v>
      </c>
      <c r="E61" s="6"/>
      <c r="F61" s="7">
        <f t="shared" si="0"/>
        <v>0</v>
      </c>
      <c r="G61" s="40"/>
      <c r="H61" s="10"/>
      <c r="J61" s="60"/>
    </row>
    <row r="62" spans="1:10" s="59" customFormat="1" x14ac:dyDescent="0.2">
      <c r="A62" s="188">
        <v>9.1999999999999993</v>
      </c>
      <c r="B62" s="189" t="s">
        <v>65</v>
      </c>
      <c r="C62" s="187">
        <v>257.89999999999998</v>
      </c>
      <c r="D62" s="14" t="s">
        <v>18</v>
      </c>
      <c r="E62" s="6"/>
      <c r="F62" s="7">
        <f t="shared" si="0"/>
        <v>0</v>
      </c>
      <c r="G62" s="40"/>
      <c r="H62" s="10"/>
      <c r="J62" s="60"/>
    </row>
    <row r="63" spans="1:10" s="59" customFormat="1" x14ac:dyDescent="0.2">
      <c r="A63" s="188">
        <v>9.2999999999999989</v>
      </c>
      <c r="B63" s="202" t="s">
        <v>66</v>
      </c>
      <c r="C63" s="187">
        <v>18.329999999999998</v>
      </c>
      <c r="D63" s="14" t="s">
        <v>18</v>
      </c>
      <c r="E63" s="6"/>
      <c r="F63" s="7">
        <f t="shared" si="0"/>
        <v>0</v>
      </c>
      <c r="G63" s="40"/>
      <c r="H63" s="10"/>
      <c r="J63" s="60"/>
    </row>
    <row r="64" spans="1:10" s="59" customFormat="1" ht="28.5" x14ac:dyDescent="0.2">
      <c r="A64" s="194">
        <v>9.3999999999999986</v>
      </c>
      <c r="B64" s="203" t="s">
        <v>19</v>
      </c>
      <c r="C64" s="187">
        <v>59</v>
      </c>
      <c r="D64" s="14" t="s">
        <v>18</v>
      </c>
      <c r="E64" s="6"/>
      <c r="F64" s="7">
        <f t="shared" si="0"/>
        <v>0</v>
      </c>
      <c r="G64" s="40"/>
      <c r="H64" s="10"/>
      <c r="J64" s="60"/>
    </row>
    <row r="65" spans="1:32" s="59" customFormat="1" x14ac:dyDescent="0.2">
      <c r="A65" s="188">
        <v>9.4999999999999982</v>
      </c>
      <c r="B65" s="195" t="s">
        <v>20</v>
      </c>
      <c r="C65" s="187">
        <v>205.3</v>
      </c>
      <c r="D65" s="14" t="s">
        <v>67</v>
      </c>
      <c r="E65" s="6"/>
      <c r="F65" s="7">
        <f t="shared" si="0"/>
        <v>0</v>
      </c>
      <c r="G65" s="40"/>
      <c r="H65" s="10"/>
      <c r="J65" s="60"/>
    </row>
    <row r="66" spans="1:32" s="59" customFormat="1" x14ac:dyDescent="0.2">
      <c r="A66" s="188">
        <v>9.5999999999999979</v>
      </c>
      <c r="B66" s="189" t="s">
        <v>22</v>
      </c>
      <c r="C66" s="187">
        <v>89.06</v>
      </c>
      <c r="D66" s="14" t="s">
        <v>18</v>
      </c>
      <c r="E66" s="6"/>
      <c r="F66" s="7">
        <f t="shared" si="0"/>
        <v>0</v>
      </c>
      <c r="G66" s="40"/>
      <c r="H66" s="10"/>
      <c r="J66" s="60"/>
    </row>
    <row r="67" spans="1:32" s="59" customFormat="1" x14ac:dyDescent="0.2">
      <c r="A67" s="188"/>
      <c r="B67" s="189"/>
      <c r="C67" s="187"/>
      <c r="D67" s="14"/>
      <c r="E67" s="6"/>
      <c r="F67" s="7"/>
      <c r="G67" s="40"/>
      <c r="H67" s="10"/>
      <c r="J67" s="60"/>
    </row>
    <row r="68" spans="1:32" s="59" customFormat="1" ht="15" x14ac:dyDescent="0.2">
      <c r="A68" s="186">
        <v>10</v>
      </c>
      <c r="B68" s="192" t="s">
        <v>68</v>
      </c>
      <c r="C68" s="187">
        <v>1</v>
      </c>
      <c r="D68" s="14" t="s">
        <v>54</v>
      </c>
      <c r="E68" s="6"/>
      <c r="F68" s="7">
        <f t="shared" si="0"/>
        <v>0</v>
      </c>
      <c r="G68" s="40"/>
      <c r="H68" s="10"/>
      <c r="J68" s="60"/>
    </row>
    <row r="69" spans="1:32" s="59" customFormat="1" x14ac:dyDescent="0.2">
      <c r="A69" s="188"/>
      <c r="B69" s="189"/>
      <c r="C69" s="187"/>
      <c r="D69" s="14"/>
      <c r="E69" s="6"/>
      <c r="F69" s="7">
        <f t="shared" si="0"/>
        <v>0</v>
      </c>
      <c r="G69" s="40"/>
      <c r="H69" s="10"/>
      <c r="J69" s="60"/>
    </row>
    <row r="70" spans="1:32" s="59" customFormat="1" ht="15" x14ac:dyDescent="0.2">
      <c r="A70" s="186">
        <v>11</v>
      </c>
      <c r="B70" s="192" t="s">
        <v>69</v>
      </c>
      <c r="C70" s="187"/>
      <c r="D70" s="14"/>
      <c r="E70" s="6"/>
      <c r="F70" s="7">
        <f t="shared" si="0"/>
        <v>0</v>
      </c>
      <c r="G70" s="40"/>
      <c r="H70" s="10"/>
      <c r="J70" s="60"/>
    </row>
    <row r="71" spans="1:32" s="59" customFormat="1" x14ac:dyDescent="0.2">
      <c r="A71" s="188">
        <v>11.1</v>
      </c>
      <c r="B71" s="189" t="s">
        <v>70</v>
      </c>
      <c r="C71" s="187">
        <v>39.49</v>
      </c>
      <c r="D71" s="14" t="s">
        <v>36</v>
      </c>
      <c r="E71" s="6"/>
      <c r="F71" s="7">
        <f>ROUND(C71*E71,2)</f>
        <v>0</v>
      </c>
      <c r="G71" s="40"/>
      <c r="H71" s="10"/>
      <c r="J71" s="60"/>
    </row>
    <row r="72" spans="1:32" s="59" customFormat="1" x14ac:dyDescent="0.2">
      <c r="A72" s="188">
        <v>11.2</v>
      </c>
      <c r="B72" s="189" t="s">
        <v>71</v>
      </c>
      <c r="C72" s="187">
        <v>64.349999999999994</v>
      </c>
      <c r="D72" s="14" t="s">
        <v>45</v>
      </c>
      <c r="E72" s="6"/>
      <c r="F72" s="7">
        <f t="shared" si="0"/>
        <v>0</v>
      </c>
      <c r="G72" s="40"/>
      <c r="H72" s="10"/>
      <c r="J72" s="60"/>
    </row>
    <row r="73" spans="1:32" s="59" customFormat="1" x14ac:dyDescent="0.2">
      <c r="A73" s="188"/>
      <c r="B73" s="189"/>
      <c r="C73" s="187"/>
      <c r="D73" s="14"/>
      <c r="E73" s="6"/>
      <c r="F73" s="7">
        <f t="shared" ref="F73:F74" si="1">ROUND(C73*E73,2)</f>
        <v>0</v>
      </c>
      <c r="G73" s="40"/>
      <c r="H73" s="10"/>
      <c r="J73" s="60"/>
    </row>
    <row r="74" spans="1:32" s="59" customFormat="1" ht="15" x14ac:dyDescent="0.2">
      <c r="A74" s="186">
        <v>12</v>
      </c>
      <c r="B74" s="204" t="s">
        <v>72</v>
      </c>
      <c r="C74" s="187">
        <v>1</v>
      </c>
      <c r="D74" s="14" t="s">
        <v>54</v>
      </c>
      <c r="E74" s="6"/>
      <c r="F74" s="7">
        <f t="shared" si="1"/>
        <v>0</v>
      </c>
      <c r="G74" s="40"/>
      <c r="H74" s="10"/>
      <c r="J74" s="60"/>
    </row>
    <row r="75" spans="1:32" s="156" customFormat="1" ht="15" x14ac:dyDescent="0.2">
      <c r="A75" s="205"/>
      <c r="B75" s="206" t="s">
        <v>73</v>
      </c>
      <c r="C75" s="207"/>
      <c r="D75" s="15"/>
      <c r="E75" s="16"/>
      <c r="F75" s="17">
        <f>SUM(F9:F74)</f>
        <v>0</v>
      </c>
      <c r="G75" s="41"/>
      <c r="H75" s="10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</row>
    <row r="76" spans="1:32" s="59" customFormat="1" x14ac:dyDescent="0.2">
      <c r="A76" s="208"/>
      <c r="B76" s="200"/>
      <c r="C76" s="187"/>
      <c r="D76" s="14"/>
      <c r="E76" s="6"/>
      <c r="F76" s="7"/>
      <c r="G76" s="42"/>
      <c r="H76" s="10"/>
      <c r="J76" s="60"/>
    </row>
    <row r="77" spans="1:32" s="59" customFormat="1" ht="15" x14ac:dyDescent="0.2">
      <c r="A77" s="185" t="s">
        <v>74</v>
      </c>
      <c r="B77" s="183" t="s">
        <v>75</v>
      </c>
      <c r="C77" s="187"/>
      <c r="D77" s="18"/>
      <c r="E77" s="6"/>
      <c r="F77" s="19"/>
      <c r="G77" s="4"/>
      <c r="H77" s="58"/>
      <c r="J77" s="60"/>
    </row>
    <row r="78" spans="1:32" s="59" customFormat="1" ht="15" x14ac:dyDescent="0.2">
      <c r="A78" s="185"/>
      <c r="B78" s="183"/>
      <c r="C78" s="187"/>
      <c r="D78" s="18"/>
      <c r="E78" s="6"/>
      <c r="F78" s="19"/>
      <c r="G78" s="4"/>
      <c r="H78" s="58"/>
      <c r="J78" s="60"/>
    </row>
    <row r="79" spans="1:32" s="59" customFormat="1" ht="15" x14ac:dyDescent="0.2">
      <c r="A79" s="186">
        <v>1</v>
      </c>
      <c r="B79" s="183" t="s">
        <v>76</v>
      </c>
      <c r="C79" s="187"/>
      <c r="D79" s="18"/>
      <c r="E79" s="6"/>
      <c r="F79" s="19"/>
      <c r="G79" s="4"/>
      <c r="H79" s="58"/>
      <c r="J79" s="60"/>
    </row>
    <row r="80" spans="1:32" s="59" customFormat="1" x14ac:dyDescent="0.2">
      <c r="A80" s="188">
        <v>1.1000000000000001</v>
      </c>
      <c r="B80" s="190" t="s">
        <v>77</v>
      </c>
      <c r="C80" s="187">
        <v>49.85</v>
      </c>
      <c r="D80" s="5" t="s">
        <v>45</v>
      </c>
      <c r="E80" s="6"/>
      <c r="F80" s="7">
        <f>ROUND(C80*E80,2)</f>
        <v>0</v>
      </c>
      <c r="G80" s="40"/>
      <c r="H80" s="10"/>
      <c r="J80" s="60"/>
    </row>
    <row r="81" spans="1:10" s="59" customFormat="1" x14ac:dyDescent="0.2">
      <c r="A81" s="188"/>
      <c r="B81" s="190"/>
      <c r="C81" s="187"/>
      <c r="D81" s="5"/>
      <c r="E81" s="6"/>
      <c r="F81" s="7">
        <f t="shared" ref="F81:F108" si="2">ROUND(C81*E81,2)</f>
        <v>0</v>
      </c>
      <c r="G81" s="40"/>
      <c r="H81" s="10"/>
      <c r="J81" s="60"/>
    </row>
    <row r="82" spans="1:10" s="59" customFormat="1" ht="15" x14ac:dyDescent="0.2">
      <c r="A82" s="186">
        <v>2</v>
      </c>
      <c r="B82" s="183" t="s">
        <v>78</v>
      </c>
      <c r="C82" s="187"/>
      <c r="D82" s="5"/>
      <c r="E82" s="6"/>
      <c r="F82" s="7">
        <f t="shared" si="2"/>
        <v>0</v>
      </c>
      <c r="G82" s="40"/>
      <c r="H82" s="10"/>
      <c r="J82" s="60"/>
    </row>
    <row r="83" spans="1:10" s="157" customFormat="1" x14ac:dyDescent="0.2">
      <c r="A83" s="194">
        <v>2.1</v>
      </c>
      <c r="B83" s="209" t="s">
        <v>79</v>
      </c>
      <c r="C83" s="187">
        <v>8.9700000000000006</v>
      </c>
      <c r="D83" s="5" t="s">
        <v>18</v>
      </c>
      <c r="E83" s="6"/>
      <c r="F83" s="7">
        <f t="shared" si="2"/>
        <v>0</v>
      </c>
      <c r="G83" s="40"/>
      <c r="H83" s="10"/>
      <c r="J83" s="158"/>
    </row>
    <row r="84" spans="1:10" s="157" customFormat="1" x14ac:dyDescent="0.2">
      <c r="A84" s="194">
        <v>2.2000000000000002</v>
      </c>
      <c r="B84" s="196" t="s">
        <v>21</v>
      </c>
      <c r="C84" s="187">
        <v>10.76</v>
      </c>
      <c r="D84" s="5" t="s">
        <v>18</v>
      </c>
      <c r="E84" s="6"/>
      <c r="F84" s="7">
        <f t="shared" si="2"/>
        <v>0</v>
      </c>
      <c r="G84" s="40"/>
      <c r="H84" s="10"/>
      <c r="J84" s="158"/>
    </row>
    <row r="85" spans="1:10" s="59" customFormat="1" x14ac:dyDescent="0.2">
      <c r="A85" s="188"/>
      <c r="B85" s="190"/>
      <c r="C85" s="187"/>
      <c r="D85" s="5"/>
      <c r="E85" s="6"/>
      <c r="F85" s="7">
        <f t="shared" si="2"/>
        <v>0</v>
      </c>
      <c r="G85" s="40"/>
      <c r="H85" s="10"/>
      <c r="J85" s="60"/>
    </row>
    <row r="86" spans="1:10" s="59" customFormat="1" ht="15" x14ac:dyDescent="0.2">
      <c r="A86" s="186">
        <v>3</v>
      </c>
      <c r="B86" s="183" t="s">
        <v>23</v>
      </c>
      <c r="C86" s="187"/>
      <c r="D86" s="5"/>
      <c r="E86" s="6"/>
      <c r="F86" s="7">
        <f t="shared" si="2"/>
        <v>0</v>
      </c>
      <c r="G86" s="40"/>
      <c r="H86" s="10"/>
      <c r="J86" s="60"/>
    </row>
    <row r="87" spans="1:10" s="59" customFormat="1" x14ac:dyDescent="0.2">
      <c r="A87" s="188">
        <v>3.1</v>
      </c>
      <c r="B87" s="196" t="s">
        <v>26</v>
      </c>
      <c r="C87" s="187">
        <v>2.2400000000000002</v>
      </c>
      <c r="D87" s="5" t="s">
        <v>18</v>
      </c>
      <c r="E87" s="6"/>
      <c r="F87" s="7">
        <f t="shared" si="2"/>
        <v>0</v>
      </c>
      <c r="G87" s="40"/>
      <c r="H87" s="10"/>
      <c r="J87" s="60"/>
    </row>
    <row r="88" spans="1:10" s="59" customFormat="1" x14ac:dyDescent="0.2">
      <c r="A88" s="188">
        <v>3.2</v>
      </c>
      <c r="B88" s="196" t="s">
        <v>27</v>
      </c>
      <c r="C88" s="187">
        <v>2.37</v>
      </c>
      <c r="D88" s="5" t="s">
        <v>18</v>
      </c>
      <c r="E88" s="6"/>
      <c r="F88" s="7">
        <f t="shared" si="2"/>
        <v>0</v>
      </c>
      <c r="G88" s="40"/>
      <c r="H88" s="10"/>
      <c r="J88" s="60"/>
    </row>
    <row r="89" spans="1:10" s="59" customFormat="1" x14ac:dyDescent="0.2">
      <c r="A89" s="188">
        <v>3.3000000000000003</v>
      </c>
      <c r="B89" s="196" t="s">
        <v>31</v>
      </c>
      <c r="C89" s="187">
        <v>1.35</v>
      </c>
      <c r="D89" s="5" t="s">
        <v>18</v>
      </c>
      <c r="E89" s="6"/>
      <c r="F89" s="7">
        <f t="shared" si="2"/>
        <v>0</v>
      </c>
      <c r="G89" s="40"/>
      <c r="H89" s="10"/>
      <c r="J89" s="60"/>
    </row>
    <row r="90" spans="1:10" s="59" customFormat="1" x14ac:dyDescent="0.2">
      <c r="A90" s="188">
        <v>3.4000000000000004</v>
      </c>
      <c r="B90" s="196" t="s">
        <v>32</v>
      </c>
      <c r="C90" s="187">
        <v>2.64</v>
      </c>
      <c r="D90" s="5" t="s">
        <v>18</v>
      </c>
      <c r="E90" s="6"/>
      <c r="F90" s="7">
        <f t="shared" si="2"/>
        <v>0</v>
      </c>
      <c r="G90" s="40"/>
      <c r="H90" s="10"/>
      <c r="J90" s="60"/>
    </row>
    <row r="91" spans="1:10" s="59" customFormat="1" x14ac:dyDescent="0.2">
      <c r="A91" s="188">
        <v>3.5000000000000004</v>
      </c>
      <c r="B91" s="196" t="s">
        <v>33</v>
      </c>
      <c r="C91" s="187">
        <v>0.38</v>
      </c>
      <c r="D91" s="5" t="s">
        <v>18</v>
      </c>
      <c r="E91" s="6"/>
      <c r="F91" s="7">
        <f t="shared" si="2"/>
        <v>0</v>
      </c>
      <c r="G91" s="40"/>
      <c r="H91" s="10"/>
      <c r="J91" s="60"/>
    </row>
    <row r="92" spans="1:10" s="59" customFormat="1" x14ac:dyDescent="0.2">
      <c r="A92" s="188"/>
      <c r="B92" s="190"/>
      <c r="C92" s="187"/>
      <c r="D92" s="5"/>
      <c r="E92" s="6"/>
      <c r="F92" s="7">
        <f t="shared" si="2"/>
        <v>0</v>
      </c>
      <c r="G92" s="40"/>
      <c r="H92" s="10"/>
      <c r="J92" s="60"/>
    </row>
    <row r="93" spans="1:10" s="59" customFormat="1" ht="15" x14ac:dyDescent="0.2">
      <c r="A93" s="186">
        <v>4</v>
      </c>
      <c r="B93" s="183" t="s">
        <v>34</v>
      </c>
      <c r="C93" s="187"/>
      <c r="D93" s="5"/>
      <c r="E93" s="6"/>
      <c r="F93" s="7">
        <f t="shared" si="2"/>
        <v>0</v>
      </c>
      <c r="G93" s="40"/>
      <c r="H93" s="10"/>
      <c r="J93" s="60"/>
    </row>
    <row r="94" spans="1:10" s="59" customFormat="1" x14ac:dyDescent="0.2">
      <c r="A94" s="188">
        <v>4.0999999999999996</v>
      </c>
      <c r="B94" s="196" t="s">
        <v>35</v>
      </c>
      <c r="C94" s="187">
        <v>37.26</v>
      </c>
      <c r="D94" s="8" t="s">
        <v>36</v>
      </c>
      <c r="E94" s="6"/>
      <c r="F94" s="7">
        <f t="shared" si="2"/>
        <v>0</v>
      </c>
      <c r="G94" s="40"/>
      <c r="H94" s="10"/>
      <c r="J94" s="60"/>
    </row>
    <row r="95" spans="1:10" s="59" customFormat="1" x14ac:dyDescent="0.2">
      <c r="A95" s="188">
        <v>4.1999999999999993</v>
      </c>
      <c r="B95" s="196" t="s">
        <v>37</v>
      </c>
      <c r="C95" s="187">
        <v>18.63</v>
      </c>
      <c r="D95" s="8" t="s">
        <v>36</v>
      </c>
      <c r="E95" s="57"/>
      <c r="F95" s="7">
        <f t="shared" si="2"/>
        <v>0</v>
      </c>
      <c r="G95" s="40"/>
      <c r="H95" s="10"/>
      <c r="J95" s="60"/>
    </row>
    <row r="96" spans="1:10" s="59" customFormat="1" x14ac:dyDescent="0.2">
      <c r="A96" s="188">
        <v>4.2999999999999989</v>
      </c>
      <c r="B96" s="196" t="s">
        <v>38</v>
      </c>
      <c r="C96" s="187">
        <v>18.63</v>
      </c>
      <c r="D96" s="8" t="s">
        <v>36</v>
      </c>
      <c r="E96" s="57"/>
      <c r="F96" s="7">
        <f t="shared" si="2"/>
        <v>0</v>
      </c>
      <c r="G96" s="40"/>
      <c r="H96" s="10"/>
      <c r="J96" s="60"/>
    </row>
    <row r="97" spans="1:32" s="59" customFormat="1" x14ac:dyDescent="0.2">
      <c r="A97" s="188">
        <v>4.3999999999999986</v>
      </c>
      <c r="B97" s="196" t="s">
        <v>39</v>
      </c>
      <c r="C97" s="187">
        <v>6.31</v>
      </c>
      <c r="D97" s="8" t="s">
        <v>36</v>
      </c>
      <c r="E97" s="6"/>
      <c r="F97" s="7">
        <f t="shared" si="2"/>
        <v>0</v>
      </c>
      <c r="G97" s="40"/>
      <c r="H97" s="10"/>
      <c r="J97" s="60"/>
    </row>
    <row r="98" spans="1:32" s="59" customFormat="1" x14ac:dyDescent="0.2">
      <c r="A98" s="188">
        <v>4.4999999999999982</v>
      </c>
      <c r="B98" s="196" t="s">
        <v>40</v>
      </c>
      <c r="C98" s="187">
        <v>3.2</v>
      </c>
      <c r="D98" s="5" t="s">
        <v>41</v>
      </c>
      <c r="E98" s="6"/>
      <c r="F98" s="7">
        <f t="shared" si="2"/>
        <v>0</v>
      </c>
      <c r="G98" s="40"/>
      <c r="H98" s="10"/>
      <c r="J98" s="60"/>
    </row>
    <row r="99" spans="1:32" s="59" customFormat="1" ht="28.5" x14ac:dyDescent="0.2">
      <c r="A99" s="188">
        <v>4.5999999999999979</v>
      </c>
      <c r="B99" s="196" t="s">
        <v>80</v>
      </c>
      <c r="C99" s="187">
        <v>18.63</v>
      </c>
      <c r="D99" s="8" t="s">
        <v>36</v>
      </c>
      <c r="E99" s="6"/>
      <c r="F99" s="7">
        <f t="shared" si="2"/>
        <v>0</v>
      </c>
      <c r="G99" s="40"/>
      <c r="H99" s="10"/>
      <c r="J99" s="60"/>
    </row>
    <row r="100" spans="1:32" s="59" customFormat="1" x14ac:dyDescent="0.2">
      <c r="A100" s="188"/>
      <c r="B100" s="190"/>
      <c r="C100" s="187"/>
      <c r="D100" s="5"/>
      <c r="E100" s="6"/>
      <c r="F100" s="7">
        <f t="shared" si="2"/>
        <v>0</v>
      </c>
      <c r="G100" s="40"/>
      <c r="H100" s="10"/>
      <c r="J100" s="60"/>
    </row>
    <row r="101" spans="1:32" s="59" customFormat="1" ht="30.75" customHeight="1" x14ac:dyDescent="0.2">
      <c r="A101" s="210">
        <v>5</v>
      </c>
      <c r="B101" s="183" t="s">
        <v>52</v>
      </c>
      <c r="C101" s="187"/>
      <c r="D101" s="5"/>
      <c r="E101" s="6"/>
      <c r="F101" s="7">
        <f t="shared" si="2"/>
        <v>0</v>
      </c>
      <c r="G101" s="40"/>
      <c r="H101" s="10"/>
      <c r="J101" s="60"/>
    </row>
    <row r="102" spans="1:32" s="59" customFormat="1" ht="42.75" x14ac:dyDescent="0.2">
      <c r="A102" s="194">
        <v>5.0999999999999996</v>
      </c>
      <c r="B102" s="196" t="s">
        <v>81</v>
      </c>
      <c r="C102" s="187">
        <v>1</v>
      </c>
      <c r="D102" s="9" t="s">
        <v>54</v>
      </c>
      <c r="E102" s="6"/>
      <c r="F102" s="7">
        <f t="shared" si="2"/>
        <v>0</v>
      </c>
      <c r="G102" s="40"/>
      <c r="H102" s="10"/>
      <c r="J102" s="60"/>
    </row>
    <row r="103" spans="1:32" s="59" customFormat="1" x14ac:dyDescent="0.2">
      <c r="A103" s="194">
        <v>5.1999999999999993</v>
      </c>
      <c r="B103" s="209" t="s">
        <v>59</v>
      </c>
      <c r="C103" s="187">
        <v>1</v>
      </c>
      <c r="D103" s="9" t="s">
        <v>54</v>
      </c>
      <c r="E103" s="6"/>
      <c r="F103" s="7">
        <f t="shared" si="2"/>
        <v>0</v>
      </c>
      <c r="G103" s="40"/>
      <c r="H103" s="10"/>
      <c r="J103" s="60"/>
    </row>
    <row r="104" spans="1:32" s="59" customFormat="1" x14ac:dyDescent="0.2">
      <c r="A104" s="201"/>
      <c r="B104" s="200"/>
      <c r="C104" s="187"/>
      <c r="D104" s="14"/>
      <c r="E104" s="6"/>
      <c r="F104" s="7">
        <f t="shared" si="2"/>
        <v>0</v>
      </c>
      <c r="G104" s="40"/>
      <c r="H104" s="10"/>
      <c r="J104" s="60"/>
    </row>
    <row r="105" spans="1:32" s="59" customFormat="1" ht="15" x14ac:dyDescent="0.2">
      <c r="A105" s="186">
        <v>6</v>
      </c>
      <c r="B105" s="211" t="s">
        <v>60</v>
      </c>
      <c r="C105" s="187"/>
      <c r="D105" s="14"/>
      <c r="E105" s="6"/>
      <c r="F105" s="7">
        <f t="shared" si="2"/>
        <v>0</v>
      </c>
      <c r="G105" s="40"/>
      <c r="H105" s="10"/>
      <c r="J105" s="60"/>
    </row>
    <row r="106" spans="1:32" s="59" customFormat="1" x14ac:dyDescent="0.2">
      <c r="A106" s="188">
        <v>6.1</v>
      </c>
      <c r="B106" s="200" t="s">
        <v>82</v>
      </c>
      <c r="C106" s="187">
        <v>2</v>
      </c>
      <c r="D106" s="9" t="s">
        <v>54</v>
      </c>
      <c r="E106" s="6"/>
      <c r="F106" s="7">
        <f t="shared" si="2"/>
        <v>0</v>
      </c>
      <c r="G106" s="40"/>
      <c r="H106" s="10"/>
      <c r="J106" s="60"/>
    </row>
    <row r="107" spans="1:32" s="59" customFormat="1" x14ac:dyDescent="0.2">
      <c r="A107" s="188">
        <v>6.1999999999999993</v>
      </c>
      <c r="B107" s="200" t="s">
        <v>62</v>
      </c>
      <c r="C107" s="187">
        <v>2</v>
      </c>
      <c r="D107" s="9" t="s">
        <v>54</v>
      </c>
      <c r="E107" s="6"/>
      <c r="F107" s="7">
        <f t="shared" si="2"/>
        <v>0</v>
      </c>
      <c r="G107" s="40"/>
      <c r="H107" s="10"/>
      <c r="J107" s="60"/>
    </row>
    <row r="108" spans="1:32" s="59" customFormat="1" x14ac:dyDescent="0.2">
      <c r="A108" s="188">
        <v>6.2999999999999989</v>
      </c>
      <c r="B108" s="200" t="s">
        <v>83</v>
      </c>
      <c r="C108" s="187">
        <v>1</v>
      </c>
      <c r="D108" s="14" t="s">
        <v>54</v>
      </c>
      <c r="E108" s="6"/>
      <c r="F108" s="7">
        <f t="shared" si="2"/>
        <v>0</v>
      </c>
      <c r="G108" s="40"/>
      <c r="H108" s="10"/>
      <c r="J108" s="60"/>
    </row>
    <row r="109" spans="1:32" s="156" customFormat="1" ht="15" x14ac:dyDescent="0.2">
      <c r="A109" s="205"/>
      <c r="B109" s="206" t="s">
        <v>84</v>
      </c>
      <c r="C109" s="207"/>
      <c r="D109" s="15"/>
      <c r="E109" s="16"/>
      <c r="F109" s="17">
        <f>SUM(F79:F108)</f>
        <v>0</v>
      </c>
      <c r="G109" s="41"/>
      <c r="H109" s="10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</row>
    <row r="110" spans="1:32" s="59" customFormat="1" x14ac:dyDescent="0.2">
      <c r="A110" s="212"/>
      <c r="B110" s="213"/>
      <c r="C110" s="199"/>
      <c r="D110" s="11"/>
      <c r="E110" s="12"/>
      <c r="F110" s="13"/>
      <c r="G110" s="42"/>
      <c r="H110" s="10"/>
      <c r="J110" s="60"/>
    </row>
    <row r="111" spans="1:32" s="59" customFormat="1" ht="15" x14ac:dyDescent="0.2">
      <c r="A111" s="185" t="s">
        <v>85</v>
      </c>
      <c r="B111" s="183" t="s">
        <v>86</v>
      </c>
      <c r="C111" s="187"/>
      <c r="D111" s="18"/>
      <c r="E111" s="6"/>
      <c r="F111" s="19"/>
      <c r="G111" s="4"/>
      <c r="H111" s="58"/>
      <c r="J111" s="60"/>
    </row>
    <row r="112" spans="1:32" s="59" customFormat="1" ht="15" x14ac:dyDescent="0.2">
      <c r="A112" s="185"/>
      <c r="B112" s="183"/>
      <c r="C112" s="187"/>
      <c r="D112" s="18"/>
      <c r="E112" s="6"/>
      <c r="F112" s="19"/>
      <c r="G112" s="4"/>
      <c r="H112" s="58"/>
      <c r="J112" s="60"/>
    </row>
    <row r="113" spans="1:10" s="59" customFormat="1" ht="15" x14ac:dyDescent="0.2">
      <c r="A113" s="186">
        <v>1</v>
      </c>
      <c r="B113" s="183" t="s">
        <v>14</v>
      </c>
      <c r="C113" s="187">
        <v>3</v>
      </c>
      <c r="D113" s="5" t="s">
        <v>15</v>
      </c>
      <c r="E113" s="6"/>
      <c r="F113" s="7">
        <f t="shared" ref="F113:F164" si="3">ROUND(C113*E113,2)</f>
        <v>0</v>
      </c>
      <c r="G113" s="4"/>
      <c r="H113" s="58"/>
      <c r="J113" s="60"/>
    </row>
    <row r="114" spans="1:10" s="59" customFormat="1" ht="15" x14ac:dyDescent="0.2">
      <c r="A114" s="186"/>
      <c r="B114" s="183"/>
      <c r="C114" s="187"/>
      <c r="D114" s="5"/>
      <c r="E114" s="6"/>
      <c r="F114" s="7">
        <f t="shared" si="3"/>
        <v>0</v>
      </c>
      <c r="G114" s="4"/>
      <c r="H114" s="58"/>
      <c r="J114" s="60"/>
    </row>
    <row r="115" spans="1:10" s="59" customFormat="1" ht="15" x14ac:dyDescent="0.2">
      <c r="A115" s="186">
        <v>2</v>
      </c>
      <c r="B115" s="183" t="s">
        <v>87</v>
      </c>
      <c r="C115" s="187"/>
      <c r="D115" s="5"/>
      <c r="E115" s="6"/>
      <c r="F115" s="7">
        <f t="shared" si="3"/>
        <v>0</v>
      </c>
      <c r="G115" s="4"/>
      <c r="H115" s="58"/>
      <c r="J115" s="60"/>
    </row>
    <row r="116" spans="1:10" s="59" customFormat="1" x14ac:dyDescent="0.2">
      <c r="A116" s="188">
        <v>2.1</v>
      </c>
      <c r="B116" s="196" t="s">
        <v>88</v>
      </c>
      <c r="C116" s="187">
        <v>90</v>
      </c>
      <c r="D116" s="5" t="s">
        <v>18</v>
      </c>
      <c r="E116" s="6"/>
      <c r="F116" s="7">
        <f t="shared" si="3"/>
        <v>0</v>
      </c>
      <c r="G116" s="4"/>
      <c r="H116" s="58"/>
      <c r="J116" s="60"/>
    </row>
    <row r="117" spans="1:10" s="59" customFormat="1" x14ac:dyDescent="0.2">
      <c r="A117" s="188">
        <v>2.2000000000000002</v>
      </c>
      <c r="B117" s="196" t="s">
        <v>89</v>
      </c>
      <c r="C117" s="187">
        <v>10</v>
      </c>
      <c r="D117" s="5" t="s">
        <v>90</v>
      </c>
      <c r="E117" s="6"/>
      <c r="F117" s="7">
        <f t="shared" si="3"/>
        <v>0</v>
      </c>
      <c r="G117" s="4"/>
      <c r="H117" s="58"/>
      <c r="J117" s="60"/>
    </row>
    <row r="118" spans="1:10" s="59" customFormat="1" x14ac:dyDescent="0.2">
      <c r="A118" s="188"/>
      <c r="B118" s="190"/>
      <c r="C118" s="187"/>
      <c r="D118" s="5"/>
      <c r="E118" s="6"/>
      <c r="F118" s="7">
        <f t="shared" si="3"/>
        <v>0</v>
      </c>
      <c r="G118" s="4"/>
      <c r="H118" s="58"/>
      <c r="J118" s="60"/>
    </row>
    <row r="119" spans="1:10" s="59" customFormat="1" ht="15" x14ac:dyDescent="0.2">
      <c r="A119" s="186">
        <v>3</v>
      </c>
      <c r="B119" s="183" t="s">
        <v>16</v>
      </c>
      <c r="C119" s="187"/>
      <c r="D119" s="5"/>
      <c r="E119" s="6"/>
      <c r="F119" s="7">
        <f t="shared" si="3"/>
        <v>0</v>
      </c>
      <c r="G119" s="4"/>
      <c r="H119" s="58"/>
      <c r="J119" s="60"/>
    </row>
    <row r="120" spans="1:10" s="59" customFormat="1" x14ac:dyDescent="0.2">
      <c r="A120" s="188">
        <v>3.1</v>
      </c>
      <c r="B120" s="189" t="s">
        <v>65</v>
      </c>
      <c r="C120" s="187">
        <v>38.590000000000003</v>
      </c>
      <c r="D120" s="5" t="s">
        <v>18</v>
      </c>
      <c r="E120" s="6"/>
      <c r="F120" s="7">
        <f t="shared" si="3"/>
        <v>0</v>
      </c>
      <c r="G120" s="4"/>
      <c r="H120" s="58"/>
      <c r="J120" s="60"/>
    </row>
    <row r="121" spans="1:10" s="59" customFormat="1" ht="28.5" x14ac:dyDescent="0.2">
      <c r="A121" s="188">
        <v>3.2</v>
      </c>
      <c r="B121" s="189" t="s">
        <v>19</v>
      </c>
      <c r="C121" s="187">
        <v>10.57</v>
      </c>
      <c r="D121" s="5" t="s">
        <v>18</v>
      </c>
      <c r="E121" s="6"/>
      <c r="F121" s="7">
        <f t="shared" si="3"/>
        <v>0</v>
      </c>
      <c r="G121" s="4"/>
      <c r="H121" s="58"/>
      <c r="J121" s="60"/>
    </row>
    <row r="122" spans="1:10" s="59" customFormat="1" x14ac:dyDescent="0.2">
      <c r="A122" s="188">
        <v>3.3</v>
      </c>
      <c r="B122" s="189" t="s">
        <v>20</v>
      </c>
      <c r="C122" s="187">
        <v>10.039999999999999</v>
      </c>
      <c r="D122" s="5" t="s">
        <v>18</v>
      </c>
      <c r="E122" s="6"/>
      <c r="F122" s="7">
        <f t="shared" si="3"/>
        <v>0</v>
      </c>
      <c r="G122" s="4"/>
      <c r="H122" s="58"/>
      <c r="J122" s="60"/>
    </row>
    <row r="123" spans="1:10" s="59" customFormat="1" x14ac:dyDescent="0.2">
      <c r="A123" s="188">
        <v>3.4</v>
      </c>
      <c r="B123" s="189" t="s">
        <v>21</v>
      </c>
      <c r="C123" s="187">
        <v>13.54</v>
      </c>
      <c r="D123" s="5" t="s">
        <v>18</v>
      </c>
      <c r="E123" s="6"/>
      <c r="F123" s="7">
        <f t="shared" si="3"/>
        <v>0</v>
      </c>
      <c r="G123" s="4"/>
      <c r="H123" s="58"/>
      <c r="J123" s="60"/>
    </row>
    <row r="124" spans="1:10" s="59" customFormat="1" x14ac:dyDescent="0.2">
      <c r="A124" s="188">
        <v>3.5</v>
      </c>
      <c r="B124" s="189" t="s">
        <v>22</v>
      </c>
      <c r="C124" s="187">
        <v>30.06</v>
      </c>
      <c r="D124" s="5" t="s">
        <v>18</v>
      </c>
      <c r="E124" s="6"/>
      <c r="F124" s="7">
        <f t="shared" si="3"/>
        <v>0</v>
      </c>
      <c r="G124" s="4"/>
      <c r="H124" s="58"/>
      <c r="J124" s="60"/>
    </row>
    <row r="125" spans="1:10" s="59" customFormat="1" x14ac:dyDescent="0.2">
      <c r="A125" s="188"/>
      <c r="B125" s="190"/>
      <c r="C125" s="187"/>
      <c r="D125" s="5"/>
      <c r="E125" s="6"/>
      <c r="F125" s="7">
        <f t="shared" si="3"/>
        <v>0</v>
      </c>
      <c r="G125" s="4"/>
      <c r="H125" s="58"/>
      <c r="J125" s="60"/>
    </row>
    <row r="126" spans="1:10" s="59" customFormat="1" ht="15" x14ac:dyDescent="0.2">
      <c r="A126" s="186">
        <v>4</v>
      </c>
      <c r="B126" s="183" t="s">
        <v>23</v>
      </c>
      <c r="C126" s="187"/>
      <c r="D126" s="5"/>
      <c r="E126" s="6"/>
      <c r="F126" s="7">
        <f t="shared" si="3"/>
        <v>0</v>
      </c>
      <c r="G126" s="4"/>
      <c r="H126" s="58"/>
      <c r="J126" s="60"/>
    </row>
    <row r="127" spans="1:10" s="59" customFormat="1" x14ac:dyDescent="0.2">
      <c r="A127" s="188">
        <v>4.0999999999999996</v>
      </c>
      <c r="B127" s="189" t="s">
        <v>24</v>
      </c>
      <c r="C127" s="187">
        <v>10.81</v>
      </c>
      <c r="D127" s="5" t="s">
        <v>18</v>
      </c>
      <c r="E127" s="6"/>
      <c r="F127" s="7">
        <f t="shared" si="3"/>
        <v>0</v>
      </c>
      <c r="G127" s="4"/>
      <c r="H127" s="58"/>
      <c r="J127" s="60"/>
    </row>
    <row r="128" spans="1:10" s="59" customFormat="1" x14ac:dyDescent="0.2">
      <c r="A128" s="188">
        <v>4.1999999999999993</v>
      </c>
      <c r="B128" s="189" t="s">
        <v>25</v>
      </c>
      <c r="C128" s="187">
        <v>2.96</v>
      </c>
      <c r="D128" s="5" t="s">
        <v>18</v>
      </c>
      <c r="E128" s="6"/>
      <c r="F128" s="7">
        <f t="shared" si="3"/>
        <v>0</v>
      </c>
      <c r="G128" s="4"/>
      <c r="H128" s="58"/>
      <c r="J128" s="60"/>
    </row>
    <row r="129" spans="1:10" s="59" customFormat="1" x14ac:dyDescent="0.2">
      <c r="A129" s="188">
        <v>4.2999999999999989</v>
      </c>
      <c r="B129" s="189" t="s">
        <v>27</v>
      </c>
      <c r="C129" s="187">
        <v>30.64</v>
      </c>
      <c r="D129" s="5" t="s">
        <v>18</v>
      </c>
      <c r="E129" s="6"/>
      <c r="F129" s="7">
        <f t="shared" si="3"/>
        <v>0</v>
      </c>
      <c r="G129" s="4"/>
      <c r="H129" s="58"/>
      <c r="J129" s="60"/>
    </row>
    <row r="130" spans="1:10" s="59" customFormat="1" x14ac:dyDescent="0.2">
      <c r="A130" s="188">
        <v>4.3999999999999986</v>
      </c>
      <c r="B130" s="189" t="s">
        <v>28</v>
      </c>
      <c r="C130" s="187">
        <v>2.85</v>
      </c>
      <c r="D130" s="5" t="s">
        <v>18</v>
      </c>
      <c r="E130" s="6"/>
      <c r="F130" s="7">
        <f t="shared" si="3"/>
        <v>0</v>
      </c>
      <c r="G130" s="4"/>
      <c r="H130" s="58"/>
      <c r="J130" s="60"/>
    </row>
    <row r="131" spans="1:10" s="59" customFormat="1" x14ac:dyDescent="0.2">
      <c r="A131" s="188">
        <v>4.4999999999999982</v>
      </c>
      <c r="B131" s="189" t="s">
        <v>29</v>
      </c>
      <c r="C131" s="187">
        <v>1.94</v>
      </c>
      <c r="D131" s="5" t="s">
        <v>18</v>
      </c>
      <c r="E131" s="6"/>
      <c r="F131" s="7">
        <f t="shared" si="3"/>
        <v>0</v>
      </c>
      <c r="G131" s="4"/>
      <c r="H131" s="58"/>
      <c r="J131" s="60"/>
    </row>
    <row r="132" spans="1:10" s="59" customFormat="1" x14ac:dyDescent="0.2">
      <c r="A132" s="188">
        <v>4.5999999999999979</v>
      </c>
      <c r="B132" s="189" t="s">
        <v>30</v>
      </c>
      <c r="C132" s="187">
        <v>5.16</v>
      </c>
      <c r="D132" s="5" t="s">
        <v>18</v>
      </c>
      <c r="E132" s="6"/>
      <c r="F132" s="7">
        <f t="shared" si="3"/>
        <v>0</v>
      </c>
      <c r="G132" s="4"/>
      <c r="H132" s="58"/>
      <c r="J132" s="60"/>
    </row>
    <row r="133" spans="1:10" s="59" customFormat="1" x14ac:dyDescent="0.2">
      <c r="A133" s="188"/>
      <c r="B133" s="190"/>
      <c r="C133" s="187"/>
      <c r="D133" s="5"/>
      <c r="E133" s="6"/>
      <c r="F133" s="7">
        <f t="shared" si="3"/>
        <v>0</v>
      </c>
      <c r="G133" s="4"/>
      <c r="H133" s="58"/>
      <c r="J133" s="60"/>
    </row>
    <row r="134" spans="1:10" s="59" customFormat="1" ht="15" x14ac:dyDescent="0.2">
      <c r="A134" s="186">
        <v>5</v>
      </c>
      <c r="B134" s="183" t="s">
        <v>34</v>
      </c>
      <c r="C134" s="187"/>
      <c r="D134" s="5"/>
      <c r="E134" s="6"/>
      <c r="F134" s="7">
        <f t="shared" si="3"/>
        <v>0</v>
      </c>
      <c r="G134" s="4"/>
      <c r="H134" s="58"/>
      <c r="J134" s="60"/>
    </row>
    <row r="135" spans="1:10" s="59" customFormat="1" x14ac:dyDescent="0.2">
      <c r="A135" s="188">
        <v>5.0999999999999996</v>
      </c>
      <c r="B135" s="189" t="s">
        <v>35</v>
      </c>
      <c r="C135" s="187">
        <v>238.65</v>
      </c>
      <c r="D135" s="8" t="s">
        <v>36</v>
      </c>
      <c r="E135" s="6"/>
      <c r="F135" s="7">
        <f t="shared" si="3"/>
        <v>0</v>
      </c>
      <c r="G135" s="4"/>
      <c r="H135" s="58"/>
      <c r="J135" s="60"/>
    </row>
    <row r="136" spans="1:10" s="59" customFormat="1" x14ac:dyDescent="0.2">
      <c r="A136" s="188">
        <v>5.2</v>
      </c>
      <c r="B136" s="189" t="s">
        <v>37</v>
      </c>
      <c r="C136" s="187">
        <v>102.13</v>
      </c>
      <c r="D136" s="8" t="s">
        <v>36</v>
      </c>
      <c r="E136" s="57"/>
      <c r="F136" s="7">
        <f t="shared" si="3"/>
        <v>0</v>
      </c>
      <c r="G136" s="4"/>
      <c r="H136" s="58"/>
      <c r="J136" s="60"/>
    </row>
    <row r="137" spans="1:10" s="59" customFormat="1" x14ac:dyDescent="0.2">
      <c r="A137" s="188">
        <v>5.3</v>
      </c>
      <c r="B137" s="189" t="s">
        <v>38</v>
      </c>
      <c r="C137" s="187">
        <v>102.13</v>
      </c>
      <c r="D137" s="8" t="s">
        <v>36</v>
      </c>
      <c r="E137" s="57"/>
      <c r="F137" s="7">
        <f t="shared" si="3"/>
        <v>0</v>
      </c>
      <c r="G137" s="4"/>
      <c r="H137" s="58"/>
      <c r="J137" s="60"/>
    </row>
    <row r="138" spans="1:10" s="59" customFormat="1" x14ac:dyDescent="0.2">
      <c r="A138" s="188">
        <v>5.4</v>
      </c>
      <c r="B138" s="189" t="s">
        <v>39</v>
      </c>
      <c r="C138" s="187">
        <v>34.4</v>
      </c>
      <c r="D138" s="8" t="s">
        <v>36</v>
      </c>
      <c r="E138" s="6"/>
      <c r="F138" s="7">
        <f t="shared" si="3"/>
        <v>0</v>
      </c>
      <c r="G138" s="4"/>
      <c r="H138" s="58"/>
      <c r="J138" s="60"/>
    </row>
    <row r="139" spans="1:10" s="59" customFormat="1" x14ac:dyDescent="0.2">
      <c r="A139" s="188">
        <v>5.5</v>
      </c>
      <c r="B139" s="189" t="s">
        <v>40</v>
      </c>
      <c r="C139" s="187">
        <v>14.35</v>
      </c>
      <c r="D139" s="5" t="s">
        <v>41</v>
      </c>
      <c r="E139" s="6"/>
      <c r="F139" s="7">
        <f t="shared" si="3"/>
        <v>0</v>
      </c>
      <c r="G139" s="4"/>
      <c r="H139" s="58"/>
      <c r="J139" s="60"/>
    </row>
    <row r="140" spans="1:10" s="59" customFormat="1" x14ac:dyDescent="0.2">
      <c r="A140" s="188">
        <v>5.6</v>
      </c>
      <c r="B140" s="189" t="s">
        <v>42</v>
      </c>
      <c r="C140" s="187">
        <v>47.5</v>
      </c>
      <c r="D140" s="5" t="s">
        <v>41</v>
      </c>
      <c r="E140" s="6"/>
      <c r="F140" s="7">
        <f t="shared" si="3"/>
        <v>0</v>
      </c>
      <c r="G140" s="4"/>
      <c r="H140" s="58"/>
      <c r="J140" s="60"/>
    </row>
    <row r="141" spans="1:10" s="59" customFormat="1" x14ac:dyDescent="0.2">
      <c r="A141" s="188"/>
      <c r="B141" s="190"/>
      <c r="C141" s="187"/>
      <c r="D141" s="5"/>
      <c r="E141" s="6"/>
      <c r="F141" s="7">
        <f t="shared" si="3"/>
        <v>0</v>
      </c>
      <c r="G141" s="4"/>
      <c r="H141" s="58"/>
      <c r="J141" s="60"/>
    </row>
    <row r="142" spans="1:10" s="59" customFormat="1" ht="60" x14ac:dyDescent="0.2">
      <c r="A142" s="186">
        <v>6</v>
      </c>
      <c r="B142" s="192" t="s">
        <v>43</v>
      </c>
      <c r="C142" s="187"/>
      <c r="D142" s="5"/>
      <c r="E142" s="6"/>
      <c r="F142" s="7">
        <f t="shared" si="3"/>
        <v>0</v>
      </c>
      <c r="G142" s="4"/>
      <c r="H142" s="58"/>
      <c r="J142" s="60"/>
    </row>
    <row r="143" spans="1:10" s="59" customFormat="1" ht="28.5" x14ac:dyDescent="0.2">
      <c r="A143" s="188">
        <v>6.1</v>
      </c>
      <c r="B143" s="189" t="s">
        <v>91</v>
      </c>
      <c r="C143" s="187">
        <v>30.75</v>
      </c>
      <c r="D143" s="5" t="s">
        <v>45</v>
      </c>
      <c r="E143" s="6"/>
      <c r="F143" s="7">
        <f t="shared" si="3"/>
        <v>0</v>
      </c>
      <c r="G143" s="4"/>
      <c r="H143" s="58"/>
      <c r="J143" s="60"/>
    </row>
    <row r="144" spans="1:10" s="59" customFormat="1" x14ac:dyDescent="0.2">
      <c r="A144" s="188">
        <v>6.1999999999999993</v>
      </c>
      <c r="B144" s="196" t="s">
        <v>92</v>
      </c>
      <c r="C144" s="187">
        <v>6</v>
      </c>
      <c r="D144" s="9" t="s">
        <v>54</v>
      </c>
      <c r="E144" s="6"/>
      <c r="F144" s="7">
        <f t="shared" si="3"/>
        <v>0</v>
      </c>
      <c r="G144" s="4"/>
      <c r="H144" s="58"/>
      <c r="J144" s="60"/>
    </row>
    <row r="145" spans="1:10" s="59" customFormat="1" x14ac:dyDescent="0.2">
      <c r="A145" s="214"/>
      <c r="B145" s="215"/>
      <c r="C145" s="199"/>
      <c r="D145" s="20"/>
      <c r="E145" s="12"/>
      <c r="F145" s="13">
        <f t="shared" si="3"/>
        <v>0</v>
      </c>
      <c r="G145" s="4"/>
      <c r="H145" s="58"/>
      <c r="J145" s="60"/>
    </row>
    <row r="146" spans="1:10" s="59" customFormat="1" ht="15" x14ac:dyDescent="0.2">
      <c r="A146" s="186">
        <v>7</v>
      </c>
      <c r="B146" s="192" t="s">
        <v>93</v>
      </c>
      <c r="C146" s="187"/>
      <c r="D146" s="5"/>
      <c r="E146" s="6"/>
      <c r="F146" s="7">
        <f t="shared" si="3"/>
        <v>0</v>
      </c>
      <c r="G146" s="4"/>
      <c r="H146" s="58"/>
      <c r="J146" s="60"/>
    </row>
    <row r="147" spans="1:10" s="59" customFormat="1" x14ac:dyDescent="0.2">
      <c r="A147" s="188">
        <v>7.1</v>
      </c>
      <c r="B147" s="189" t="s">
        <v>94</v>
      </c>
      <c r="C147" s="187">
        <v>30.75</v>
      </c>
      <c r="D147" s="5" t="s">
        <v>45</v>
      </c>
      <c r="E147" s="6"/>
      <c r="F147" s="7">
        <f t="shared" si="3"/>
        <v>0</v>
      </c>
      <c r="G147" s="4"/>
      <c r="H147" s="58"/>
      <c r="J147" s="60"/>
    </row>
    <row r="148" spans="1:10" s="59" customFormat="1" x14ac:dyDescent="0.2">
      <c r="A148" s="188"/>
      <c r="B148" s="190"/>
      <c r="C148" s="187"/>
      <c r="D148" s="5"/>
      <c r="E148" s="6"/>
      <c r="F148" s="7">
        <f t="shared" si="3"/>
        <v>0</v>
      </c>
      <c r="G148" s="4"/>
      <c r="H148" s="58"/>
      <c r="J148" s="60"/>
    </row>
    <row r="149" spans="1:10" s="58" customFormat="1" ht="34.5" customHeight="1" x14ac:dyDescent="0.25">
      <c r="A149" s="193">
        <v>8</v>
      </c>
      <c r="B149" s="216" t="s">
        <v>52</v>
      </c>
      <c r="C149" s="187"/>
      <c r="D149" s="5"/>
      <c r="E149" s="6"/>
      <c r="F149" s="7">
        <f t="shared" si="3"/>
        <v>0</v>
      </c>
      <c r="G149" s="4"/>
      <c r="J149" s="60"/>
    </row>
    <row r="150" spans="1:10" s="59" customFormat="1" x14ac:dyDescent="0.2">
      <c r="A150" s="188">
        <v>8.1</v>
      </c>
      <c r="B150" s="195" t="s">
        <v>56</v>
      </c>
      <c r="C150" s="187">
        <v>4</v>
      </c>
      <c r="D150" s="9" t="s">
        <v>54</v>
      </c>
      <c r="E150" s="6"/>
      <c r="F150" s="7">
        <f t="shared" si="3"/>
        <v>0</v>
      </c>
      <c r="G150" s="4"/>
      <c r="H150" s="58"/>
      <c r="J150" s="60"/>
    </row>
    <row r="151" spans="1:10" s="59" customFormat="1" ht="42.75" x14ac:dyDescent="0.2">
      <c r="A151" s="188">
        <v>8.1999999999999993</v>
      </c>
      <c r="B151" s="189" t="s">
        <v>57</v>
      </c>
      <c r="C151" s="187">
        <v>1</v>
      </c>
      <c r="D151" s="9" t="s">
        <v>54</v>
      </c>
      <c r="E151" s="6"/>
      <c r="F151" s="7">
        <f t="shared" si="3"/>
        <v>0</v>
      </c>
      <c r="G151" s="4"/>
      <c r="H151" s="58"/>
      <c r="J151" s="60"/>
    </row>
    <row r="152" spans="1:10" s="59" customFormat="1" x14ac:dyDescent="0.2">
      <c r="A152" s="201"/>
      <c r="B152" s="200"/>
      <c r="C152" s="187"/>
      <c r="D152" s="14"/>
      <c r="E152" s="6"/>
      <c r="F152" s="7">
        <f t="shared" si="3"/>
        <v>0</v>
      </c>
      <c r="G152" s="4"/>
      <c r="H152" s="58"/>
      <c r="J152" s="60"/>
    </row>
    <row r="153" spans="1:10" s="59" customFormat="1" ht="15" x14ac:dyDescent="0.2">
      <c r="A153" s="186">
        <v>9</v>
      </c>
      <c r="B153" s="192" t="s">
        <v>60</v>
      </c>
      <c r="C153" s="187"/>
      <c r="D153" s="14"/>
      <c r="E153" s="6"/>
      <c r="F153" s="7">
        <f t="shared" si="3"/>
        <v>0</v>
      </c>
      <c r="G153" s="4"/>
      <c r="H153" s="58"/>
      <c r="J153" s="60"/>
    </row>
    <row r="154" spans="1:10" s="59" customFormat="1" x14ac:dyDescent="0.2">
      <c r="A154" s="188">
        <v>9.1</v>
      </c>
      <c r="B154" s="200" t="s">
        <v>61</v>
      </c>
      <c r="C154" s="187">
        <v>2</v>
      </c>
      <c r="D154" s="9" t="s">
        <v>54</v>
      </c>
      <c r="E154" s="6"/>
      <c r="F154" s="7">
        <f t="shared" si="3"/>
        <v>0</v>
      </c>
      <c r="G154" s="4"/>
      <c r="H154" s="10"/>
      <c r="J154" s="60"/>
    </row>
    <row r="155" spans="1:10" s="59" customFormat="1" x14ac:dyDescent="0.2">
      <c r="A155" s="188">
        <v>9.1999999999999993</v>
      </c>
      <c r="B155" s="200" t="s">
        <v>62</v>
      </c>
      <c r="C155" s="187">
        <v>4</v>
      </c>
      <c r="D155" s="9" t="s">
        <v>54</v>
      </c>
      <c r="E155" s="6"/>
      <c r="F155" s="7">
        <f t="shared" si="3"/>
        <v>0</v>
      </c>
      <c r="G155" s="4"/>
      <c r="H155" s="10"/>
      <c r="J155" s="60"/>
    </row>
    <row r="156" spans="1:10" s="59" customFormat="1" x14ac:dyDescent="0.2">
      <c r="A156" s="188">
        <v>9.2999999999999989</v>
      </c>
      <c r="B156" s="200" t="s">
        <v>83</v>
      </c>
      <c r="C156" s="187">
        <v>1</v>
      </c>
      <c r="D156" s="14" t="s">
        <v>54</v>
      </c>
      <c r="E156" s="6"/>
      <c r="F156" s="7">
        <f t="shared" si="3"/>
        <v>0</v>
      </c>
      <c r="G156" s="4"/>
      <c r="H156" s="10"/>
      <c r="J156" s="60"/>
    </row>
    <row r="157" spans="1:10" s="59" customFormat="1" x14ac:dyDescent="0.2">
      <c r="A157" s="201"/>
      <c r="B157" s="200"/>
      <c r="C157" s="187"/>
      <c r="D157" s="14"/>
      <c r="E157" s="6"/>
      <c r="F157" s="7"/>
      <c r="G157" s="4"/>
      <c r="H157" s="10"/>
      <c r="J157" s="60"/>
    </row>
    <row r="158" spans="1:10" s="59" customFormat="1" ht="15" x14ac:dyDescent="0.2">
      <c r="A158" s="186">
        <v>10</v>
      </c>
      <c r="B158" s="192" t="s">
        <v>63</v>
      </c>
      <c r="C158" s="187"/>
      <c r="D158" s="14"/>
      <c r="E158" s="6"/>
      <c r="F158" s="7">
        <f t="shared" si="3"/>
        <v>0</v>
      </c>
      <c r="G158" s="4"/>
      <c r="H158" s="10"/>
      <c r="J158" s="60"/>
    </row>
    <row r="159" spans="1:10" s="59" customFormat="1" x14ac:dyDescent="0.2">
      <c r="A159" s="188">
        <v>10.1</v>
      </c>
      <c r="B159" s="195" t="s">
        <v>64</v>
      </c>
      <c r="C159" s="187">
        <v>30.75</v>
      </c>
      <c r="D159" s="5" t="s">
        <v>45</v>
      </c>
      <c r="E159" s="6"/>
      <c r="F159" s="7">
        <f t="shared" si="3"/>
        <v>0</v>
      </c>
      <c r="G159" s="4"/>
      <c r="H159" s="10"/>
      <c r="J159" s="60"/>
    </row>
    <row r="160" spans="1:10" s="59" customFormat="1" x14ac:dyDescent="0.2">
      <c r="A160" s="188">
        <v>10.199999999999999</v>
      </c>
      <c r="B160" s="189" t="s">
        <v>17</v>
      </c>
      <c r="C160" s="187">
        <v>43.36</v>
      </c>
      <c r="D160" s="14" t="s">
        <v>18</v>
      </c>
      <c r="E160" s="6"/>
      <c r="F160" s="7">
        <f t="shared" si="3"/>
        <v>0</v>
      </c>
      <c r="G160" s="4"/>
      <c r="H160" s="10"/>
      <c r="J160" s="60"/>
    </row>
    <row r="161" spans="1:32" s="59" customFormat="1" x14ac:dyDescent="0.2">
      <c r="A161" s="188">
        <v>10.299999999999999</v>
      </c>
      <c r="B161" s="202" t="s">
        <v>66</v>
      </c>
      <c r="C161" s="187">
        <v>3.08</v>
      </c>
      <c r="D161" s="14" t="s">
        <v>18</v>
      </c>
      <c r="E161" s="6"/>
      <c r="F161" s="7">
        <f t="shared" si="3"/>
        <v>0</v>
      </c>
      <c r="G161" s="4"/>
      <c r="H161" s="10"/>
      <c r="J161" s="60"/>
    </row>
    <row r="162" spans="1:32" s="59" customFormat="1" ht="28.5" x14ac:dyDescent="0.2">
      <c r="A162" s="188">
        <v>10.399999999999999</v>
      </c>
      <c r="B162" s="203" t="s">
        <v>19</v>
      </c>
      <c r="C162" s="187">
        <v>5.44</v>
      </c>
      <c r="D162" s="14" t="s">
        <v>18</v>
      </c>
      <c r="E162" s="6"/>
      <c r="F162" s="7">
        <f t="shared" si="3"/>
        <v>0</v>
      </c>
      <c r="G162" s="4"/>
      <c r="H162" s="10"/>
      <c r="J162" s="60"/>
    </row>
    <row r="163" spans="1:32" s="59" customFormat="1" x14ac:dyDescent="0.2">
      <c r="A163" s="188">
        <v>10.499999999999998</v>
      </c>
      <c r="B163" s="195" t="s">
        <v>20</v>
      </c>
      <c r="C163" s="187">
        <v>34.479999999999997</v>
      </c>
      <c r="D163" s="14" t="s">
        <v>67</v>
      </c>
      <c r="E163" s="6"/>
      <c r="F163" s="7">
        <f t="shared" si="3"/>
        <v>0</v>
      </c>
      <c r="G163" s="4"/>
      <c r="H163" s="10"/>
      <c r="J163" s="60"/>
    </row>
    <row r="164" spans="1:32" s="59" customFormat="1" x14ac:dyDescent="0.2">
      <c r="A164" s="188">
        <v>10.599999999999998</v>
      </c>
      <c r="B164" s="189" t="s">
        <v>22</v>
      </c>
      <c r="C164" s="187">
        <v>15.01</v>
      </c>
      <c r="D164" s="14" t="s">
        <v>18</v>
      </c>
      <c r="E164" s="6"/>
      <c r="F164" s="7">
        <f t="shared" si="3"/>
        <v>0</v>
      </c>
      <c r="G164" s="4"/>
      <c r="H164" s="10"/>
      <c r="J164" s="60"/>
    </row>
    <row r="165" spans="1:32" s="156" customFormat="1" ht="15" x14ac:dyDescent="0.2">
      <c r="A165" s="205"/>
      <c r="B165" s="206" t="s">
        <v>95</v>
      </c>
      <c r="C165" s="207"/>
      <c r="D165" s="15"/>
      <c r="E165" s="16"/>
      <c r="F165" s="17">
        <f>SUM(F113:F164)</f>
        <v>0</v>
      </c>
      <c r="G165" s="41"/>
      <c r="H165" s="10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</row>
    <row r="166" spans="1:32" s="22" customFormat="1" ht="15" x14ac:dyDescent="0.25">
      <c r="A166" s="217"/>
      <c r="B166" s="218" t="s">
        <v>96</v>
      </c>
      <c r="C166" s="219"/>
      <c r="D166" s="61"/>
      <c r="E166" s="62"/>
      <c r="F166" s="62">
        <f>+F165+F109+F75</f>
        <v>0</v>
      </c>
      <c r="G166" s="63"/>
    </row>
    <row r="167" spans="1:32" s="52" customFormat="1" ht="15" x14ac:dyDescent="0.25">
      <c r="A167" s="179"/>
      <c r="B167" s="180"/>
      <c r="C167" s="181"/>
      <c r="D167" s="56"/>
      <c r="E167" s="57"/>
      <c r="F167" s="57"/>
      <c r="G167" s="63"/>
    </row>
    <row r="168" spans="1:32" s="52" customFormat="1" ht="15" x14ac:dyDescent="0.25">
      <c r="A168" s="179" t="s">
        <v>97</v>
      </c>
      <c r="B168" s="180" t="s">
        <v>98</v>
      </c>
      <c r="C168" s="181"/>
      <c r="D168" s="56"/>
      <c r="E168" s="57"/>
      <c r="F168" s="57"/>
      <c r="G168" s="63"/>
    </row>
    <row r="169" spans="1:32" s="52" customFormat="1" ht="15" x14ac:dyDescent="0.25">
      <c r="A169" s="179" t="s">
        <v>99</v>
      </c>
      <c r="B169" s="180" t="s">
        <v>100</v>
      </c>
      <c r="C169" s="181"/>
      <c r="D169" s="56"/>
      <c r="E169" s="57"/>
      <c r="F169" s="57"/>
      <c r="G169" s="63"/>
    </row>
    <row r="170" spans="1:32" ht="17.25" customHeight="1" x14ac:dyDescent="0.25">
      <c r="A170" s="220">
        <v>1</v>
      </c>
      <c r="B170" s="221" t="s">
        <v>101</v>
      </c>
      <c r="C170" s="222">
        <v>1</v>
      </c>
      <c r="D170" s="65" t="s">
        <v>54</v>
      </c>
      <c r="E170" s="57"/>
      <c r="F170" s="57">
        <f>+E170*C170</f>
        <v>0</v>
      </c>
      <c r="G170" s="63"/>
      <c r="H170" s="66"/>
    </row>
    <row r="171" spans="1:32" ht="46.5" customHeight="1" x14ac:dyDescent="0.25">
      <c r="A171" s="220">
        <v>2</v>
      </c>
      <c r="B171" s="221" t="s">
        <v>102</v>
      </c>
      <c r="C171" s="223">
        <v>2</v>
      </c>
      <c r="D171" s="67" t="s">
        <v>54</v>
      </c>
      <c r="E171" s="68"/>
      <c r="F171" s="68">
        <f>+E171*C171</f>
        <v>0</v>
      </c>
      <c r="G171" s="63"/>
      <c r="H171" s="66"/>
    </row>
    <row r="172" spans="1:32" s="156" customFormat="1" ht="15" x14ac:dyDescent="0.2">
      <c r="A172" s="205"/>
      <c r="B172" s="206" t="s">
        <v>103</v>
      </c>
      <c r="C172" s="207"/>
      <c r="D172" s="15"/>
      <c r="E172" s="16"/>
      <c r="F172" s="17">
        <f>SUM(F170:F171)</f>
        <v>0</v>
      </c>
      <c r="G172" s="63"/>
      <c r="H172" s="10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</row>
    <row r="173" spans="1:32" s="52" customFormat="1" ht="15" x14ac:dyDescent="0.25">
      <c r="A173" s="179" t="s">
        <v>104</v>
      </c>
      <c r="B173" s="180" t="s">
        <v>105</v>
      </c>
      <c r="C173" s="181"/>
      <c r="D173" s="56"/>
      <c r="E173" s="57"/>
      <c r="F173" s="57"/>
      <c r="G173" s="63"/>
    </row>
    <row r="174" spans="1:32" ht="17.25" customHeight="1" x14ac:dyDescent="0.25">
      <c r="A174" s="220">
        <v>1</v>
      </c>
      <c r="B174" s="221" t="s">
        <v>106</v>
      </c>
      <c r="C174" s="222">
        <v>1</v>
      </c>
      <c r="D174" s="65" t="s">
        <v>54</v>
      </c>
      <c r="E174" s="57"/>
      <c r="F174" s="57">
        <f>+E174*C174</f>
        <v>0</v>
      </c>
      <c r="G174" s="63"/>
      <c r="H174" s="66"/>
    </row>
    <row r="175" spans="1:32" ht="45.75" customHeight="1" x14ac:dyDescent="0.25">
      <c r="A175" s="220">
        <v>2</v>
      </c>
      <c r="B175" s="221" t="s">
        <v>107</v>
      </c>
      <c r="C175" s="223">
        <v>1</v>
      </c>
      <c r="D175" s="67" t="s">
        <v>54</v>
      </c>
      <c r="E175" s="68"/>
      <c r="F175" s="68">
        <f>+E175*C175</f>
        <v>0</v>
      </c>
      <c r="G175" s="63"/>
      <c r="H175" s="66"/>
      <c r="I175" s="69"/>
    </row>
    <row r="176" spans="1:32" s="156" customFormat="1" ht="15" x14ac:dyDescent="0.2">
      <c r="A176" s="205"/>
      <c r="B176" s="206" t="s">
        <v>108</v>
      </c>
      <c r="C176" s="207"/>
      <c r="D176" s="15"/>
      <c r="E176" s="16"/>
      <c r="F176" s="17">
        <f>SUM(F174:F175)</f>
        <v>0</v>
      </c>
      <c r="G176" s="63"/>
      <c r="H176" s="10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</row>
    <row r="177" spans="1:9" s="52" customFormat="1" ht="15" x14ac:dyDescent="0.25">
      <c r="A177" s="179" t="s">
        <v>109</v>
      </c>
      <c r="B177" s="180" t="s">
        <v>110</v>
      </c>
      <c r="C177" s="181"/>
      <c r="D177" s="56"/>
      <c r="E177" s="57"/>
      <c r="F177" s="57"/>
      <c r="G177" s="63"/>
    </row>
    <row r="178" spans="1:9" ht="15" x14ac:dyDescent="0.25">
      <c r="A178" s="220">
        <v>1</v>
      </c>
      <c r="B178" s="221" t="s">
        <v>111</v>
      </c>
      <c r="C178" s="222">
        <v>1</v>
      </c>
      <c r="D178" s="65" t="s">
        <v>54</v>
      </c>
      <c r="E178" s="57"/>
      <c r="F178" s="57">
        <f>+E178*C178</f>
        <v>0</v>
      </c>
      <c r="G178" s="63"/>
      <c r="H178" s="66"/>
      <c r="I178" s="69"/>
    </row>
    <row r="179" spans="1:9" s="22" customFormat="1" ht="30" x14ac:dyDescent="0.25">
      <c r="A179" s="224">
        <v>2</v>
      </c>
      <c r="B179" s="225" t="s">
        <v>112</v>
      </c>
      <c r="C179" s="226"/>
      <c r="D179" s="70"/>
      <c r="E179" s="71"/>
      <c r="F179" s="71"/>
      <c r="G179" s="63"/>
      <c r="H179" s="66"/>
      <c r="I179" s="72"/>
    </row>
    <row r="180" spans="1:9" s="52" customFormat="1" ht="15" x14ac:dyDescent="0.25">
      <c r="A180" s="227">
        <v>2.1</v>
      </c>
      <c r="B180" s="180" t="s">
        <v>113</v>
      </c>
      <c r="C180" s="181"/>
      <c r="D180" s="56"/>
      <c r="E180" s="57"/>
      <c r="F180" s="57"/>
      <c r="G180" s="63"/>
    </row>
    <row r="181" spans="1:9" ht="15" x14ac:dyDescent="0.25">
      <c r="A181" s="220" t="s">
        <v>114</v>
      </c>
      <c r="B181" s="221" t="s">
        <v>115</v>
      </c>
      <c r="C181" s="222">
        <v>1</v>
      </c>
      <c r="D181" s="65" t="s">
        <v>54</v>
      </c>
      <c r="E181" s="57"/>
      <c r="F181" s="57">
        <f>E181*C181</f>
        <v>0</v>
      </c>
      <c r="G181" s="63"/>
      <c r="H181" s="66"/>
      <c r="I181" s="69"/>
    </row>
    <row r="182" spans="1:9" ht="15" x14ac:dyDescent="0.25">
      <c r="A182" s="220" t="s">
        <v>116</v>
      </c>
      <c r="B182" s="221" t="s">
        <v>117</v>
      </c>
      <c r="C182" s="222">
        <v>140</v>
      </c>
      <c r="D182" s="65" t="s">
        <v>118</v>
      </c>
      <c r="E182" s="57"/>
      <c r="F182" s="57">
        <f t="shared" ref="F182:F195" si="4">E182*C182</f>
        <v>0</v>
      </c>
      <c r="G182" s="63"/>
      <c r="H182" s="66"/>
      <c r="I182" s="69"/>
    </row>
    <row r="183" spans="1:9" ht="28.5" x14ac:dyDescent="0.25">
      <c r="A183" s="220" t="s">
        <v>119</v>
      </c>
      <c r="B183" s="221" t="s">
        <v>120</v>
      </c>
      <c r="C183" s="222">
        <v>375</v>
      </c>
      <c r="D183" s="65" t="s">
        <v>118</v>
      </c>
      <c r="E183" s="57"/>
      <c r="F183" s="57">
        <f>E183*C183</f>
        <v>0</v>
      </c>
      <c r="G183" s="63"/>
      <c r="H183" s="66"/>
      <c r="I183" s="69"/>
    </row>
    <row r="184" spans="1:9" ht="15" x14ac:dyDescent="0.25">
      <c r="A184" s="220" t="s">
        <v>121</v>
      </c>
      <c r="B184" s="221" t="s">
        <v>122</v>
      </c>
      <c r="C184" s="222">
        <v>1</v>
      </c>
      <c r="D184" s="65" t="s">
        <v>54</v>
      </c>
      <c r="E184" s="57"/>
      <c r="F184" s="57">
        <f t="shared" si="4"/>
        <v>0</v>
      </c>
      <c r="G184" s="63"/>
      <c r="H184" s="66"/>
      <c r="I184" s="69"/>
    </row>
    <row r="185" spans="1:9" ht="28.5" x14ac:dyDescent="0.25">
      <c r="A185" s="220" t="s">
        <v>123</v>
      </c>
      <c r="B185" s="221" t="s">
        <v>124</v>
      </c>
      <c r="C185" s="222">
        <v>1</v>
      </c>
      <c r="D185" s="65" t="s">
        <v>54</v>
      </c>
      <c r="E185" s="57"/>
      <c r="F185" s="57">
        <f t="shared" si="4"/>
        <v>0</v>
      </c>
      <c r="G185" s="63"/>
      <c r="H185" s="66"/>
      <c r="I185" s="69"/>
    </row>
    <row r="186" spans="1:9" ht="15" x14ac:dyDescent="0.25">
      <c r="A186" s="220" t="s">
        <v>125</v>
      </c>
      <c r="B186" s="221" t="s">
        <v>126</v>
      </c>
      <c r="C186" s="222">
        <v>1</v>
      </c>
      <c r="D186" s="65" t="s">
        <v>54</v>
      </c>
      <c r="E186" s="57"/>
      <c r="F186" s="57">
        <f t="shared" si="4"/>
        <v>0</v>
      </c>
      <c r="G186" s="63"/>
      <c r="H186" s="66"/>
      <c r="I186" s="69"/>
    </row>
    <row r="187" spans="1:9" ht="15" x14ac:dyDescent="0.25">
      <c r="A187" s="220" t="s">
        <v>127</v>
      </c>
      <c r="B187" s="221" t="s">
        <v>128</v>
      </c>
      <c r="C187" s="222">
        <v>1</v>
      </c>
      <c r="D187" s="65" t="s">
        <v>54</v>
      </c>
      <c r="E187" s="57"/>
      <c r="F187" s="57">
        <f t="shared" si="4"/>
        <v>0</v>
      </c>
      <c r="G187" s="63"/>
      <c r="H187" s="66"/>
      <c r="I187" s="69"/>
    </row>
    <row r="188" spans="1:9" ht="15" x14ac:dyDescent="0.25">
      <c r="A188" s="220" t="s">
        <v>129</v>
      </c>
      <c r="B188" s="221" t="s">
        <v>130</v>
      </c>
      <c r="C188" s="222">
        <v>1</v>
      </c>
      <c r="D188" s="65" t="s">
        <v>54</v>
      </c>
      <c r="E188" s="57"/>
      <c r="F188" s="57">
        <f t="shared" si="4"/>
        <v>0</v>
      </c>
      <c r="G188" s="63"/>
      <c r="H188" s="66"/>
      <c r="I188" s="69"/>
    </row>
    <row r="189" spans="1:9" ht="15" x14ac:dyDescent="0.25">
      <c r="A189" s="220" t="s">
        <v>131</v>
      </c>
      <c r="B189" s="221" t="s">
        <v>132</v>
      </c>
      <c r="C189" s="222">
        <v>1</v>
      </c>
      <c r="D189" s="65" t="s">
        <v>54</v>
      </c>
      <c r="E189" s="57"/>
      <c r="F189" s="57">
        <f t="shared" si="4"/>
        <v>0</v>
      </c>
      <c r="G189" s="63"/>
      <c r="H189" s="66"/>
      <c r="I189" s="69"/>
    </row>
    <row r="190" spans="1:9" ht="15" x14ac:dyDescent="0.25">
      <c r="A190" s="220" t="s">
        <v>133</v>
      </c>
      <c r="B190" s="221" t="s">
        <v>134</v>
      </c>
      <c r="C190" s="222">
        <v>2</v>
      </c>
      <c r="D190" s="65" t="s">
        <v>54</v>
      </c>
      <c r="E190" s="57"/>
      <c r="F190" s="57">
        <f t="shared" si="4"/>
        <v>0</v>
      </c>
      <c r="G190" s="63"/>
      <c r="H190" s="66"/>
      <c r="I190" s="69"/>
    </row>
    <row r="191" spans="1:9" ht="28.5" x14ac:dyDescent="0.25">
      <c r="A191" s="220" t="s">
        <v>135</v>
      </c>
      <c r="B191" s="221" t="s">
        <v>136</v>
      </c>
      <c r="C191" s="222">
        <v>1</v>
      </c>
      <c r="D191" s="65" t="s">
        <v>54</v>
      </c>
      <c r="E191" s="57"/>
      <c r="F191" s="57">
        <f t="shared" si="4"/>
        <v>0</v>
      </c>
      <c r="G191" s="63"/>
      <c r="H191" s="66"/>
      <c r="I191" s="69"/>
    </row>
    <row r="192" spans="1:9" ht="15" x14ac:dyDescent="0.25">
      <c r="A192" s="228" t="s">
        <v>137</v>
      </c>
      <c r="B192" s="229" t="s">
        <v>138</v>
      </c>
      <c r="C192" s="230">
        <v>1</v>
      </c>
      <c r="D192" s="73" t="s">
        <v>139</v>
      </c>
      <c r="E192" s="74"/>
      <c r="F192" s="74">
        <f t="shared" si="4"/>
        <v>0</v>
      </c>
      <c r="G192" s="63"/>
      <c r="H192" s="66"/>
      <c r="I192" s="69"/>
    </row>
    <row r="193" spans="1:9" ht="15" x14ac:dyDescent="0.25">
      <c r="A193" s="220" t="s">
        <v>140</v>
      </c>
      <c r="B193" s="221" t="s">
        <v>141</v>
      </c>
      <c r="C193" s="222">
        <v>1</v>
      </c>
      <c r="D193" s="65" t="s">
        <v>139</v>
      </c>
      <c r="E193" s="57"/>
      <c r="F193" s="57">
        <f t="shared" si="4"/>
        <v>0</v>
      </c>
      <c r="G193" s="63"/>
      <c r="H193" s="66"/>
      <c r="I193" s="69"/>
    </row>
    <row r="194" spans="1:9" ht="15" x14ac:dyDescent="0.25">
      <c r="A194" s="220" t="s">
        <v>142</v>
      </c>
      <c r="B194" s="221" t="s">
        <v>143</v>
      </c>
      <c r="C194" s="222">
        <v>2</v>
      </c>
      <c r="D194" s="65" t="s">
        <v>54</v>
      </c>
      <c r="E194" s="57"/>
      <c r="F194" s="57">
        <f t="shared" si="4"/>
        <v>0</v>
      </c>
      <c r="G194" s="63"/>
      <c r="H194" s="66"/>
      <c r="I194" s="69"/>
    </row>
    <row r="195" spans="1:9" ht="15" x14ac:dyDescent="0.25">
      <c r="A195" s="220" t="s">
        <v>144</v>
      </c>
      <c r="B195" s="221" t="s">
        <v>145</v>
      </c>
      <c r="C195" s="222">
        <v>0.2</v>
      </c>
      <c r="D195" s="65" t="s">
        <v>146</v>
      </c>
      <c r="E195" s="57"/>
      <c r="F195" s="57">
        <f t="shared" si="4"/>
        <v>0</v>
      </c>
      <c r="G195" s="63"/>
      <c r="H195" s="66"/>
      <c r="I195" s="69"/>
    </row>
    <row r="196" spans="1:9" ht="15" x14ac:dyDescent="0.25">
      <c r="A196" s="220"/>
      <c r="B196" s="221"/>
      <c r="C196" s="222"/>
      <c r="D196" s="65"/>
      <c r="E196" s="57"/>
      <c r="F196" s="57"/>
      <c r="G196" s="63"/>
      <c r="H196" s="66"/>
      <c r="I196" s="69"/>
    </row>
    <row r="197" spans="1:9" s="52" customFormat="1" ht="15" x14ac:dyDescent="0.25">
      <c r="A197" s="227">
        <v>2.2000000000000002</v>
      </c>
      <c r="B197" s="180" t="s">
        <v>147</v>
      </c>
      <c r="C197" s="181"/>
      <c r="D197" s="56"/>
      <c r="E197" s="57"/>
      <c r="F197" s="57"/>
      <c r="G197" s="63"/>
    </row>
    <row r="198" spans="1:9" ht="71.25" x14ac:dyDescent="0.25">
      <c r="A198" s="220" t="s">
        <v>148</v>
      </c>
      <c r="B198" s="221" t="s">
        <v>149</v>
      </c>
      <c r="C198" s="222">
        <v>20</v>
      </c>
      <c r="D198" s="65" t="s">
        <v>150</v>
      </c>
      <c r="E198" s="57"/>
      <c r="F198" s="57">
        <f>E198*C198</f>
        <v>0</v>
      </c>
      <c r="G198" s="63"/>
      <c r="H198" s="66"/>
      <c r="I198" s="69"/>
    </row>
    <row r="199" spans="1:9" ht="71.25" x14ac:dyDescent="0.25">
      <c r="A199" s="220" t="s">
        <v>116</v>
      </c>
      <c r="B199" s="221" t="s">
        <v>151</v>
      </c>
      <c r="C199" s="222">
        <v>45</v>
      </c>
      <c r="D199" s="65" t="s">
        <v>150</v>
      </c>
      <c r="E199" s="57"/>
      <c r="F199" s="57">
        <f t="shared" ref="F199:F204" si="5">E199*C199</f>
        <v>0</v>
      </c>
      <c r="G199" s="63"/>
      <c r="H199" s="66"/>
      <c r="I199" s="69"/>
    </row>
    <row r="200" spans="1:9" ht="71.25" x14ac:dyDescent="0.25">
      <c r="A200" s="220" t="s">
        <v>121</v>
      </c>
      <c r="B200" s="221" t="s">
        <v>152</v>
      </c>
      <c r="C200" s="222">
        <v>45</v>
      </c>
      <c r="D200" s="65" t="s">
        <v>150</v>
      </c>
      <c r="E200" s="57"/>
      <c r="F200" s="57">
        <f t="shared" si="5"/>
        <v>0</v>
      </c>
      <c r="G200" s="63"/>
      <c r="H200" s="66"/>
      <c r="I200" s="69"/>
    </row>
    <row r="201" spans="1:9" ht="57" x14ac:dyDescent="0.25">
      <c r="A201" s="220" t="s">
        <v>125</v>
      </c>
      <c r="B201" s="221" t="s">
        <v>153</v>
      </c>
      <c r="C201" s="222">
        <v>30</v>
      </c>
      <c r="D201" s="65" t="s">
        <v>150</v>
      </c>
      <c r="E201" s="57"/>
      <c r="F201" s="57">
        <f t="shared" si="5"/>
        <v>0</v>
      </c>
      <c r="G201" s="63"/>
      <c r="H201" s="66"/>
      <c r="I201" s="69"/>
    </row>
    <row r="202" spans="1:9" ht="57" x14ac:dyDescent="0.25">
      <c r="A202" s="220" t="s">
        <v>129</v>
      </c>
      <c r="B202" s="221" t="s">
        <v>154</v>
      </c>
      <c r="C202" s="222">
        <v>15</v>
      </c>
      <c r="D202" s="65" t="s">
        <v>150</v>
      </c>
      <c r="E202" s="57"/>
      <c r="F202" s="57">
        <f t="shared" si="5"/>
        <v>0</v>
      </c>
      <c r="G202" s="63"/>
      <c r="H202" s="66"/>
      <c r="I202" s="69"/>
    </row>
    <row r="203" spans="1:9" ht="28.5" x14ac:dyDescent="0.25">
      <c r="A203" s="220" t="s">
        <v>133</v>
      </c>
      <c r="B203" s="221" t="s">
        <v>155</v>
      </c>
      <c r="C203" s="222">
        <v>55</v>
      </c>
      <c r="D203" s="65" t="s">
        <v>150</v>
      </c>
      <c r="E203" s="57"/>
      <c r="F203" s="57">
        <f t="shared" si="5"/>
        <v>0</v>
      </c>
      <c r="G203" s="63"/>
      <c r="H203" s="66"/>
      <c r="I203" s="69"/>
    </row>
    <row r="204" spans="1:9" ht="15" x14ac:dyDescent="0.25">
      <c r="A204" s="220" t="s">
        <v>137</v>
      </c>
      <c r="B204" s="221" t="s">
        <v>156</v>
      </c>
      <c r="C204" s="222">
        <v>1</v>
      </c>
      <c r="D204" s="65" t="s">
        <v>157</v>
      </c>
      <c r="E204" s="57"/>
      <c r="F204" s="57">
        <f t="shared" si="5"/>
        <v>0</v>
      </c>
      <c r="G204" s="63"/>
      <c r="H204" s="66"/>
      <c r="I204" s="69"/>
    </row>
    <row r="205" spans="1:9" ht="15" x14ac:dyDescent="0.25">
      <c r="A205" s="220"/>
      <c r="B205" s="221"/>
      <c r="C205" s="222"/>
      <c r="D205" s="65"/>
      <c r="E205" s="57"/>
      <c r="F205" s="57"/>
      <c r="G205" s="63"/>
      <c r="H205" s="66"/>
      <c r="I205" s="69"/>
    </row>
    <row r="206" spans="1:9" s="52" customFormat="1" ht="15" x14ac:dyDescent="0.25">
      <c r="A206" s="227">
        <v>2.2999999999999998</v>
      </c>
      <c r="B206" s="180" t="s">
        <v>158</v>
      </c>
      <c r="C206" s="181"/>
      <c r="D206" s="56"/>
      <c r="E206" s="57"/>
      <c r="F206" s="57"/>
      <c r="G206" s="63"/>
    </row>
    <row r="207" spans="1:9" ht="57" x14ac:dyDescent="0.25">
      <c r="A207" s="220" t="s">
        <v>159</v>
      </c>
      <c r="B207" s="221" t="s">
        <v>160</v>
      </c>
      <c r="C207" s="223">
        <v>3</v>
      </c>
      <c r="D207" s="67" t="s">
        <v>54</v>
      </c>
      <c r="E207" s="68"/>
      <c r="F207" s="68">
        <f t="shared" ref="F207:F244" si="6">E207*C207</f>
        <v>0</v>
      </c>
      <c r="G207" s="63"/>
      <c r="H207" s="66"/>
      <c r="I207" s="69"/>
    </row>
    <row r="208" spans="1:9" ht="15" x14ac:dyDescent="0.25">
      <c r="A208" s="220" t="s">
        <v>161</v>
      </c>
      <c r="B208" s="221" t="s">
        <v>162</v>
      </c>
      <c r="C208" s="222">
        <v>3</v>
      </c>
      <c r="D208" s="65" t="s">
        <v>54</v>
      </c>
      <c r="E208" s="57"/>
      <c r="F208" s="57">
        <f t="shared" si="6"/>
        <v>0</v>
      </c>
      <c r="G208" s="63"/>
      <c r="H208" s="66"/>
      <c r="I208" s="69"/>
    </row>
    <row r="209" spans="1:9" ht="15" x14ac:dyDescent="0.25">
      <c r="A209" s="220" t="s">
        <v>163</v>
      </c>
      <c r="B209" s="221" t="s">
        <v>164</v>
      </c>
      <c r="C209" s="222">
        <v>3</v>
      </c>
      <c r="D209" s="65" t="s">
        <v>54</v>
      </c>
      <c r="E209" s="57"/>
      <c r="F209" s="57">
        <f t="shared" si="6"/>
        <v>0</v>
      </c>
      <c r="G209" s="63"/>
      <c r="H209" s="66"/>
      <c r="I209" s="69"/>
    </row>
    <row r="210" spans="1:9" ht="15" x14ac:dyDescent="0.25">
      <c r="A210" s="220" t="s">
        <v>165</v>
      </c>
      <c r="B210" s="221" t="s">
        <v>166</v>
      </c>
      <c r="C210" s="222">
        <v>3</v>
      </c>
      <c r="D210" s="65" t="s">
        <v>54</v>
      </c>
      <c r="E210" s="57"/>
      <c r="F210" s="57">
        <f t="shared" si="6"/>
        <v>0</v>
      </c>
      <c r="G210" s="63"/>
      <c r="H210" s="66"/>
      <c r="I210" s="69"/>
    </row>
    <row r="211" spans="1:9" ht="15" x14ac:dyDescent="0.25">
      <c r="A211" s="220" t="s">
        <v>167</v>
      </c>
      <c r="B211" s="221" t="s">
        <v>168</v>
      </c>
      <c r="C211" s="222">
        <v>6</v>
      </c>
      <c r="D211" s="65" t="s">
        <v>54</v>
      </c>
      <c r="E211" s="57"/>
      <c r="F211" s="57">
        <f t="shared" si="6"/>
        <v>0</v>
      </c>
      <c r="G211" s="63"/>
      <c r="H211" s="66"/>
      <c r="I211" s="69"/>
    </row>
    <row r="212" spans="1:9" ht="15" x14ac:dyDescent="0.25">
      <c r="A212" s="220" t="s">
        <v>169</v>
      </c>
      <c r="B212" s="221" t="s">
        <v>170</v>
      </c>
      <c r="C212" s="222">
        <v>3</v>
      </c>
      <c r="D212" s="65" t="s">
        <v>54</v>
      </c>
      <c r="E212" s="57"/>
      <c r="F212" s="57">
        <f t="shared" si="6"/>
        <v>0</v>
      </c>
      <c r="G212" s="63"/>
      <c r="H212" s="66"/>
      <c r="I212" s="69"/>
    </row>
    <row r="213" spans="1:9" ht="15" x14ac:dyDescent="0.25">
      <c r="A213" s="220" t="s">
        <v>171</v>
      </c>
      <c r="B213" s="221" t="s">
        <v>172</v>
      </c>
      <c r="C213" s="222">
        <v>3</v>
      </c>
      <c r="D213" s="65" t="s">
        <v>54</v>
      </c>
      <c r="E213" s="57"/>
      <c r="F213" s="57">
        <f t="shared" si="6"/>
        <v>0</v>
      </c>
      <c r="G213" s="63"/>
      <c r="H213" s="66"/>
      <c r="I213" s="69"/>
    </row>
    <row r="214" spans="1:9" ht="28.5" x14ac:dyDescent="0.25">
      <c r="A214" s="220" t="s">
        <v>173</v>
      </c>
      <c r="B214" s="221" t="s">
        <v>174</v>
      </c>
      <c r="C214" s="222">
        <v>3</v>
      </c>
      <c r="D214" s="65" t="s">
        <v>54</v>
      </c>
      <c r="E214" s="57"/>
      <c r="F214" s="57">
        <f t="shared" si="6"/>
        <v>0</v>
      </c>
      <c r="G214" s="63"/>
      <c r="H214" s="66"/>
      <c r="I214" s="69"/>
    </row>
    <row r="215" spans="1:9" ht="28.5" x14ac:dyDescent="0.25">
      <c r="A215" s="220" t="s">
        <v>175</v>
      </c>
      <c r="B215" s="221" t="s">
        <v>176</v>
      </c>
      <c r="C215" s="222">
        <v>4</v>
      </c>
      <c r="D215" s="65" t="s">
        <v>54</v>
      </c>
      <c r="E215" s="57"/>
      <c r="F215" s="57">
        <f t="shared" si="6"/>
        <v>0</v>
      </c>
      <c r="G215" s="63"/>
      <c r="H215" s="66"/>
      <c r="I215" s="69"/>
    </row>
    <row r="216" spans="1:9" ht="15" x14ac:dyDescent="0.25">
      <c r="A216" s="220" t="s">
        <v>177</v>
      </c>
      <c r="B216" s="221" t="s">
        <v>178</v>
      </c>
      <c r="C216" s="222">
        <v>15</v>
      </c>
      <c r="D216" s="65" t="s">
        <v>150</v>
      </c>
      <c r="E216" s="57"/>
      <c r="F216" s="57">
        <f t="shared" si="6"/>
        <v>0</v>
      </c>
      <c r="G216" s="63"/>
      <c r="H216" s="66"/>
      <c r="I216" s="69"/>
    </row>
    <row r="217" spans="1:9" ht="15" x14ac:dyDescent="0.25">
      <c r="A217" s="220" t="s">
        <v>179</v>
      </c>
      <c r="B217" s="221" t="s">
        <v>180</v>
      </c>
      <c r="C217" s="222">
        <v>3</v>
      </c>
      <c r="D217" s="65" t="s">
        <v>54</v>
      </c>
      <c r="E217" s="57"/>
      <c r="F217" s="57">
        <f t="shared" si="6"/>
        <v>0</v>
      </c>
      <c r="G217" s="63"/>
      <c r="H217" s="66"/>
      <c r="I217" s="69"/>
    </row>
    <row r="218" spans="1:9" ht="15" x14ac:dyDescent="0.25">
      <c r="A218" s="220" t="s">
        <v>181</v>
      </c>
      <c r="B218" s="221" t="s">
        <v>182</v>
      </c>
      <c r="C218" s="222">
        <v>3</v>
      </c>
      <c r="D218" s="65" t="s">
        <v>54</v>
      </c>
      <c r="E218" s="57"/>
      <c r="F218" s="57">
        <f t="shared" si="6"/>
        <v>0</v>
      </c>
      <c r="G218" s="63"/>
      <c r="H218" s="66"/>
      <c r="I218" s="69"/>
    </row>
    <row r="219" spans="1:9" ht="15" x14ac:dyDescent="0.25">
      <c r="A219" s="220" t="s">
        <v>183</v>
      </c>
      <c r="B219" s="221" t="s">
        <v>184</v>
      </c>
      <c r="C219" s="222">
        <v>3</v>
      </c>
      <c r="D219" s="65" t="s">
        <v>54</v>
      </c>
      <c r="E219" s="57"/>
      <c r="F219" s="57">
        <f t="shared" si="6"/>
        <v>0</v>
      </c>
      <c r="G219" s="63"/>
      <c r="H219" s="66"/>
      <c r="I219" s="69"/>
    </row>
    <row r="220" spans="1:9" ht="15" x14ac:dyDescent="0.25">
      <c r="A220" s="220" t="s">
        <v>185</v>
      </c>
      <c r="B220" s="221" t="s">
        <v>186</v>
      </c>
      <c r="C220" s="222">
        <v>1</v>
      </c>
      <c r="D220" s="65" t="s">
        <v>157</v>
      </c>
      <c r="E220" s="57"/>
      <c r="F220" s="57">
        <f t="shared" si="6"/>
        <v>0</v>
      </c>
      <c r="G220" s="63"/>
      <c r="H220" s="66"/>
      <c r="I220" s="69"/>
    </row>
    <row r="221" spans="1:9" ht="15" x14ac:dyDescent="0.25">
      <c r="A221" s="220" t="s">
        <v>187</v>
      </c>
      <c r="B221" s="221" t="s">
        <v>188</v>
      </c>
      <c r="C221" s="222">
        <v>1</v>
      </c>
      <c r="D221" s="65" t="s">
        <v>157</v>
      </c>
      <c r="E221" s="57"/>
      <c r="F221" s="57">
        <f t="shared" si="6"/>
        <v>0</v>
      </c>
      <c r="G221" s="63"/>
      <c r="H221" s="66"/>
      <c r="I221" s="69"/>
    </row>
    <row r="222" spans="1:9" ht="57" x14ac:dyDescent="0.25">
      <c r="A222" s="220" t="s">
        <v>189</v>
      </c>
      <c r="B222" s="221" t="s">
        <v>190</v>
      </c>
      <c r="C222" s="223">
        <v>3</v>
      </c>
      <c r="D222" s="67" t="s">
        <v>54</v>
      </c>
      <c r="E222" s="68"/>
      <c r="F222" s="68">
        <f t="shared" si="6"/>
        <v>0</v>
      </c>
      <c r="G222" s="63"/>
      <c r="H222" s="66"/>
      <c r="I222" s="69"/>
    </row>
    <row r="223" spans="1:9" ht="15" x14ac:dyDescent="0.25">
      <c r="A223" s="220" t="s">
        <v>191</v>
      </c>
      <c r="B223" s="221" t="s">
        <v>192</v>
      </c>
      <c r="C223" s="222">
        <v>3</v>
      </c>
      <c r="D223" s="65" t="s">
        <v>54</v>
      </c>
      <c r="E223" s="57"/>
      <c r="F223" s="57">
        <f t="shared" si="6"/>
        <v>0</v>
      </c>
      <c r="G223" s="63"/>
      <c r="H223" s="66"/>
      <c r="I223" s="69"/>
    </row>
    <row r="224" spans="1:9" ht="15" x14ac:dyDescent="0.25">
      <c r="A224" s="220" t="s">
        <v>193</v>
      </c>
      <c r="B224" s="221" t="s">
        <v>164</v>
      </c>
      <c r="C224" s="222">
        <v>3</v>
      </c>
      <c r="D224" s="65" t="s">
        <v>54</v>
      </c>
      <c r="E224" s="57"/>
      <c r="F224" s="57">
        <f t="shared" si="6"/>
        <v>0</v>
      </c>
      <c r="G224" s="63"/>
      <c r="H224" s="66"/>
      <c r="I224" s="69"/>
    </row>
    <row r="225" spans="1:9" ht="15" x14ac:dyDescent="0.25">
      <c r="A225" s="220" t="s">
        <v>194</v>
      </c>
      <c r="B225" s="221" t="s">
        <v>195</v>
      </c>
      <c r="C225" s="222">
        <v>3</v>
      </c>
      <c r="D225" s="65" t="s">
        <v>54</v>
      </c>
      <c r="E225" s="57"/>
      <c r="F225" s="57">
        <f t="shared" si="6"/>
        <v>0</v>
      </c>
      <c r="G225" s="63"/>
      <c r="H225" s="66"/>
      <c r="I225" s="69"/>
    </row>
    <row r="226" spans="1:9" ht="15" x14ac:dyDescent="0.25">
      <c r="A226" s="228" t="s">
        <v>196</v>
      </c>
      <c r="B226" s="229" t="s">
        <v>168</v>
      </c>
      <c r="C226" s="230">
        <v>6</v>
      </c>
      <c r="D226" s="73" t="s">
        <v>54</v>
      </c>
      <c r="E226" s="74"/>
      <c r="F226" s="74">
        <f t="shared" si="6"/>
        <v>0</v>
      </c>
      <c r="G226" s="63"/>
      <c r="H226" s="66"/>
      <c r="I226" s="69"/>
    </row>
    <row r="227" spans="1:9" ht="15" x14ac:dyDescent="0.25">
      <c r="A227" s="220" t="s">
        <v>197</v>
      </c>
      <c r="B227" s="221" t="s">
        <v>170</v>
      </c>
      <c r="C227" s="222">
        <v>3</v>
      </c>
      <c r="D227" s="65" t="s">
        <v>54</v>
      </c>
      <c r="E227" s="57"/>
      <c r="F227" s="57">
        <f t="shared" si="6"/>
        <v>0</v>
      </c>
      <c r="G227" s="63"/>
      <c r="H227" s="66"/>
      <c r="I227" s="69"/>
    </row>
    <row r="228" spans="1:9" ht="15" x14ac:dyDescent="0.25">
      <c r="A228" s="220" t="s">
        <v>198</v>
      </c>
      <c r="B228" s="221" t="s">
        <v>172</v>
      </c>
      <c r="C228" s="222">
        <v>3</v>
      </c>
      <c r="D228" s="65" t="s">
        <v>54</v>
      </c>
      <c r="E228" s="57"/>
      <c r="F228" s="57">
        <f t="shared" si="6"/>
        <v>0</v>
      </c>
      <c r="G228" s="63"/>
      <c r="H228" s="66"/>
      <c r="I228" s="69"/>
    </row>
    <row r="229" spans="1:9" ht="28.5" x14ac:dyDescent="0.25">
      <c r="A229" s="220" t="s">
        <v>199</v>
      </c>
      <c r="B229" s="221" t="s">
        <v>174</v>
      </c>
      <c r="C229" s="222">
        <v>3</v>
      </c>
      <c r="D229" s="65" t="s">
        <v>54</v>
      </c>
      <c r="E229" s="57"/>
      <c r="F229" s="57">
        <f t="shared" si="6"/>
        <v>0</v>
      </c>
      <c r="G229" s="63"/>
      <c r="H229" s="66"/>
      <c r="I229" s="69"/>
    </row>
    <row r="230" spans="1:9" ht="28.5" x14ac:dyDescent="0.25">
      <c r="A230" s="220" t="s">
        <v>200</v>
      </c>
      <c r="B230" s="221" t="s">
        <v>176</v>
      </c>
      <c r="C230" s="222">
        <v>4</v>
      </c>
      <c r="D230" s="65" t="s">
        <v>54</v>
      </c>
      <c r="E230" s="57"/>
      <c r="F230" s="57">
        <f t="shared" si="6"/>
        <v>0</v>
      </c>
      <c r="G230" s="63"/>
      <c r="H230" s="66"/>
      <c r="I230" s="69"/>
    </row>
    <row r="231" spans="1:9" ht="15" x14ac:dyDescent="0.25">
      <c r="A231" s="220" t="s">
        <v>201</v>
      </c>
      <c r="B231" s="221" t="s">
        <v>178</v>
      </c>
      <c r="C231" s="222">
        <v>15</v>
      </c>
      <c r="D231" s="65" t="s">
        <v>150</v>
      </c>
      <c r="E231" s="57"/>
      <c r="F231" s="57">
        <f t="shared" si="6"/>
        <v>0</v>
      </c>
      <c r="G231" s="63"/>
      <c r="H231" s="66"/>
      <c r="I231" s="69"/>
    </row>
    <row r="232" spans="1:9" ht="15" x14ac:dyDescent="0.25">
      <c r="A232" s="220" t="s">
        <v>202</v>
      </c>
      <c r="B232" s="221" t="s">
        <v>180</v>
      </c>
      <c r="C232" s="222">
        <v>3</v>
      </c>
      <c r="D232" s="65" t="s">
        <v>54</v>
      </c>
      <c r="E232" s="57"/>
      <c r="F232" s="57">
        <f t="shared" si="6"/>
        <v>0</v>
      </c>
      <c r="G232" s="63"/>
      <c r="H232" s="66"/>
      <c r="I232" s="69"/>
    </row>
    <row r="233" spans="1:9" ht="15" x14ac:dyDescent="0.25">
      <c r="A233" s="220" t="s">
        <v>203</v>
      </c>
      <c r="B233" s="221" t="s">
        <v>182</v>
      </c>
      <c r="C233" s="222">
        <v>3</v>
      </c>
      <c r="D233" s="65" t="s">
        <v>54</v>
      </c>
      <c r="E233" s="57"/>
      <c r="F233" s="57">
        <f t="shared" si="6"/>
        <v>0</v>
      </c>
      <c r="G233" s="63"/>
      <c r="H233" s="66"/>
      <c r="I233" s="69"/>
    </row>
    <row r="234" spans="1:9" ht="15" x14ac:dyDescent="0.25">
      <c r="A234" s="220" t="s">
        <v>204</v>
      </c>
      <c r="B234" s="221" t="s">
        <v>184</v>
      </c>
      <c r="C234" s="222">
        <v>3</v>
      </c>
      <c r="D234" s="65" t="s">
        <v>54</v>
      </c>
      <c r="E234" s="57"/>
      <c r="F234" s="57">
        <f t="shared" si="6"/>
        <v>0</v>
      </c>
      <c r="G234" s="63"/>
      <c r="H234" s="66"/>
      <c r="I234" s="69"/>
    </row>
    <row r="235" spans="1:9" ht="15" x14ac:dyDescent="0.25">
      <c r="A235" s="220" t="s">
        <v>205</v>
      </c>
      <c r="B235" s="221" t="s">
        <v>186</v>
      </c>
      <c r="C235" s="222">
        <v>1</v>
      </c>
      <c r="D235" s="65" t="s">
        <v>157</v>
      </c>
      <c r="E235" s="57"/>
      <c r="F235" s="57">
        <f t="shared" si="6"/>
        <v>0</v>
      </c>
      <c r="G235" s="63"/>
      <c r="H235" s="66"/>
      <c r="I235" s="69"/>
    </row>
    <row r="236" spans="1:9" ht="15" x14ac:dyDescent="0.25">
      <c r="A236" s="220" t="s">
        <v>206</v>
      </c>
      <c r="B236" s="221" t="s">
        <v>188</v>
      </c>
      <c r="C236" s="222">
        <v>1</v>
      </c>
      <c r="D236" s="65" t="s">
        <v>157</v>
      </c>
      <c r="E236" s="57"/>
      <c r="F236" s="57">
        <f t="shared" si="6"/>
        <v>0</v>
      </c>
      <c r="G236" s="63"/>
      <c r="H236" s="66"/>
      <c r="I236" s="69"/>
    </row>
    <row r="237" spans="1:9" ht="15" x14ac:dyDescent="0.25">
      <c r="A237" s="220"/>
      <c r="B237" s="221"/>
      <c r="C237" s="222"/>
      <c r="D237" s="65"/>
      <c r="E237" s="57"/>
      <c r="F237" s="57"/>
      <c r="G237" s="63"/>
      <c r="H237" s="66"/>
      <c r="I237" s="69"/>
    </row>
    <row r="238" spans="1:9" s="52" customFormat="1" ht="15" x14ac:dyDescent="0.25">
      <c r="A238" s="227">
        <v>2.4</v>
      </c>
      <c r="B238" s="180" t="s">
        <v>207</v>
      </c>
      <c r="C238" s="181"/>
      <c r="D238" s="56"/>
      <c r="E238" s="57"/>
      <c r="F238" s="57"/>
      <c r="G238" s="63"/>
    </row>
    <row r="239" spans="1:9" ht="15" x14ac:dyDescent="0.25">
      <c r="A239" s="220" t="s">
        <v>208</v>
      </c>
      <c r="B239" s="221" t="s">
        <v>209</v>
      </c>
      <c r="C239" s="222">
        <v>1</v>
      </c>
      <c r="D239" s="65" t="s">
        <v>54</v>
      </c>
      <c r="E239" s="57"/>
      <c r="F239" s="57">
        <f t="shared" si="6"/>
        <v>0</v>
      </c>
      <c r="G239" s="63"/>
      <c r="H239" s="66"/>
      <c r="I239" s="69"/>
    </row>
    <row r="240" spans="1:9" ht="42.75" x14ac:dyDescent="0.25">
      <c r="A240" s="220" t="s">
        <v>210</v>
      </c>
      <c r="B240" s="221" t="s">
        <v>211</v>
      </c>
      <c r="C240" s="222">
        <v>1</v>
      </c>
      <c r="D240" s="65" t="s">
        <v>54</v>
      </c>
      <c r="E240" s="57"/>
      <c r="F240" s="57">
        <f t="shared" si="6"/>
        <v>0</v>
      </c>
      <c r="G240" s="63"/>
      <c r="H240" s="66"/>
      <c r="I240" s="69"/>
    </row>
    <row r="241" spans="1:32" ht="15" x14ac:dyDescent="0.25">
      <c r="A241" s="220" t="s">
        <v>212</v>
      </c>
      <c r="B241" s="221" t="s">
        <v>213</v>
      </c>
      <c r="C241" s="222">
        <v>1</v>
      </c>
      <c r="D241" s="65" t="s">
        <v>54</v>
      </c>
      <c r="E241" s="57"/>
      <c r="F241" s="57">
        <f t="shared" si="6"/>
        <v>0</v>
      </c>
      <c r="G241" s="63"/>
      <c r="H241" s="66"/>
      <c r="I241" s="69"/>
    </row>
    <row r="242" spans="1:32" ht="15" x14ac:dyDescent="0.25">
      <c r="A242" s="220" t="s">
        <v>214</v>
      </c>
      <c r="B242" s="221" t="s">
        <v>215</v>
      </c>
      <c r="C242" s="222">
        <v>1</v>
      </c>
      <c r="D242" s="65" t="s">
        <v>54</v>
      </c>
      <c r="E242" s="57"/>
      <c r="F242" s="57">
        <f t="shared" si="6"/>
        <v>0</v>
      </c>
      <c r="G242" s="63"/>
      <c r="H242" s="66"/>
      <c r="I242" s="69"/>
    </row>
    <row r="243" spans="1:32" ht="15" x14ac:dyDescent="0.25">
      <c r="A243" s="220" t="s">
        <v>216</v>
      </c>
      <c r="B243" s="221" t="s">
        <v>217</v>
      </c>
      <c r="C243" s="222">
        <v>2</v>
      </c>
      <c r="D243" s="65"/>
      <c r="E243" s="57"/>
      <c r="F243" s="57">
        <f t="shared" si="6"/>
        <v>0</v>
      </c>
      <c r="G243" s="63"/>
      <c r="H243" s="66"/>
      <c r="I243" s="69"/>
    </row>
    <row r="244" spans="1:32" ht="15" x14ac:dyDescent="0.25">
      <c r="A244" s="220" t="s">
        <v>218</v>
      </c>
      <c r="B244" s="221" t="s">
        <v>219</v>
      </c>
      <c r="C244" s="222">
        <v>1</v>
      </c>
      <c r="D244" s="65" t="s">
        <v>157</v>
      </c>
      <c r="E244" s="57"/>
      <c r="F244" s="57">
        <f t="shared" si="6"/>
        <v>0</v>
      </c>
      <c r="G244" s="63"/>
      <c r="H244" s="66"/>
      <c r="I244" s="69"/>
    </row>
    <row r="245" spans="1:32" s="156" customFormat="1" ht="15" x14ac:dyDescent="0.2">
      <c r="A245" s="205"/>
      <c r="B245" s="206" t="s">
        <v>220</v>
      </c>
      <c r="C245" s="207"/>
      <c r="D245" s="15"/>
      <c r="E245" s="16"/>
      <c r="F245" s="17">
        <f>SUM(F177:F244)</f>
        <v>0</v>
      </c>
      <c r="G245" s="63"/>
      <c r="H245" s="10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</row>
    <row r="246" spans="1:32" s="22" customFormat="1" ht="15" x14ac:dyDescent="0.25">
      <c r="A246" s="217"/>
      <c r="B246" s="218" t="s">
        <v>221</v>
      </c>
      <c r="C246" s="219"/>
      <c r="D246" s="61"/>
      <c r="E246" s="62"/>
      <c r="F246" s="62">
        <f>+F245+F176+F172</f>
        <v>0</v>
      </c>
      <c r="G246" s="63"/>
    </row>
    <row r="247" spans="1:32" s="52" customFormat="1" ht="15" x14ac:dyDescent="0.25">
      <c r="A247" s="179"/>
      <c r="B247" s="180"/>
      <c r="C247" s="181"/>
      <c r="D247" s="56"/>
      <c r="E247" s="57"/>
      <c r="F247" s="57"/>
      <c r="G247" s="63"/>
    </row>
    <row r="248" spans="1:32" s="52" customFormat="1" ht="30" x14ac:dyDescent="0.25">
      <c r="A248" s="179" t="s">
        <v>222</v>
      </c>
      <c r="B248" s="180" t="s">
        <v>223</v>
      </c>
      <c r="C248" s="181"/>
      <c r="D248" s="56"/>
      <c r="E248" s="57"/>
      <c r="F248" s="57"/>
      <c r="G248" s="63"/>
    </row>
    <row r="249" spans="1:32" s="52" customFormat="1" ht="15" x14ac:dyDescent="0.25">
      <c r="A249" s="227"/>
      <c r="B249" s="231"/>
      <c r="C249" s="181"/>
      <c r="D249" s="56"/>
      <c r="E249" s="57"/>
      <c r="F249" s="57"/>
      <c r="G249" s="63"/>
    </row>
    <row r="250" spans="1:32" s="52" customFormat="1" ht="15" x14ac:dyDescent="0.25">
      <c r="A250" s="232">
        <v>1</v>
      </c>
      <c r="B250" s="231" t="s">
        <v>224</v>
      </c>
      <c r="C250" s="181">
        <v>175</v>
      </c>
      <c r="D250" s="75" t="s">
        <v>45</v>
      </c>
      <c r="E250" s="6"/>
      <c r="F250" s="57">
        <f t="shared" ref="F250:F267" si="7">ROUND(C250*E250,2)</f>
        <v>0</v>
      </c>
      <c r="G250" s="63"/>
    </row>
    <row r="251" spans="1:32" s="52" customFormat="1" ht="15" x14ac:dyDescent="0.25">
      <c r="A251" s="227"/>
      <c r="B251" s="233"/>
      <c r="C251" s="181"/>
      <c r="D251" s="56"/>
      <c r="E251" s="57"/>
      <c r="F251" s="57">
        <f t="shared" si="7"/>
        <v>0</v>
      </c>
      <c r="G251" s="63"/>
    </row>
    <row r="252" spans="1:32" s="52" customFormat="1" ht="15" x14ac:dyDescent="0.25">
      <c r="A252" s="227">
        <v>2</v>
      </c>
      <c r="B252" s="231" t="s">
        <v>225</v>
      </c>
      <c r="C252" s="181"/>
      <c r="D252" s="75"/>
      <c r="E252" s="57"/>
      <c r="F252" s="57">
        <f t="shared" si="7"/>
        <v>0</v>
      </c>
      <c r="G252" s="63"/>
      <c r="K252" s="76"/>
    </row>
    <row r="253" spans="1:32" s="52" customFormat="1" x14ac:dyDescent="0.25">
      <c r="A253" s="234">
        <v>2.1</v>
      </c>
      <c r="B253" s="235" t="s">
        <v>226</v>
      </c>
      <c r="C253" s="181">
        <v>246.75</v>
      </c>
      <c r="D253" s="77" t="s">
        <v>227</v>
      </c>
      <c r="E253" s="57"/>
      <c r="F253" s="57">
        <f t="shared" si="7"/>
        <v>0</v>
      </c>
      <c r="G253" s="63"/>
      <c r="K253" s="76"/>
    </row>
    <row r="254" spans="1:32" s="52" customFormat="1" ht="13.5" customHeight="1" x14ac:dyDescent="0.25">
      <c r="A254" s="234">
        <v>2.2000000000000002</v>
      </c>
      <c r="B254" s="236" t="s">
        <v>228</v>
      </c>
      <c r="C254" s="181">
        <v>212.8</v>
      </c>
      <c r="D254" s="75" t="s">
        <v>67</v>
      </c>
      <c r="E254" s="57"/>
      <c r="F254" s="57">
        <f t="shared" si="7"/>
        <v>0</v>
      </c>
      <c r="G254" s="63"/>
      <c r="K254" s="76"/>
    </row>
    <row r="255" spans="1:32" s="52" customFormat="1" ht="28.5" x14ac:dyDescent="0.25">
      <c r="A255" s="234">
        <v>2.2999999999999998</v>
      </c>
      <c r="B255" s="236" t="s">
        <v>229</v>
      </c>
      <c r="C255" s="181">
        <v>40.74</v>
      </c>
      <c r="D255" s="77" t="s">
        <v>230</v>
      </c>
      <c r="E255" s="57"/>
      <c r="F255" s="57">
        <f t="shared" si="7"/>
        <v>0</v>
      </c>
      <c r="G255" s="63"/>
    </row>
    <row r="256" spans="1:32" s="52" customFormat="1" x14ac:dyDescent="0.25">
      <c r="A256" s="234"/>
      <c r="B256" s="233"/>
      <c r="C256" s="181"/>
      <c r="D256" s="75"/>
      <c r="E256" s="57"/>
      <c r="F256" s="57">
        <f t="shared" si="7"/>
        <v>0</v>
      </c>
      <c r="G256" s="63"/>
    </row>
    <row r="257" spans="1:7" s="52" customFormat="1" ht="15" x14ac:dyDescent="0.25">
      <c r="A257" s="227">
        <v>3</v>
      </c>
      <c r="B257" s="231" t="s">
        <v>231</v>
      </c>
      <c r="C257" s="181"/>
      <c r="D257" s="75"/>
      <c r="E257" s="57"/>
      <c r="F257" s="57">
        <f t="shared" si="7"/>
        <v>0</v>
      </c>
      <c r="G257" s="63"/>
    </row>
    <row r="258" spans="1:7" s="52" customFormat="1" x14ac:dyDescent="0.25">
      <c r="A258" s="234">
        <v>3.1</v>
      </c>
      <c r="B258" s="233" t="s">
        <v>232</v>
      </c>
      <c r="C258" s="181">
        <v>175</v>
      </c>
      <c r="D258" s="75" t="s">
        <v>45</v>
      </c>
      <c r="E258" s="57"/>
      <c r="F258" s="57">
        <f t="shared" si="7"/>
        <v>0</v>
      </c>
      <c r="G258" s="63"/>
    </row>
    <row r="259" spans="1:7" s="52" customFormat="1" ht="15" x14ac:dyDescent="0.25">
      <c r="A259" s="227"/>
      <c r="B259" s="233"/>
      <c r="C259" s="181"/>
      <c r="D259" s="75"/>
      <c r="E259" s="57"/>
      <c r="F259" s="57">
        <f t="shared" si="7"/>
        <v>0</v>
      </c>
      <c r="G259" s="63"/>
    </row>
    <row r="260" spans="1:7" s="52" customFormat="1" ht="12.75" customHeight="1" x14ac:dyDescent="0.25">
      <c r="A260" s="227">
        <v>4</v>
      </c>
      <c r="B260" s="231" t="s">
        <v>233</v>
      </c>
      <c r="C260" s="181"/>
      <c r="D260" s="75"/>
      <c r="E260" s="57"/>
      <c r="F260" s="57">
        <f t="shared" si="7"/>
        <v>0</v>
      </c>
      <c r="G260" s="63"/>
    </row>
    <row r="261" spans="1:7" x14ac:dyDescent="0.25">
      <c r="A261" s="234">
        <v>4.0999999999999996</v>
      </c>
      <c r="B261" s="233" t="s">
        <v>232</v>
      </c>
      <c r="C261" s="181">
        <v>175</v>
      </c>
      <c r="D261" s="75" t="s">
        <v>45</v>
      </c>
      <c r="E261" s="57"/>
      <c r="F261" s="57">
        <f t="shared" si="7"/>
        <v>0</v>
      </c>
      <c r="G261" s="63"/>
    </row>
    <row r="262" spans="1:7" ht="15" x14ac:dyDescent="0.25">
      <c r="A262" s="179"/>
      <c r="B262" s="233"/>
      <c r="C262" s="181"/>
      <c r="D262" s="56"/>
      <c r="E262" s="57"/>
      <c r="F262" s="57">
        <f t="shared" si="7"/>
        <v>0</v>
      </c>
      <c r="G262" s="63"/>
    </row>
    <row r="263" spans="1:7" ht="30" x14ac:dyDescent="0.25">
      <c r="A263" s="232">
        <v>5</v>
      </c>
      <c r="B263" s="231" t="s">
        <v>234</v>
      </c>
      <c r="C263" s="237">
        <v>0.15</v>
      </c>
      <c r="D263" s="78" t="s">
        <v>146</v>
      </c>
      <c r="E263" s="68"/>
      <c r="F263" s="68">
        <f t="shared" si="7"/>
        <v>0</v>
      </c>
      <c r="G263" s="63"/>
    </row>
    <row r="264" spans="1:7" ht="15" x14ac:dyDescent="0.25">
      <c r="A264" s="232"/>
      <c r="B264" s="231"/>
      <c r="C264" s="181"/>
      <c r="D264" s="56"/>
      <c r="E264" s="57"/>
      <c r="F264" s="57">
        <f t="shared" si="7"/>
        <v>0</v>
      </c>
      <c r="G264" s="63"/>
    </row>
    <row r="265" spans="1:7" ht="72" x14ac:dyDescent="0.25">
      <c r="A265" s="232">
        <v>6</v>
      </c>
      <c r="B265" s="225" t="s">
        <v>235</v>
      </c>
      <c r="C265" s="238">
        <v>175</v>
      </c>
      <c r="D265" s="78" t="s">
        <v>45</v>
      </c>
      <c r="E265" s="68"/>
      <c r="F265" s="68">
        <f t="shared" si="7"/>
        <v>0</v>
      </c>
      <c r="G265" s="63"/>
    </row>
    <row r="266" spans="1:7" ht="15" x14ac:dyDescent="0.25">
      <c r="A266" s="232"/>
      <c r="B266" s="231"/>
      <c r="C266" s="181"/>
      <c r="D266" s="56"/>
      <c r="E266" s="57"/>
      <c r="F266" s="57">
        <f t="shared" si="7"/>
        <v>0</v>
      </c>
      <c r="G266" s="63"/>
    </row>
    <row r="267" spans="1:7" ht="29.25" x14ac:dyDescent="0.25">
      <c r="A267" s="239">
        <v>7</v>
      </c>
      <c r="B267" s="225" t="s">
        <v>236</v>
      </c>
      <c r="C267" s="160">
        <v>175</v>
      </c>
      <c r="D267" s="79" t="s">
        <v>45</v>
      </c>
      <c r="E267" s="68"/>
      <c r="F267" s="68">
        <f t="shared" si="7"/>
        <v>0</v>
      </c>
      <c r="G267" s="63"/>
    </row>
    <row r="268" spans="1:7" s="22" customFormat="1" ht="15" x14ac:dyDescent="0.25">
      <c r="A268" s="217"/>
      <c r="B268" s="218" t="s">
        <v>237</v>
      </c>
      <c r="C268" s="219"/>
      <c r="D268" s="61"/>
      <c r="E268" s="62"/>
      <c r="F268" s="62">
        <f>SUM(F250:F267)</f>
        <v>0</v>
      </c>
      <c r="G268" s="63"/>
    </row>
    <row r="269" spans="1:7" ht="15" x14ac:dyDescent="0.25">
      <c r="A269" s="232"/>
      <c r="B269" s="231"/>
      <c r="C269" s="181"/>
      <c r="D269" s="56"/>
      <c r="E269" s="57"/>
      <c r="F269" s="57"/>
      <c r="G269" s="63"/>
    </row>
    <row r="270" spans="1:7" s="52" customFormat="1" ht="45" x14ac:dyDescent="0.25">
      <c r="A270" s="179" t="s">
        <v>238</v>
      </c>
      <c r="B270" s="240" t="s">
        <v>239</v>
      </c>
      <c r="C270" s="181"/>
      <c r="D270" s="56"/>
      <c r="E270" s="57"/>
      <c r="F270" s="57"/>
      <c r="G270" s="63"/>
    </row>
    <row r="271" spans="1:7" s="52" customFormat="1" ht="15" x14ac:dyDescent="0.25">
      <c r="A271" s="227"/>
      <c r="B271" s="231"/>
      <c r="C271" s="181"/>
      <c r="D271" s="56"/>
      <c r="E271" s="57"/>
      <c r="F271" s="57"/>
      <c r="G271" s="63"/>
    </row>
    <row r="272" spans="1:7" s="52" customFormat="1" ht="15" x14ac:dyDescent="0.25">
      <c r="A272" s="232">
        <v>1</v>
      </c>
      <c r="B272" s="231" t="s">
        <v>224</v>
      </c>
      <c r="C272" s="181">
        <v>50</v>
      </c>
      <c r="D272" s="75" t="s">
        <v>45</v>
      </c>
      <c r="E272" s="57"/>
      <c r="F272" s="57">
        <f>ROUND(C272*E272,2)</f>
        <v>0</v>
      </c>
      <c r="G272" s="63"/>
    </row>
    <row r="273" spans="1:7" s="52" customFormat="1" ht="15" x14ac:dyDescent="0.25">
      <c r="A273" s="241"/>
      <c r="B273" s="242"/>
      <c r="C273" s="243"/>
      <c r="D273" s="80"/>
      <c r="E273" s="74"/>
      <c r="F273" s="74"/>
      <c r="G273" s="63"/>
    </row>
    <row r="274" spans="1:7" s="52" customFormat="1" ht="15" x14ac:dyDescent="0.25">
      <c r="A274" s="227">
        <v>2</v>
      </c>
      <c r="B274" s="231" t="s">
        <v>225</v>
      </c>
      <c r="C274" s="181"/>
      <c r="D274" s="75"/>
      <c r="E274" s="57"/>
      <c r="F274" s="57">
        <f t="shared" ref="F274:F289" si="8">ROUND(C274*E274,2)</f>
        <v>0</v>
      </c>
      <c r="G274" s="63"/>
    </row>
    <row r="275" spans="1:7" s="52" customFormat="1" x14ac:dyDescent="0.25">
      <c r="A275" s="234">
        <v>2.1</v>
      </c>
      <c r="B275" s="235" t="s">
        <v>226</v>
      </c>
      <c r="C275" s="181">
        <v>59.5</v>
      </c>
      <c r="D275" s="77" t="s">
        <v>227</v>
      </c>
      <c r="E275" s="57"/>
      <c r="F275" s="57">
        <f t="shared" si="8"/>
        <v>0</v>
      </c>
      <c r="G275" s="63"/>
    </row>
    <row r="276" spans="1:7" s="52" customFormat="1" ht="15" customHeight="1" x14ac:dyDescent="0.25">
      <c r="A276" s="234">
        <v>2.2000000000000002</v>
      </c>
      <c r="B276" s="236" t="s">
        <v>228</v>
      </c>
      <c r="C276" s="181">
        <v>52.73</v>
      </c>
      <c r="D276" s="75" t="s">
        <v>67</v>
      </c>
      <c r="E276" s="57"/>
      <c r="F276" s="57">
        <f t="shared" si="8"/>
        <v>0</v>
      </c>
      <c r="G276" s="63"/>
    </row>
    <row r="277" spans="1:7" s="52" customFormat="1" ht="28.5" x14ac:dyDescent="0.25">
      <c r="A277" s="234">
        <v>2.2999999999999998</v>
      </c>
      <c r="B277" s="236" t="s">
        <v>240</v>
      </c>
      <c r="C277" s="181">
        <v>8.1199999999999992</v>
      </c>
      <c r="D277" s="77" t="s">
        <v>230</v>
      </c>
      <c r="E277" s="57"/>
      <c r="F277" s="57">
        <f t="shared" si="8"/>
        <v>0</v>
      </c>
      <c r="G277" s="63"/>
    </row>
    <row r="278" spans="1:7" s="52" customFormat="1" x14ac:dyDescent="0.25">
      <c r="A278" s="234"/>
      <c r="B278" s="233"/>
      <c r="C278" s="181"/>
      <c r="D278" s="75"/>
      <c r="E278" s="57"/>
      <c r="F278" s="57">
        <f t="shared" si="8"/>
        <v>0</v>
      </c>
      <c r="G278" s="63"/>
    </row>
    <row r="279" spans="1:7" s="52" customFormat="1" ht="15" x14ac:dyDescent="0.25">
      <c r="A279" s="227">
        <v>3</v>
      </c>
      <c r="B279" s="231" t="s">
        <v>231</v>
      </c>
      <c r="C279" s="181"/>
      <c r="D279" s="75"/>
      <c r="E279" s="57"/>
      <c r="F279" s="57">
        <f t="shared" si="8"/>
        <v>0</v>
      </c>
      <c r="G279" s="63"/>
    </row>
    <row r="280" spans="1:7" s="52" customFormat="1" x14ac:dyDescent="0.25">
      <c r="A280" s="234">
        <v>3.1</v>
      </c>
      <c r="B280" s="233" t="s">
        <v>241</v>
      </c>
      <c r="C280" s="181">
        <v>50</v>
      </c>
      <c r="D280" s="75" t="s">
        <v>45</v>
      </c>
      <c r="E280" s="57"/>
      <c r="F280" s="57">
        <f t="shared" si="8"/>
        <v>0</v>
      </c>
      <c r="G280" s="63"/>
    </row>
    <row r="281" spans="1:7" s="52" customFormat="1" ht="15" x14ac:dyDescent="0.25">
      <c r="A281" s="227"/>
      <c r="B281" s="233"/>
      <c r="C281" s="181"/>
      <c r="D281" s="75"/>
      <c r="E281" s="57"/>
      <c r="F281" s="57">
        <f t="shared" si="8"/>
        <v>0</v>
      </c>
      <c r="G281" s="63"/>
    </row>
    <row r="282" spans="1:7" s="52" customFormat="1" ht="12.75" customHeight="1" x14ac:dyDescent="0.25">
      <c r="A282" s="227">
        <v>4</v>
      </c>
      <c r="B282" s="231" t="s">
        <v>233</v>
      </c>
      <c r="C282" s="181"/>
      <c r="D282" s="75"/>
      <c r="E282" s="57"/>
      <c r="F282" s="57">
        <f t="shared" si="8"/>
        <v>0</v>
      </c>
      <c r="G282" s="63"/>
    </row>
    <row r="283" spans="1:7" x14ac:dyDescent="0.25">
      <c r="A283" s="234">
        <v>4.0999999999999996</v>
      </c>
      <c r="B283" s="233" t="s">
        <v>241</v>
      </c>
      <c r="C283" s="181">
        <v>50</v>
      </c>
      <c r="D283" s="75" t="s">
        <v>45</v>
      </c>
      <c r="E283" s="57"/>
      <c r="F283" s="57">
        <f t="shared" si="8"/>
        <v>0</v>
      </c>
      <c r="G283" s="63"/>
    </row>
    <row r="284" spans="1:7" ht="15" x14ac:dyDescent="0.25">
      <c r="A284" s="179"/>
      <c r="B284" s="233"/>
      <c r="C284" s="181"/>
      <c r="D284" s="56"/>
      <c r="E284" s="57"/>
      <c r="F284" s="57">
        <f t="shared" si="8"/>
        <v>0</v>
      </c>
      <c r="G284" s="63"/>
    </row>
    <row r="285" spans="1:7" ht="30" x14ac:dyDescent="0.25">
      <c r="A285" s="232">
        <v>5</v>
      </c>
      <c r="B285" s="231" t="s">
        <v>234</v>
      </c>
      <c r="C285" s="244">
        <v>0.15</v>
      </c>
      <c r="D285" s="78" t="s">
        <v>146</v>
      </c>
      <c r="E285" s="68"/>
      <c r="F285" s="68">
        <f t="shared" si="8"/>
        <v>0</v>
      </c>
      <c r="G285" s="63"/>
    </row>
    <row r="286" spans="1:7" ht="15" x14ac:dyDescent="0.25">
      <c r="A286" s="232"/>
      <c r="B286" s="231"/>
      <c r="C286" s="181"/>
      <c r="D286" s="56"/>
      <c r="E286" s="57"/>
      <c r="F286" s="57">
        <f t="shared" si="8"/>
        <v>0</v>
      </c>
      <c r="G286" s="63"/>
    </row>
    <row r="287" spans="1:7" ht="72" x14ac:dyDescent="0.25">
      <c r="A287" s="232">
        <v>6</v>
      </c>
      <c r="B287" s="225" t="s">
        <v>235</v>
      </c>
      <c r="C287" s="238">
        <v>50</v>
      </c>
      <c r="D287" s="78" t="s">
        <v>45</v>
      </c>
      <c r="E287" s="81"/>
      <c r="F287" s="68">
        <f t="shared" si="8"/>
        <v>0</v>
      </c>
      <c r="G287" s="63"/>
    </row>
    <row r="288" spans="1:7" ht="15" x14ac:dyDescent="0.25">
      <c r="A288" s="232"/>
      <c r="B288" s="231"/>
      <c r="C288" s="181"/>
      <c r="D288" s="56"/>
      <c r="E288" s="57"/>
      <c r="F288" s="57">
        <f t="shared" si="8"/>
        <v>0</v>
      </c>
      <c r="G288" s="63"/>
    </row>
    <row r="289" spans="1:7" ht="29.25" x14ac:dyDescent="0.25">
      <c r="A289" s="245">
        <v>7</v>
      </c>
      <c r="B289" s="225" t="s">
        <v>236</v>
      </c>
      <c r="C289" s="160">
        <v>50</v>
      </c>
      <c r="D289" s="79" t="s">
        <v>45</v>
      </c>
      <c r="E289" s="68"/>
      <c r="F289" s="68">
        <f t="shared" si="8"/>
        <v>0</v>
      </c>
      <c r="G289" s="63"/>
    </row>
    <row r="290" spans="1:7" s="22" customFormat="1" ht="15" x14ac:dyDescent="0.25">
      <c r="A290" s="217"/>
      <c r="B290" s="218" t="s">
        <v>242</v>
      </c>
      <c r="C290" s="219"/>
      <c r="D290" s="61"/>
      <c r="E290" s="62"/>
      <c r="F290" s="62">
        <f>SUM(F271:F289)</f>
        <v>0</v>
      </c>
      <c r="G290" s="63"/>
    </row>
    <row r="291" spans="1:7" x14ac:dyDescent="0.25">
      <c r="A291" s="245"/>
      <c r="B291" s="246"/>
      <c r="C291" s="159"/>
      <c r="D291" s="77"/>
      <c r="E291" s="57"/>
      <c r="F291" s="57"/>
      <c r="G291" s="63"/>
    </row>
    <row r="292" spans="1:7" ht="60" x14ac:dyDescent="0.25">
      <c r="A292" s="247" t="s">
        <v>243</v>
      </c>
      <c r="B292" s="240" t="s">
        <v>244</v>
      </c>
      <c r="C292" s="159"/>
      <c r="D292" s="77"/>
      <c r="E292" s="57"/>
      <c r="F292" s="57"/>
      <c r="G292" s="63"/>
    </row>
    <row r="293" spans="1:7" ht="15" x14ac:dyDescent="0.25">
      <c r="A293" s="245"/>
      <c r="B293" s="248"/>
      <c r="C293" s="159"/>
      <c r="D293" s="77"/>
      <c r="E293" s="57"/>
      <c r="F293" s="57"/>
      <c r="G293" s="63"/>
    </row>
    <row r="294" spans="1:7" ht="15" x14ac:dyDescent="0.25">
      <c r="A294" s="232">
        <v>1</v>
      </c>
      <c r="B294" s="231" t="s">
        <v>224</v>
      </c>
      <c r="C294" s="181">
        <v>1600</v>
      </c>
      <c r="D294" s="75" t="s">
        <v>45</v>
      </c>
      <c r="E294" s="57"/>
      <c r="F294" s="57">
        <f>ROUND(C294*E294,2)</f>
        <v>0</v>
      </c>
      <c r="G294" s="63"/>
    </row>
    <row r="295" spans="1:7" ht="15" x14ac:dyDescent="0.25">
      <c r="A295" s="249"/>
      <c r="B295" s="250"/>
      <c r="C295" s="243"/>
      <c r="D295" s="82"/>
      <c r="E295" s="74"/>
      <c r="F295" s="74"/>
      <c r="G295" s="63"/>
    </row>
    <row r="296" spans="1:7" ht="15" x14ac:dyDescent="0.25">
      <c r="A296" s="251">
        <v>2</v>
      </c>
      <c r="B296" s="231" t="s">
        <v>245</v>
      </c>
      <c r="C296" s="252"/>
      <c r="D296" s="77"/>
      <c r="E296" s="57"/>
      <c r="F296" s="57">
        <f>ROUND(C296*E296,2)</f>
        <v>0</v>
      </c>
      <c r="G296" s="63"/>
    </row>
    <row r="297" spans="1:7" x14ac:dyDescent="0.25">
      <c r="A297" s="253">
        <v>2.1</v>
      </c>
      <c r="B297" s="233" t="s">
        <v>246</v>
      </c>
      <c r="C297" s="159">
        <v>3200</v>
      </c>
      <c r="D297" s="77" t="s">
        <v>45</v>
      </c>
      <c r="E297" s="57"/>
      <c r="F297" s="57">
        <f>ROUND(C297*E297,2)</f>
        <v>0</v>
      </c>
      <c r="G297" s="63"/>
    </row>
    <row r="298" spans="1:7" ht="16.5" x14ac:dyDescent="0.25">
      <c r="A298" s="253">
        <v>2.2000000000000002</v>
      </c>
      <c r="B298" s="233" t="s">
        <v>247</v>
      </c>
      <c r="C298" s="159">
        <v>1360</v>
      </c>
      <c r="D298" s="77" t="s">
        <v>248</v>
      </c>
      <c r="E298" s="57"/>
      <c r="F298" s="57">
        <f>ROUND(C298*E298,2)</f>
        <v>0</v>
      </c>
      <c r="G298" s="63"/>
    </row>
    <row r="299" spans="1:7" ht="28.5" x14ac:dyDescent="0.25">
      <c r="A299" s="253">
        <v>2.2999999999999998</v>
      </c>
      <c r="B299" s="233" t="s">
        <v>240</v>
      </c>
      <c r="C299" s="160">
        <v>88.4</v>
      </c>
      <c r="D299" s="79" t="s">
        <v>18</v>
      </c>
      <c r="E299" s="68"/>
      <c r="F299" s="68">
        <f>ROUND(C299*E299,2)</f>
        <v>0</v>
      </c>
      <c r="G299" s="63"/>
    </row>
    <row r="300" spans="1:7" x14ac:dyDescent="0.25">
      <c r="A300" s="245"/>
      <c r="B300" s="246"/>
      <c r="C300" s="159"/>
      <c r="D300" s="77"/>
      <c r="E300" s="57"/>
      <c r="F300" s="57"/>
      <c r="G300" s="63"/>
    </row>
    <row r="301" spans="1:7" ht="15" x14ac:dyDescent="0.25">
      <c r="A301" s="227">
        <v>3</v>
      </c>
      <c r="B301" s="231" t="s">
        <v>225</v>
      </c>
      <c r="C301" s="181"/>
      <c r="D301" s="75"/>
      <c r="E301" s="57"/>
      <c r="F301" s="57">
        <f t="shared" ref="F301:F317" si="9">ROUND(C301*E301,2)</f>
        <v>0</v>
      </c>
      <c r="G301" s="63"/>
    </row>
    <row r="302" spans="1:7" x14ac:dyDescent="0.25">
      <c r="A302" s="234">
        <v>3.1</v>
      </c>
      <c r="B302" s="235" t="s">
        <v>226</v>
      </c>
      <c r="C302" s="181">
        <v>1904</v>
      </c>
      <c r="D302" s="77" t="s">
        <v>227</v>
      </c>
      <c r="E302" s="57"/>
      <c r="F302" s="57">
        <f t="shared" si="9"/>
        <v>0</v>
      </c>
      <c r="G302" s="63"/>
    </row>
    <row r="303" spans="1:7" s="52" customFormat="1" x14ac:dyDescent="0.25">
      <c r="A303" s="234">
        <v>3.2</v>
      </c>
      <c r="B303" s="254" t="s">
        <v>249</v>
      </c>
      <c r="C303" s="181">
        <v>144</v>
      </c>
      <c r="D303" s="77" t="s">
        <v>250</v>
      </c>
      <c r="E303" s="6"/>
      <c r="F303" s="57">
        <f t="shared" si="9"/>
        <v>0</v>
      </c>
      <c r="G303" s="63"/>
    </row>
    <row r="304" spans="1:7" s="52" customFormat="1" ht="28.5" x14ac:dyDescent="0.25">
      <c r="A304" s="234">
        <v>3.3</v>
      </c>
      <c r="B304" s="236" t="s">
        <v>251</v>
      </c>
      <c r="C304" s="238">
        <v>372.09600000000006</v>
      </c>
      <c r="D304" s="79" t="s">
        <v>230</v>
      </c>
      <c r="E304" s="68"/>
      <c r="F304" s="68">
        <f t="shared" si="9"/>
        <v>0</v>
      </c>
      <c r="G304" s="63"/>
    </row>
    <row r="305" spans="1:7" ht="15" customHeight="1" x14ac:dyDescent="0.25">
      <c r="A305" s="234">
        <v>3.4</v>
      </c>
      <c r="B305" s="236" t="s">
        <v>228</v>
      </c>
      <c r="C305" s="181">
        <v>1550.4</v>
      </c>
      <c r="D305" s="75" t="s">
        <v>67</v>
      </c>
      <c r="E305" s="57"/>
      <c r="F305" s="57">
        <f t="shared" si="9"/>
        <v>0</v>
      </c>
      <c r="G305" s="63"/>
    </row>
    <row r="306" spans="1:7" ht="28.5" x14ac:dyDescent="0.25">
      <c r="A306" s="234">
        <v>3.5</v>
      </c>
      <c r="B306" s="236" t="s">
        <v>240</v>
      </c>
      <c r="C306" s="238">
        <v>796.41600000000005</v>
      </c>
      <c r="D306" s="79" t="s">
        <v>230</v>
      </c>
      <c r="E306" s="68"/>
      <c r="F306" s="68">
        <f t="shared" si="9"/>
        <v>0</v>
      </c>
      <c r="G306" s="63"/>
    </row>
    <row r="307" spans="1:7" x14ac:dyDescent="0.25">
      <c r="A307" s="245"/>
      <c r="B307" s="246"/>
      <c r="C307" s="159"/>
      <c r="D307" s="77"/>
      <c r="E307" s="57"/>
      <c r="F307" s="57">
        <f t="shared" si="9"/>
        <v>0</v>
      </c>
      <c r="G307" s="63"/>
    </row>
    <row r="308" spans="1:7" ht="15" x14ac:dyDescent="0.25">
      <c r="A308" s="232">
        <v>4</v>
      </c>
      <c r="B308" s="231" t="s">
        <v>231</v>
      </c>
      <c r="C308" s="181"/>
      <c r="D308" s="75"/>
      <c r="E308" s="57"/>
      <c r="F308" s="57">
        <f t="shared" si="9"/>
        <v>0</v>
      </c>
      <c r="G308" s="63"/>
    </row>
    <row r="309" spans="1:7" ht="28.5" x14ac:dyDescent="0.25">
      <c r="A309" s="255">
        <v>4.0999999999999996</v>
      </c>
      <c r="B309" s="233" t="s">
        <v>252</v>
      </c>
      <c r="C309" s="181">
        <v>1664</v>
      </c>
      <c r="D309" s="75" t="s">
        <v>45</v>
      </c>
      <c r="E309" s="57"/>
      <c r="F309" s="57">
        <f t="shared" si="9"/>
        <v>0</v>
      </c>
      <c r="G309" s="63"/>
    </row>
    <row r="310" spans="1:7" x14ac:dyDescent="0.25">
      <c r="A310" s="245"/>
      <c r="B310" s="246"/>
      <c r="C310" s="159"/>
      <c r="D310" s="77"/>
      <c r="E310" s="57"/>
      <c r="F310" s="57">
        <f t="shared" si="9"/>
        <v>0</v>
      </c>
      <c r="G310" s="63"/>
    </row>
    <row r="311" spans="1:7" ht="15" x14ac:dyDescent="0.25">
      <c r="A311" s="232">
        <v>5</v>
      </c>
      <c r="B311" s="231" t="s">
        <v>253</v>
      </c>
      <c r="C311" s="159"/>
      <c r="D311" s="77"/>
      <c r="E311" s="57"/>
      <c r="F311" s="57">
        <f t="shared" si="9"/>
        <v>0</v>
      </c>
      <c r="G311" s="63"/>
    </row>
    <row r="312" spans="1:7" x14ac:dyDescent="0.25">
      <c r="A312" s="255">
        <v>5.0999999999999996</v>
      </c>
      <c r="B312" s="233" t="s">
        <v>254</v>
      </c>
      <c r="C312" s="181">
        <v>1600</v>
      </c>
      <c r="D312" s="75" t="s">
        <v>45</v>
      </c>
      <c r="E312" s="57"/>
      <c r="F312" s="57">
        <f t="shared" si="9"/>
        <v>0</v>
      </c>
      <c r="G312" s="63"/>
    </row>
    <row r="313" spans="1:7" x14ac:dyDescent="0.25">
      <c r="A313" s="245"/>
      <c r="B313" s="246"/>
      <c r="C313" s="159"/>
      <c r="D313" s="77"/>
      <c r="E313" s="57"/>
      <c r="F313" s="57">
        <f t="shared" si="9"/>
        <v>0</v>
      </c>
      <c r="G313" s="63"/>
    </row>
    <row r="314" spans="1:7" ht="30" x14ac:dyDescent="0.25">
      <c r="A314" s="239">
        <v>6</v>
      </c>
      <c r="B314" s="231" t="s">
        <v>234</v>
      </c>
      <c r="C314" s="244">
        <v>0.15</v>
      </c>
      <c r="D314" s="78" t="s">
        <v>146</v>
      </c>
      <c r="E314" s="68"/>
      <c r="F314" s="68">
        <f t="shared" si="9"/>
        <v>0</v>
      </c>
      <c r="G314" s="63"/>
    </row>
    <row r="315" spans="1:7" x14ac:dyDescent="0.25">
      <c r="A315" s="245"/>
      <c r="B315" s="246"/>
      <c r="C315" s="159"/>
      <c r="D315" s="77"/>
      <c r="E315" s="57"/>
      <c r="F315" s="57">
        <f t="shared" si="9"/>
        <v>0</v>
      </c>
      <c r="G315" s="63"/>
    </row>
    <row r="316" spans="1:7" ht="15" x14ac:dyDescent="0.25">
      <c r="A316" s="227">
        <v>7</v>
      </c>
      <c r="B316" s="231" t="s">
        <v>255</v>
      </c>
      <c r="C316" s="181"/>
      <c r="D316" s="56"/>
      <c r="E316" s="57"/>
      <c r="F316" s="57">
        <f t="shared" si="9"/>
        <v>0</v>
      </c>
      <c r="G316" s="63"/>
    </row>
    <row r="317" spans="1:7" x14ac:dyDescent="0.25">
      <c r="A317" s="234">
        <v>7.1</v>
      </c>
      <c r="B317" s="233" t="s">
        <v>256</v>
      </c>
      <c r="C317" s="181">
        <v>1600</v>
      </c>
      <c r="D317" s="75" t="s">
        <v>45</v>
      </c>
      <c r="E317" s="84"/>
      <c r="F317" s="57">
        <f t="shared" si="9"/>
        <v>0</v>
      </c>
      <c r="G317" s="63"/>
    </row>
    <row r="318" spans="1:7" x14ac:dyDescent="0.25">
      <c r="A318" s="234"/>
      <c r="B318" s="233"/>
      <c r="C318" s="181"/>
      <c r="D318" s="75"/>
      <c r="E318" s="84"/>
      <c r="F318" s="57"/>
      <c r="G318" s="63"/>
    </row>
    <row r="319" spans="1:7" ht="72" x14ac:dyDescent="0.25">
      <c r="A319" s="232">
        <v>8</v>
      </c>
      <c r="B319" s="240" t="s">
        <v>235</v>
      </c>
      <c r="C319" s="238">
        <v>1600</v>
      </c>
      <c r="D319" s="78" t="s">
        <v>45</v>
      </c>
      <c r="E319" s="68"/>
      <c r="F319" s="68">
        <f>ROUND(C319*E319,2)</f>
        <v>0</v>
      </c>
      <c r="G319" s="63"/>
    </row>
    <row r="320" spans="1:7" ht="15" x14ac:dyDescent="0.25">
      <c r="A320" s="245"/>
      <c r="B320" s="231"/>
      <c r="C320" s="159"/>
      <c r="D320" s="77"/>
      <c r="E320" s="57"/>
      <c r="F320" s="57"/>
      <c r="G320" s="63"/>
    </row>
    <row r="321" spans="1:7" ht="15" x14ac:dyDescent="0.25">
      <c r="A321" s="256">
        <v>9</v>
      </c>
      <c r="B321" s="231" t="s">
        <v>257</v>
      </c>
      <c r="C321" s="159"/>
      <c r="D321" s="85"/>
      <c r="E321" s="57"/>
      <c r="F321" s="57">
        <f>ROUND(C321*E321,2)</f>
        <v>0</v>
      </c>
      <c r="G321" s="63"/>
    </row>
    <row r="322" spans="1:7" x14ac:dyDescent="0.25">
      <c r="A322" s="253">
        <v>9.1</v>
      </c>
      <c r="B322" s="233" t="s">
        <v>258</v>
      </c>
      <c r="C322" s="159">
        <v>1360</v>
      </c>
      <c r="D322" s="77" t="s">
        <v>36</v>
      </c>
      <c r="E322" s="84"/>
      <c r="F322" s="57">
        <f>ROUND(C322*E322,2)</f>
        <v>0</v>
      </c>
      <c r="G322" s="63"/>
    </row>
    <row r="323" spans="1:7" ht="28.5" x14ac:dyDescent="0.25">
      <c r="A323" s="253">
        <v>9.1999999999999993</v>
      </c>
      <c r="B323" s="233" t="s">
        <v>259</v>
      </c>
      <c r="C323" s="160">
        <v>1360</v>
      </c>
      <c r="D323" s="79" t="s">
        <v>36</v>
      </c>
      <c r="E323" s="86"/>
      <c r="F323" s="68">
        <f>ROUND(C323*E323,2)</f>
        <v>0</v>
      </c>
      <c r="G323" s="63"/>
    </row>
    <row r="324" spans="1:7" x14ac:dyDescent="0.25">
      <c r="A324" s="253">
        <v>9.3000000000000007</v>
      </c>
      <c r="B324" s="233" t="s">
        <v>260</v>
      </c>
      <c r="C324" s="159">
        <v>690.87999999999988</v>
      </c>
      <c r="D324" s="77" t="s">
        <v>261</v>
      </c>
      <c r="E324" s="84"/>
      <c r="F324" s="57">
        <f>ROUND(C324*E324,2)</f>
        <v>0</v>
      </c>
      <c r="G324" s="63"/>
    </row>
    <row r="325" spans="1:7" s="90" customFormat="1" x14ac:dyDescent="0.25">
      <c r="A325" s="257"/>
      <c r="B325" s="258"/>
      <c r="C325" s="166"/>
      <c r="D325" s="88"/>
      <c r="E325" s="89"/>
      <c r="F325" s="87"/>
      <c r="G325" s="63"/>
    </row>
    <row r="326" spans="1:7" ht="29.25" x14ac:dyDescent="0.25">
      <c r="A326" s="239">
        <v>10</v>
      </c>
      <c r="B326" s="225" t="s">
        <v>236</v>
      </c>
      <c r="C326" s="160">
        <v>1600</v>
      </c>
      <c r="D326" s="79" t="s">
        <v>45</v>
      </c>
      <c r="E326" s="68"/>
      <c r="F326" s="68">
        <f>ROUND(C326*E326,2)</f>
        <v>0</v>
      </c>
      <c r="G326" s="63"/>
    </row>
    <row r="327" spans="1:7" s="22" customFormat="1" ht="15" x14ac:dyDescent="0.25">
      <c r="A327" s="259"/>
      <c r="B327" s="260" t="s">
        <v>262</v>
      </c>
      <c r="C327" s="261"/>
      <c r="D327" s="91"/>
      <c r="E327" s="92"/>
      <c r="F327" s="92">
        <f>SUM(F291:F326)</f>
        <v>0</v>
      </c>
      <c r="G327" s="63"/>
    </row>
    <row r="328" spans="1:7" s="22" customFormat="1" ht="15" x14ac:dyDescent="0.25">
      <c r="A328" s="232"/>
      <c r="B328" s="262"/>
      <c r="C328" s="263"/>
      <c r="D328" s="94"/>
      <c r="E328" s="71"/>
      <c r="F328" s="71"/>
      <c r="G328" s="63"/>
    </row>
    <row r="329" spans="1:7" ht="15" x14ac:dyDescent="0.25">
      <c r="A329" s="247" t="s">
        <v>263</v>
      </c>
      <c r="B329" s="256" t="s">
        <v>264</v>
      </c>
      <c r="C329" s="159"/>
      <c r="D329" s="77"/>
      <c r="E329" s="57"/>
      <c r="F329" s="57">
        <f>ROUND(C329*E329,2)</f>
        <v>0</v>
      </c>
      <c r="G329" s="63"/>
    </row>
    <row r="330" spans="1:7" ht="30.75" x14ac:dyDescent="0.25">
      <c r="A330" s="245">
        <v>1</v>
      </c>
      <c r="B330" s="221" t="s">
        <v>265</v>
      </c>
      <c r="C330" s="160">
        <v>1</v>
      </c>
      <c r="D330" s="67" t="s">
        <v>54</v>
      </c>
      <c r="E330" s="68"/>
      <c r="F330" s="68">
        <f>ROUND(C330*E330,2)</f>
        <v>0</v>
      </c>
      <c r="G330" s="63"/>
    </row>
    <row r="331" spans="1:7" ht="15" x14ac:dyDescent="0.25">
      <c r="A331" s="264"/>
      <c r="B331" s="265" t="s">
        <v>266</v>
      </c>
      <c r="C331" s="163"/>
      <c r="D331" s="96"/>
      <c r="E331" s="95"/>
      <c r="F331" s="95">
        <f>+F330</f>
        <v>0</v>
      </c>
      <c r="G331" s="63"/>
    </row>
    <row r="332" spans="1:7" ht="15" x14ac:dyDescent="0.25">
      <c r="A332" s="264"/>
      <c r="B332" s="265"/>
      <c r="C332" s="163"/>
      <c r="D332" s="96"/>
      <c r="E332" s="95"/>
      <c r="F332" s="95"/>
      <c r="G332" s="63"/>
    </row>
    <row r="333" spans="1:7" ht="52.5" customHeight="1" x14ac:dyDescent="0.25">
      <c r="A333" s="245">
        <v>2</v>
      </c>
      <c r="B333" s="221" t="s">
        <v>267</v>
      </c>
      <c r="C333" s="160">
        <v>1</v>
      </c>
      <c r="D333" s="67" t="s">
        <v>54</v>
      </c>
      <c r="E333" s="68"/>
      <c r="F333" s="68">
        <f>+E333*C333</f>
        <v>0</v>
      </c>
      <c r="G333" s="63"/>
    </row>
    <row r="334" spans="1:7" ht="15" x14ac:dyDescent="0.25">
      <c r="A334" s="264"/>
      <c r="B334" s="265" t="s">
        <v>266</v>
      </c>
      <c r="C334" s="163"/>
      <c r="D334" s="96"/>
      <c r="E334" s="95"/>
      <c r="F334" s="95">
        <f>+F333</f>
        <v>0</v>
      </c>
      <c r="G334" s="63"/>
    </row>
    <row r="335" spans="1:7" x14ac:dyDescent="0.25">
      <c r="A335" s="245"/>
      <c r="B335" s="221"/>
      <c r="C335" s="159"/>
      <c r="D335" s="65"/>
      <c r="E335" s="57"/>
      <c r="F335" s="57"/>
      <c r="G335" s="63"/>
    </row>
    <row r="336" spans="1:7" ht="38.25" customHeight="1" x14ac:dyDescent="0.25">
      <c r="A336" s="239">
        <v>3</v>
      </c>
      <c r="B336" s="225" t="s">
        <v>268</v>
      </c>
      <c r="C336" s="159"/>
      <c r="D336" s="65"/>
      <c r="E336" s="57"/>
      <c r="F336" s="57"/>
      <c r="G336" s="63"/>
    </row>
    <row r="337" spans="1:7" x14ac:dyDescent="0.25">
      <c r="A337" s="245"/>
      <c r="B337" s="221"/>
      <c r="C337" s="159"/>
      <c r="D337" s="65"/>
      <c r="E337" s="57"/>
      <c r="F337" s="57">
        <f t="shared" ref="F337:F401" si="10">+E337*C337</f>
        <v>0</v>
      </c>
      <c r="G337" s="63"/>
    </row>
    <row r="338" spans="1:7" ht="15" x14ac:dyDescent="0.25">
      <c r="A338" s="266">
        <v>3.1</v>
      </c>
      <c r="B338" s="225" t="s">
        <v>269</v>
      </c>
      <c r="C338" s="159">
        <v>900</v>
      </c>
      <c r="D338" s="65" t="s">
        <v>270</v>
      </c>
      <c r="E338" s="57"/>
      <c r="F338" s="57">
        <f t="shared" si="10"/>
        <v>0</v>
      </c>
      <c r="G338" s="63"/>
    </row>
    <row r="339" spans="1:7" x14ac:dyDescent="0.25">
      <c r="A339" s="245"/>
      <c r="B339" s="221"/>
      <c r="C339" s="159"/>
      <c r="D339" s="65"/>
      <c r="E339" s="57"/>
      <c r="F339" s="57">
        <f t="shared" si="10"/>
        <v>0</v>
      </c>
      <c r="G339" s="63"/>
    </row>
    <row r="340" spans="1:7" ht="15" x14ac:dyDescent="0.25">
      <c r="A340" s="266">
        <v>3.2</v>
      </c>
      <c r="B340" s="225" t="s">
        <v>271</v>
      </c>
      <c r="C340" s="159"/>
      <c r="D340" s="65"/>
      <c r="E340" s="57"/>
      <c r="F340" s="57">
        <f t="shared" si="10"/>
        <v>0</v>
      </c>
      <c r="G340" s="63"/>
    </row>
    <row r="341" spans="1:7" ht="15" x14ac:dyDescent="0.25">
      <c r="A341" s="245" t="s">
        <v>272</v>
      </c>
      <c r="B341" s="267" t="s">
        <v>273</v>
      </c>
      <c r="C341" s="159">
        <v>1080</v>
      </c>
      <c r="D341" s="65" t="s">
        <v>274</v>
      </c>
      <c r="E341" s="6"/>
      <c r="F341" s="57">
        <f t="shared" si="10"/>
        <v>0</v>
      </c>
      <c r="G341" s="63"/>
    </row>
    <row r="342" spans="1:7" ht="15" x14ac:dyDescent="0.25">
      <c r="A342" s="245" t="s">
        <v>275</v>
      </c>
      <c r="B342" s="267" t="s">
        <v>276</v>
      </c>
      <c r="C342" s="159">
        <v>1080</v>
      </c>
      <c r="D342" s="65" t="s">
        <v>274</v>
      </c>
      <c r="E342" s="57"/>
      <c r="F342" s="57">
        <f t="shared" si="10"/>
        <v>0</v>
      </c>
      <c r="G342" s="63"/>
    </row>
    <row r="343" spans="1:7" ht="15" x14ac:dyDescent="0.25">
      <c r="A343" s="245" t="s">
        <v>277</v>
      </c>
      <c r="B343" s="267" t="s">
        <v>278</v>
      </c>
      <c r="C343" s="159">
        <v>1026</v>
      </c>
      <c r="D343" s="65" t="s">
        <v>274</v>
      </c>
      <c r="E343" s="57"/>
      <c r="F343" s="57">
        <f t="shared" si="10"/>
        <v>0</v>
      </c>
      <c r="G343" s="63"/>
    </row>
    <row r="344" spans="1:7" x14ac:dyDescent="0.25">
      <c r="A344" s="245" t="s">
        <v>279</v>
      </c>
      <c r="B344" s="267" t="s">
        <v>280</v>
      </c>
      <c r="C344" s="159">
        <v>1</v>
      </c>
      <c r="D344" s="65" t="s">
        <v>139</v>
      </c>
      <c r="E344" s="57"/>
      <c r="F344" s="57">
        <f t="shared" si="10"/>
        <v>0</v>
      </c>
      <c r="G344" s="63"/>
    </row>
    <row r="345" spans="1:7" x14ac:dyDescent="0.25">
      <c r="A345" s="245"/>
      <c r="B345" s="221"/>
      <c r="C345" s="159"/>
      <c r="D345" s="65"/>
      <c r="E345" s="57"/>
      <c r="F345" s="57">
        <f t="shared" si="10"/>
        <v>0</v>
      </c>
      <c r="G345" s="63"/>
    </row>
    <row r="346" spans="1:7" ht="15" x14ac:dyDescent="0.25">
      <c r="A346" s="266">
        <v>3.3</v>
      </c>
      <c r="B346" s="225" t="s">
        <v>14</v>
      </c>
      <c r="C346" s="159">
        <v>4</v>
      </c>
      <c r="D346" s="65" t="s">
        <v>281</v>
      </c>
      <c r="E346" s="57"/>
      <c r="F346" s="57">
        <f t="shared" si="10"/>
        <v>0</v>
      </c>
      <c r="G346" s="63"/>
    </row>
    <row r="347" spans="1:7" x14ac:dyDescent="0.25">
      <c r="A347" s="245"/>
      <c r="B347" s="221"/>
      <c r="C347" s="159"/>
      <c r="D347" s="65"/>
      <c r="E347" s="57"/>
      <c r="F347" s="57">
        <f t="shared" si="10"/>
        <v>0</v>
      </c>
      <c r="G347" s="63"/>
    </row>
    <row r="348" spans="1:7" ht="15" x14ac:dyDescent="0.25">
      <c r="A348" s="266">
        <v>3.4</v>
      </c>
      <c r="B348" s="225" t="s">
        <v>282</v>
      </c>
      <c r="C348" s="159"/>
      <c r="D348" s="65"/>
      <c r="E348" s="57"/>
      <c r="F348" s="57">
        <f t="shared" si="10"/>
        <v>0</v>
      </c>
      <c r="G348" s="63"/>
    </row>
    <row r="349" spans="1:7" ht="15" x14ac:dyDescent="0.25">
      <c r="A349" s="245" t="s">
        <v>283</v>
      </c>
      <c r="B349" s="267" t="s">
        <v>284</v>
      </c>
      <c r="C349" s="159">
        <v>502.73</v>
      </c>
      <c r="D349" s="65" t="s">
        <v>274</v>
      </c>
      <c r="E349" s="57"/>
      <c r="F349" s="57">
        <f t="shared" si="10"/>
        <v>0</v>
      </c>
      <c r="G349" s="63"/>
    </row>
    <row r="350" spans="1:7" ht="15" x14ac:dyDescent="0.25">
      <c r="A350" s="245" t="s">
        <v>285</v>
      </c>
      <c r="B350" s="267" t="s">
        <v>286</v>
      </c>
      <c r="C350" s="159">
        <v>335.12</v>
      </c>
      <c r="D350" s="65" t="s">
        <v>274</v>
      </c>
      <c r="E350" s="57"/>
      <c r="F350" s="57">
        <f t="shared" si="10"/>
        <v>0</v>
      </c>
      <c r="G350" s="63"/>
    </row>
    <row r="351" spans="1:7" ht="28.5" x14ac:dyDescent="0.25">
      <c r="A351" s="245" t="s">
        <v>287</v>
      </c>
      <c r="B351" s="267" t="s">
        <v>288</v>
      </c>
      <c r="C351" s="159">
        <v>71.67</v>
      </c>
      <c r="D351" s="65" t="s">
        <v>274</v>
      </c>
      <c r="E351" s="57"/>
      <c r="F351" s="57">
        <f t="shared" si="10"/>
        <v>0</v>
      </c>
      <c r="G351" s="63"/>
    </row>
    <row r="352" spans="1:7" ht="28.5" x14ac:dyDescent="0.25">
      <c r="A352" s="245" t="s">
        <v>289</v>
      </c>
      <c r="B352" s="267" t="s">
        <v>290</v>
      </c>
      <c r="C352" s="160">
        <v>995.94</v>
      </c>
      <c r="D352" s="67" t="s">
        <v>274</v>
      </c>
      <c r="E352" s="68"/>
      <c r="F352" s="68">
        <f t="shared" si="10"/>
        <v>0</v>
      </c>
      <c r="G352" s="63"/>
    </row>
    <row r="353" spans="1:7" x14ac:dyDescent="0.25">
      <c r="A353" s="245"/>
      <c r="B353" s="221"/>
      <c r="C353" s="159"/>
      <c r="D353" s="65"/>
      <c r="E353" s="57"/>
      <c r="F353" s="57">
        <f t="shared" si="10"/>
        <v>0</v>
      </c>
      <c r="G353" s="63"/>
    </row>
    <row r="354" spans="1:7" ht="15" x14ac:dyDescent="0.25">
      <c r="A354" s="266">
        <v>3.5</v>
      </c>
      <c r="B354" s="225" t="s">
        <v>291</v>
      </c>
      <c r="C354" s="159"/>
      <c r="D354" s="65"/>
      <c r="E354" s="57"/>
      <c r="F354" s="57">
        <f t="shared" si="10"/>
        <v>0</v>
      </c>
      <c r="G354" s="63"/>
    </row>
    <row r="355" spans="1:7" ht="15" x14ac:dyDescent="0.25">
      <c r="A355" s="245" t="s">
        <v>292</v>
      </c>
      <c r="B355" s="221" t="s">
        <v>293</v>
      </c>
      <c r="C355" s="159">
        <v>82.03</v>
      </c>
      <c r="D355" s="65" t="s">
        <v>274</v>
      </c>
      <c r="E355" s="57"/>
      <c r="F355" s="57">
        <f t="shared" si="10"/>
        <v>0</v>
      </c>
      <c r="G355" s="63"/>
    </row>
    <row r="356" spans="1:7" ht="15" x14ac:dyDescent="0.25">
      <c r="A356" s="245" t="s">
        <v>294</v>
      </c>
      <c r="B356" s="221" t="s">
        <v>295</v>
      </c>
      <c r="C356" s="159">
        <v>2.4</v>
      </c>
      <c r="D356" s="65" t="s">
        <v>274</v>
      </c>
      <c r="E356" s="57"/>
      <c r="F356" s="57">
        <f t="shared" si="10"/>
        <v>0</v>
      </c>
      <c r="G356" s="63"/>
    </row>
    <row r="357" spans="1:7" ht="15" x14ac:dyDescent="0.25">
      <c r="A357" s="245" t="s">
        <v>296</v>
      </c>
      <c r="B357" s="221" t="s">
        <v>297</v>
      </c>
      <c r="C357" s="159">
        <v>35.49</v>
      </c>
      <c r="D357" s="65" t="s">
        <v>274</v>
      </c>
      <c r="E357" s="57"/>
      <c r="F357" s="57">
        <f t="shared" si="10"/>
        <v>0</v>
      </c>
      <c r="G357" s="63"/>
    </row>
    <row r="358" spans="1:7" ht="15" x14ac:dyDescent="0.25">
      <c r="A358" s="245" t="s">
        <v>298</v>
      </c>
      <c r="B358" s="221" t="s">
        <v>299</v>
      </c>
      <c r="C358" s="159">
        <v>167.9</v>
      </c>
      <c r="D358" s="65" t="s">
        <v>274</v>
      </c>
      <c r="E358" s="57"/>
      <c r="F358" s="57">
        <f t="shared" si="10"/>
        <v>0</v>
      </c>
      <c r="G358" s="63"/>
    </row>
    <row r="359" spans="1:7" ht="15" x14ac:dyDescent="0.25">
      <c r="A359" s="245" t="s">
        <v>300</v>
      </c>
      <c r="B359" s="221" t="s">
        <v>301</v>
      </c>
      <c r="C359" s="159">
        <v>3.15</v>
      </c>
      <c r="D359" s="65" t="s">
        <v>274</v>
      </c>
      <c r="E359" s="57"/>
      <c r="F359" s="57">
        <f t="shared" si="10"/>
        <v>0</v>
      </c>
      <c r="G359" s="63"/>
    </row>
    <row r="360" spans="1:7" ht="15" x14ac:dyDescent="0.25">
      <c r="A360" s="245" t="s">
        <v>302</v>
      </c>
      <c r="B360" s="221" t="s">
        <v>303</v>
      </c>
      <c r="C360" s="159">
        <v>8.83</v>
      </c>
      <c r="D360" s="65" t="s">
        <v>274</v>
      </c>
      <c r="E360" s="57"/>
      <c r="F360" s="57">
        <f t="shared" si="10"/>
        <v>0</v>
      </c>
      <c r="G360" s="63"/>
    </row>
    <row r="361" spans="1:7" ht="15" x14ac:dyDescent="0.25">
      <c r="A361" s="245" t="s">
        <v>304</v>
      </c>
      <c r="B361" s="221" t="s">
        <v>305</v>
      </c>
      <c r="C361" s="159">
        <v>5.03</v>
      </c>
      <c r="D361" s="65" t="s">
        <v>274</v>
      </c>
      <c r="E361" s="57"/>
      <c r="F361" s="57">
        <f t="shared" si="10"/>
        <v>0</v>
      </c>
      <c r="G361" s="63"/>
    </row>
    <row r="362" spans="1:7" ht="15" x14ac:dyDescent="0.25">
      <c r="A362" s="245" t="s">
        <v>306</v>
      </c>
      <c r="B362" s="221" t="s">
        <v>307</v>
      </c>
      <c r="C362" s="159">
        <v>38.950000000000003</v>
      </c>
      <c r="D362" s="65" t="s">
        <v>274</v>
      </c>
      <c r="E362" s="57"/>
      <c r="F362" s="57">
        <f t="shared" si="10"/>
        <v>0</v>
      </c>
      <c r="G362" s="63"/>
    </row>
    <row r="363" spans="1:7" ht="15" x14ac:dyDescent="0.25">
      <c r="A363" s="245" t="s">
        <v>308</v>
      </c>
      <c r="B363" s="221" t="s">
        <v>309</v>
      </c>
      <c r="C363" s="159">
        <v>2.4500000000000002</v>
      </c>
      <c r="D363" s="65" t="s">
        <v>274</v>
      </c>
      <c r="E363" s="57"/>
      <c r="F363" s="57">
        <f t="shared" si="10"/>
        <v>0</v>
      </c>
      <c r="G363" s="63"/>
    </row>
    <row r="364" spans="1:7" ht="15" x14ac:dyDescent="0.25">
      <c r="A364" s="245" t="s">
        <v>310</v>
      </c>
      <c r="B364" s="221" t="s">
        <v>311</v>
      </c>
      <c r="C364" s="159">
        <v>11.75</v>
      </c>
      <c r="D364" s="65" t="s">
        <v>274</v>
      </c>
      <c r="E364" s="57"/>
      <c r="F364" s="57">
        <f t="shared" si="10"/>
        <v>0</v>
      </c>
      <c r="G364" s="63"/>
    </row>
    <row r="365" spans="1:7" x14ac:dyDescent="0.25">
      <c r="A365" s="245"/>
      <c r="B365" s="221"/>
      <c r="C365" s="159"/>
      <c r="D365" s="65"/>
      <c r="E365" s="57"/>
      <c r="F365" s="57">
        <f t="shared" si="10"/>
        <v>0</v>
      </c>
      <c r="G365" s="63"/>
    </row>
    <row r="366" spans="1:7" ht="30" x14ac:dyDescent="0.25">
      <c r="A366" s="266">
        <v>3.6</v>
      </c>
      <c r="B366" s="225" t="s">
        <v>312</v>
      </c>
      <c r="C366" s="160">
        <v>457.18400000000003</v>
      </c>
      <c r="D366" s="67" t="s">
        <v>270</v>
      </c>
      <c r="E366" s="68"/>
      <c r="F366" s="68">
        <f t="shared" si="10"/>
        <v>0</v>
      </c>
      <c r="G366" s="63"/>
    </row>
    <row r="367" spans="1:7" x14ac:dyDescent="0.25">
      <c r="A367" s="245"/>
      <c r="B367" s="221"/>
      <c r="C367" s="159"/>
      <c r="D367" s="65"/>
      <c r="E367" s="57"/>
      <c r="F367" s="57">
        <f t="shared" si="10"/>
        <v>0</v>
      </c>
      <c r="G367" s="63"/>
    </row>
    <row r="368" spans="1:7" ht="15" x14ac:dyDescent="0.25">
      <c r="A368" s="266">
        <v>3.7</v>
      </c>
      <c r="B368" s="225" t="s">
        <v>313</v>
      </c>
      <c r="C368" s="159">
        <v>1</v>
      </c>
      <c r="D368" s="65" t="s">
        <v>157</v>
      </c>
      <c r="E368" s="57"/>
      <c r="F368" s="57">
        <f t="shared" si="10"/>
        <v>0</v>
      </c>
      <c r="G368" s="63"/>
    </row>
    <row r="369" spans="1:7" x14ac:dyDescent="0.25">
      <c r="A369" s="245"/>
      <c r="B369" s="221"/>
      <c r="C369" s="159"/>
      <c r="D369" s="65"/>
      <c r="E369" s="57"/>
      <c r="F369" s="57">
        <f t="shared" si="10"/>
        <v>0</v>
      </c>
      <c r="G369" s="63"/>
    </row>
    <row r="370" spans="1:7" ht="15" x14ac:dyDescent="0.25">
      <c r="A370" s="266">
        <v>3.8</v>
      </c>
      <c r="B370" s="225" t="s">
        <v>314</v>
      </c>
      <c r="C370" s="159"/>
      <c r="D370" s="65"/>
      <c r="E370" s="57"/>
      <c r="F370" s="57">
        <f t="shared" si="10"/>
        <v>0</v>
      </c>
      <c r="G370" s="63"/>
    </row>
    <row r="371" spans="1:7" ht="57" x14ac:dyDescent="0.25">
      <c r="A371" s="245" t="s">
        <v>315</v>
      </c>
      <c r="B371" s="221" t="s">
        <v>316</v>
      </c>
      <c r="C371" s="160">
        <v>706.45</v>
      </c>
      <c r="D371" s="67" t="s">
        <v>270</v>
      </c>
      <c r="E371" s="68"/>
      <c r="F371" s="68">
        <f t="shared" si="10"/>
        <v>0</v>
      </c>
      <c r="G371" s="63"/>
    </row>
    <row r="372" spans="1:7" x14ac:dyDescent="0.25">
      <c r="A372" s="245" t="s">
        <v>317</v>
      </c>
      <c r="B372" s="221" t="s">
        <v>318</v>
      </c>
      <c r="C372" s="159">
        <v>140.85</v>
      </c>
      <c r="D372" s="65" t="s">
        <v>45</v>
      </c>
      <c r="E372" s="57"/>
      <c r="F372" s="57">
        <f t="shared" si="10"/>
        <v>0</v>
      </c>
      <c r="G372" s="63"/>
    </row>
    <row r="373" spans="1:7" ht="28.5" x14ac:dyDescent="0.25">
      <c r="A373" s="268" t="s">
        <v>319</v>
      </c>
      <c r="B373" s="229" t="s">
        <v>320</v>
      </c>
      <c r="C373" s="164">
        <v>260.45</v>
      </c>
      <c r="D373" s="98" t="s">
        <v>270</v>
      </c>
      <c r="E373" s="97"/>
      <c r="F373" s="97">
        <f t="shared" si="10"/>
        <v>0</v>
      </c>
      <c r="G373" s="63"/>
    </row>
    <row r="374" spans="1:7" ht="15" x14ac:dyDescent="0.25">
      <c r="A374" s="266">
        <v>3.9</v>
      </c>
      <c r="B374" s="225" t="s">
        <v>321</v>
      </c>
      <c r="C374" s="159"/>
      <c r="D374" s="65"/>
      <c r="E374" s="57"/>
      <c r="F374" s="57">
        <f t="shared" si="10"/>
        <v>0</v>
      </c>
      <c r="G374" s="63"/>
    </row>
    <row r="375" spans="1:7" ht="15" x14ac:dyDescent="0.25">
      <c r="A375" s="245" t="s">
        <v>322</v>
      </c>
      <c r="B375" s="269" t="s">
        <v>323</v>
      </c>
      <c r="C375" s="159">
        <v>405.96</v>
      </c>
      <c r="D375" s="65" t="s">
        <v>270</v>
      </c>
      <c r="E375" s="57"/>
      <c r="F375" s="57">
        <f t="shared" si="10"/>
        <v>0</v>
      </c>
      <c r="G375" s="63"/>
    </row>
    <row r="376" spans="1:7" ht="15" x14ac:dyDescent="0.25">
      <c r="A376" s="245" t="s">
        <v>324</v>
      </c>
      <c r="B376" s="269" t="s">
        <v>37</v>
      </c>
      <c r="C376" s="159">
        <v>548.88</v>
      </c>
      <c r="D376" s="65" t="s">
        <v>270</v>
      </c>
      <c r="E376" s="57"/>
      <c r="F376" s="57">
        <f t="shared" si="10"/>
        <v>0</v>
      </c>
      <c r="G376" s="63"/>
    </row>
    <row r="377" spans="1:7" ht="15" x14ac:dyDescent="0.25">
      <c r="A377" s="245" t="s">
        <v>325</v>
      </c>
      <c r="B377" s="269" t="s">
        <v>326</v>
      </c>
      <c r="C377" s="159">
        <v>157.57</v>
      </c>
      <c r="D377" s="65" t="s">
        <v>270</v>
      </c>
      <c r="E377" s="57"/>
      <c r="F377" s="57">
        <f t="shared" si="10"/>
        <v>0</v>
      </c>
      <c r="G377" s="63"/>
    </row>
    <row r="378" spans="1:7" ht="15" x14ac:dyDescent="0.25">
      <c r="A378" s="245" t="s">
        <v>327</v>
      </c>
      <c r="B378" s="269" t="s">
        <v>39</v>
      </c>
      <c r="C378" s="159">
        <v>260.45</v>
      </c>
      <c r="D378" s="65" t="s">
        <v>270</v>
      </c>
      <c r="E378" s="57"/>
      <c r="F378" s="57">
        <f t="shared" si="10"/>
        <v>0</v>
      </c>
      <c r="G378" s="63"/>
    </row>
    <row r="379" spans="1:7" x14ac:dyDescent="0.25">
      <c r="A379" s="245" t="s">
        <v>328</v>
      </c>
      <c r="B379" s="269" t="s">
        <v>40</v>
      </c>
      <c r="C379" s="159">
        <v>73.400000000000006</v>
      </c>
      <c r="D379" s="65" t="s">
        <v>45</v>
      </c>
      <c r="E379" s="6"/>
      <c r="F379" s="57">
        <f t="shared" si="10"/>
        <v>0</v>
      </c>
      <c r="G379" s="63"/>
    </row>
    <row r="380" spans="1:7" ht="15" x14ac:dyDescent="0.25">
      <c r="A380" s="245" t="s">
        <v>329</v>
      </c>
      <c r="B380" s="269" t="s">
        <v>330</v>
      </c>
      <c r="C380" s="159">
        <v>405.96</v>
      </c>
      <c r="D380" s="65" t="s">
        <v>270</v>
      </c>
      <c r="E380" s="57"/>
      <c r="F380" s="57">
        <f t="shared" si="10"/>
        <v>0</v>
      </c>
      <c r="G380" s="63"/>
    </row>
    <row r="381" spans="1:7" ht="15" x14ac:dyDescent="0.25">
      <c r="A381" s="245" t="s">
        <v>331</v>
      </c>
      <c r="B381" s="269" t="s">
        <v>332</v>
      </c>
      <c r="C381" s="159">
        <v>405.96</v>
      </c>
      <c r="D381" s="65" t="s">
        <v>270</v>
      </c>
      <c r="E381" s="57"/>
      <c r="F381" s="57">
        <f t="shared" si="10"/>
        <v>0</v>
      </c>
      <c r="G381" s="63"/>
    </row>
    <row r="382" spans="1:7" x14ac:dyDescent="0.25">
      <c r="A382" s="245"/>
      <c r="B382" s="221"/>
      <c r="C382" s="159"/>
      <c r="D382" s="65"/>
      <c r="E382" s="57"/>
      <c r="F382" s="57">
        <f t="shared" si="10"/>
        <v>0</v>
      </c>
      <c r="G382" s="63"/>
    </row>
    <row r="383" spans="1:7" ht="15" x14ac:dyDescent="0.25">
      <c r="A383" s="270">
        <v>3.1</v>
      </c>
      <c r="B383" s="225" t="s">
        <v>48</v>
      </c>
      <c r="C383" s="159"/>
      <c r="D383" s="65"/>
      <c r="E383" s="57"/>
      <c r="F383" s="57">
        <f t="shared" si="10"/>
        <v>0</v>
      </c>
      <c r="G383" s="63"/>
    </row>
    <row r="384" spans="1:7" ht="32.25" customHeight="1" x14ac:dyDescent="0.25">
      <c r="A384" s="245" t="s">
        <v>333</v>
      </c>
      <c r="B384" s="221" t="s">
        <v>334</v>
      </c>
      <c r="C384" s="160">
        <v>1</v>
      </c>
      <c r="D384" s="67" t="s">
        <v>335</v>
      </c>
      <c r="E384" s="68"/>
      <c r="F384" s="68">
        <f t="shared" si="10"/>
        <v>0</v>
      </c>
      <c r="G384" s="63"/>
    </row>
    <row r="385" spans="1:7" x14ac:dyDescent="0.25">
      <c r="A385" s="245" t="s">
        <v>336</v>
      </c>
      <c r="B385" s="221" t="s">
        <v>337</v>
      </c>
      <c r="C385" s="159">
        <v>1</v>
      </c>
      <c r="D385" s="65" t="s">
        <v>335</v>
      </c>
      <c r="E385" s="57"/>
      <c r="F385" s="57">
        <f t="shared" si="10"/>
        <v>0</v>
      </c>
      <c r="G385" s="63"/>
    </row>
    <row r="386" spans="1:7" x14ac:dyDescent="0.25">
      <c r="A386" s="245" t="s">
        <v>338</v>
      </c>
      <c r="B386" s="221" t="s">
        <v>339</v>
      </c>
      <c r="C386" s="159">
        <v>8.92</v>
      </c>
      <c r="D386" s="65" t="s">
        <v>45</v>
      </c>
      <c r="E386" s="57"/>
      <c r="F386" s="57">
        <f t="shared" si="10"/>
        <v>0</v>
      </c>
      <c r="G386" s="63"/>
    </row>
    <row r="387" spans="1:7" x14ac:dyDescent="0.25">
      <c r="A387" s="245" t="s">
        <v>340</v>
      </c>
      <c r="B387" s="221" t="s">
        <v>341</v>
      </c>
      <c r="C387" s="159">
        <v>1</v>
      </c>
      <c r="D387" s="65" t="s">
        <v>335</v>
      </c>
      <c r="E387" s="57"/>
      <c r="F387" s="57">
        <f t="shared" si="10"/>
        <v>0</v>
      </c>
      <c r="G387" s="63"/>
    </row>
    <row r="388" spans="1:7" x14ac:dyDescent="0.25">
      <c r="A388" s="245" t="s">
        <v>342</v>
      </c>
      <c r="B388" s="269" t="s">
        <v>343</v>
      </c>
      <c r="C388" s="159">
        <v>1</v>
      </c>
      <c r="D388" s="65" t="s">
        <v>335</v>
      </c>
      <c r="E388" s="57"/>
      <c r="F388" s="57">
        <f t="shared" si="10"/>
        <v>0</v>
      </c>
      <c r="G388" s="63"/>
    </row>
    <row r="389" spans="1:7" x14ac:dyDescent="0.25">
      <c r="A389" s="245"/>
      <c r="B389" s="221"/>
      <c r="C389" s="159"/>
      <c r="D389" s="65"/>
      <c r="E389" s="57"/>
      <c r="F389" s="57">
        <f t="shared" si="10"/>
        <v>0</v>
      </c>
      <c r="G389" s="63"/>
    </row>
    <row r="390" spans="1:7" ht="30" x14ac:dyDescent="0.25">
      <c r="A390" s="270">
        <v>3.11</v>
      </c>
      <c r="B390" s="225" t="s">
        <v>344</v>
      </c>
      <c r="C390" s="159"/>
      <c r="D390" s="65"/>
      <c r="E390" s="57"/>
      <c r="F390" s="57">
        <f t="shared" si="10"/>
        <v>0</v>
      </c>
      <c r="G390" s="63"/>
    </row>
    <row r="391" spans="1:7" ht="28.5" x14ac:dyDescent="0.25">
      <c r="A391" s="245" t="s">
        <v>345</v>
      </c>
      <c r="B391" s="221" t="s">
        <v>346</v>
      </c>
      <c r="C391" s="159">
        <v>89</v>
      </c>
      <c r="D391" s="65" t="s">
        <v>45</v>
      </c>
      <c r="E391" s="57"/>
      <c r="F391" s="57">
        <f t="shared" si="10"/>
        <v>0</v>
      </c>
      <c r="G391" s="63"/>
    </row>
    <row r="392" spans="1:7" x14ac:dyDescent="0.25">
      <c r="A392" s="245" t="s">
        <v>347</v>
      </c>
      <c r="B392" s="221" t="s">
        <v>348</v>
      </c>
      <c r="C392" s="159">
        <v>2</v>
      </c>
      <c r="D392" s="65" t="s">
        <v>335</v>
      </c>
      <c r="E392" s="57"/>
      <c r="F392" s="57">
        <f t="shared" si="10"/>
        <v>0</v>
      </c>
      <c r="G392" s="63"/>
    </row>
    <row r="393" spans="1:7" x14ac:dyDescent="0.25">
      <c r="A393" s="245" t="s">
        <v>349</v>
      </c>
      <c r="B393" s="221" t="s">
        <v>350</v>
      </c>
      <c r="C393" s="159">
        <v>2</v>
      </c>
      <c r="D393" s="65" t="s">
        <v>335</v>
      </c>
      <c r="E393" s="57"/>
      <c r="F393" s="57">
        <f t="shared" si="10"/>
        <v>0</v>
      </c>
      <c r="G393" s="63"/>
    </row>
    <row r="394" spans="1:7" x14ac:dyDescent="0.25">
      <c r="A394" s="245" t="s">
        <v>351</v>
      </c>
      <c r="B394" s="221" t="s">
        <v>352</v>
      </c>
      <c r="C394" s="159">
        <v>10</v>
      </c>
      <c r="D394" s="65" t="s">
        <v>335</v>
      </c>
      <c r="E394" s="57"/>
      <c r="F394" s="57">
        <f t="shared" si="10"/>
        <v>0</v>
      </c>
      <c r="G394" s="63"/>
    </row>
    <row r="395" spans="1:7" x14ac:dyDescent="0.25">
      <c r="A395" s="245" t="s">
        <v>353</v>
      </c>
      <c r="B395" s="221" t="s">
        <v>354</v>
      </c>
      <c r="C395" s="159">
        <v>2</v>
      </c>
      <c r="D395" s="65" t="s">
        <v>335</v>
      </c>
      <c r="E395" s="57"/>
      <c r="F395" s="57">
        <f t="shared" si="10"/>
        <v>0</v>
      </c>
      <c r="G395" s="63"/>
    </row>
    <row r="396" spans="1:7" x14ac:dyDescent="0.25">
      <c r="A396" s="245" t="s">
        <v>355</v>
      </c>
      <c r="B396" s="221" t="s">
        <v>356</v>
      </c>
      <c r="C396" s="159">
        <v>5</v>
      </c>
      <c r="D396" s="65" t="s">
        <v>335</v>
      </c>
      <c r="E396" s="57"/>
      <c r="F396" s="57">
        <f t="shared" si="10"/>
        <v>0</v>
      </c>
      <c r="G396" s="63"/>
    </row>
    <row r="397" spans="1:7" x14ac:dyDescent="0.25">
      <c r="A397" s="245" t="s">
        <v>357</v>
      </c>
      <c r="B397" s="221" t="s">
        <v>358</v>
      </c>
      <c r="C397" s="159">
        <v>4</v>
      </c>
      <c r="D397" s="65" t="s">
        <v>335</v>
      </c>
      <c r="E397" s="57"/>
      <c r="F397" s="57">
        <f t="shared" si="10"/>
        <v>0</v>
      </c>
      <c r="G397" s="63"/>
    </row>
    <row r="398" spans="1:7" x14ac:dyDescent="0.25">
      <c r="A398" s="245" t="s">
        <v>359</v>
      </c>
      <c r="B398" s="221" t="s">
        <v>360</v>
      </c>
      <c r="C398" s="159">
        <v>1</v>
      </c>
      <c r="D398" s="65" t="s">
        <v>335</v>
      </c>
      <c r="E398" s="57"/>
      <c r="F398" s="57">
        <f t="shared" si="10"/>
        <v>0</v>
      </c>
      <c r="G398" s="63"/>
    </row>
    <row r="399" spans="1:7" x14ac:dyDescent="0.25">
      <c r="A399" s="245" t="s">
        <v>361</v>
      </c>
      <c r="B399" s="221" t="s">
        <v>362</v>
      </c>
      <c r="C399" s="159">
        <v>1</v>
      </c>
      <c r="D399" s="65" t="s">
        <v>335</v>
      </c>
      <c r="E399" s="57"/>
      <c r="F399" s="57">
        <f t="shared" si="10"/>
        <v>0</v>
      </c>
      <c r="G399" s="63"/>
    </row>
    <row r="400" spans="1:7" s="22" customFormat="1" ht="15" x14ac:dyDescent="0.25">
      <c r="A400" s="239" t="s">
        <v>363</v>
      </c>
      <c r="B400" s="271" t="s">
        <v>364</v>
      </c>
      <c r="C400" s="161"/>
      <c r="D400" s="70"/>
      <c r="E400" s="71"/>
      <c r="F400" s="71">
        <f t="shared" si="10"/>
        <v>0</v>
      </c>
      <c r="G400" s="99"/>
    </row>
    <row r="401" spans="1:7" ht="15" x14ac:dyDescent="0.25">
      <c r="A401" s="245" t="s">
        <v>365</v>
      </c>
      <c r="B401" s="221" t="s">
        <v>366</v>
      </c>
      <c r="C401" s="159">
        <v>37.840000000000003</v>
      </c>
      <c r="D401" s="65" t="s">
        <v>270</v>
      </c>
      <c r="E401" s="57"/>
      <c r="F401" s="57">
        <f t="shared" si="10"/>
        <v>0</v>
      </c>
      <c r="G401" s="63"/>
    </row>
    <row r="402" spans="1:7" ht="15" x14ac:dyDescent="0.25">
      <c r="A402" s="245" t="s">
        <v>367</v>
      </c>
      <c r="B402" s="221" t="s">
        <v>368</v>
      </c>
      <c r="C402" s="159">
        <v>25.23</v>
      </c>
      <c r="D402" s="65" t="s">
        <v>270</v>
      </c>
      <c r="E402" s="57"/>
      <c r="F402" s="57">
        <f t="shared" ref="F402:F446" si="11">+E402*C402</f>
        <v>0</v>
      </c>
      <c r="G402" s="63"/>
    </row>
    <row r="403" spans="1:7" ht="16.5" customHeight="1" x14ac:dyDescent="0.25">
      <c r="A403" s="245" t="s">
        <v>369</v>
      </c>
      <c r="B403" s="221" t="s">
        <v>370</v>
      </c>
      <c r="C403" s="159">
        <v>56.24</v>
      </c>
      <c r="D403" s="65" t="s">
        <v>270</v>
      </c>
      <c r="E403" s="57"/>
      <c r="F403" s="57">
        <f t="shared" si="11"/>
        <v>0</v>
      </c>
      <c r="G403" s="63"/>
    </row>
    <row r="404" spans="1:7" ht="16.5" customHeight="1" x14ac:dyDescent="0.25">
      <c r="A404" s="245" t="s">
        <v>371</v>
      </c>
      <c r="B404" s="221" t="s">
        <v>372</v>
      </c>
      <c r="C404" s="159">
        <v>8.1999999999999993</v>
      </c>
      <c r="D404" s="65" t="s">
        <v>270</v>
      </c>
      <c r="E404" s="57"/>
      <c r="F404" s="57">
        <f t="shared" si="11"/>
        <v>0</v>
      </c>
      <c r="G404" s="63"/>
    </row>
    <row r="405" spans="1:7" ht="16.5" customHeight="1" x14ac:dyDescent="0.25">
      <c r="A405" s="245" t="s">
        <v>373</v>
      </c>
      <c r="B405" s="221" t="s">
        <v>374</v>
      </c>
      <c r="C405" s="159">
        <v>1</v>
      </c>
      <c r="D405" s="65" t="s">
        <v>157</v>
      </c>
      <c r="E405" s="57"/>
      <c r="F405" s="57">
        <f t="shared" si="11"/>
        <v>0</v>
      </c>
      <c r="G405" s="63"/>
    </row>
    <row r="406" spans="1:7" x14ac:dyDescent="0.25">
      <c r="A406" s="245" t="s">
        <v>375</v>
      </c>
      <c r="B406" s="221" t="s">
        <v>376</v>
      </c>
      <c r="C406" s="159">
        <v>1</v>
      </c>
      <c r="D406" s="65" t="s">
        <v>157</v>
      </c>
      <c r="E406" s="57"/>
      <c r="F406" s="57">
        <f t="shared" si="11"/>
        <v>0</v>
      </c>
      <c r="G406" s="63"/>
    </row>
    <row r="407" spans="1:7" x14ac:dyDescent="0.25">
      <c r="A407" s="245"/>
      <c r="B407" s="221"/>
      <c r="C407" s="159"/>
      <c r="D407" s="65"/>
      <c r="E407" s="57"/>
      <c r="F407" s="57">
        <f t="shared" si="11"/>
        <v>0</v>
      </c>
      <c r="G407" s="63"/>
    </row>
    <row r="408" spans="1:7" ht="15" x14ac:dyDescent="0.25">
      <c r="A408" s="270">
        <v>3.12</v>
      </c>
      <c r="B408" s="225" t="s">
        <v>377</v>
      </c>
      <c r="C408" s="159">
        <v>42.22</v>
      </c>
      <c r="D408" s="65" t="s">
        <v>270</v>
      </c>
      <c r="E408" s="57"/>
      <c r="F408" s="57">
        <f t="shared" si="11"/>
        <v>0</v>
      </c>
      <c r="G408" s="63"/>
    </row>
    <row r="409" spans="1:7" x14ac:dyDescent="0.25">
      <c r="A409" s="245"/>
      <c r="B409" s="221"/>
      <c r="C409" s="159"/>
      <c r="D409" s="65"/>
      <c r="E409" s="57"/>
      <c r="F409" s="57">
        <f t="shared" si="11"/>
        <v>0</v>
      </c>
      <c r="G409" s="63"/>
    </row>
    <row r="410" spans="1:7" ht="15" x14ac:dyDescent="0.25">
      <c r="A410" s="270">
        <v>3.13</v>
      </c>
      <c r="B410" s="225" t="s">
        <v>378</v>
      </c>
      <c r="C410" s="159"/>
      <c r="D410" s="65"/>
      <c r="E410" s="57"/>
      <c r="F410" s="57">
        <f t="shared" si="11"/>
        <v>0</v>
      </c>
      <c r="G410" s="63"/>
    </row>
    <row r="411" spans="1:7" ht="15" x14ac:dyDescent="0.25">
      <c r="A411" s="239" t="s">
        <v>379</v>
      </c>
      <c r="B411" s="272" t="s">
        <v>76</v>
      </c>
      <c r="C411" s="159"/>
      <c r="D411" s="65"/>
      <c r="E411" s="57"/>
      <c r="F411" s="57">
        <f t="shared" si="11"/>
        <v>0</v>
      </c>
      <c r="G411" s="63"/>
    </row>
    <row r="412" spans="1:7" x14ac:dyDescent="0.25">
      <c r="A412" s="273" t="s">
        <v>380</v>
      </c>
      <c r="B412" s="274" t="s">
        <v>381</v>
      </c>
      <c r="C412" s="275">
        <v>200</v>
      </c>
      <c r="D412" s="65" t="s">
        <v>45</v>
      </c>
      <c r="E412" s="57"/>
      <c r="F412" s="57">
        <f t="shared" si="11"/>
        <v>0</v>
      </c>
      <c r="G412" s="63"/>
    </row>
    <row r="413" spans="1:7" ht="15" x14ac:dyDescent="0.25">
      <c r="A413" s="276"/>
      <c r="B413" s="274"/>
      <c r="C413" s="275"/>
      <c r="D413" s="65"/>
      <c r="E413" s="57"/>
      <c r="F413" s="57">
        <f t="shared" si="11"/>
        <v>0</v>
      </c>
      <c r="G413" s="63"/>
    </row>
    <row r="414" spans="1:7" ht="15" x14ac:dyDescent="0.25">
      <c r="A414" s="277" t="s">
        <v>382</v>
      </c>
      <c r="B414" s="278" t="s">
        <v>383</v>
      </c>
      <c r="C414" s="275"/>
      <c r="D414" s="65"/>
      <c r="E414" s="57"/>
      <c r="F414" s="57">
        <f t="shared" si="11"/>
        <v>0</v>
      </c>
      <c r="G414" s="63"/>
    </row>
    <row r="415" spans="1:7" ht="15" x14ac:dyDescent="0.25">
      <c r="A415" s="245" t="s">
        <v>384</v>
      </c>
      <c r="B415" s="221" t="s">
        <v>385</v>
      </c>
      <c r="C415" s="159">
        <v>80.819999999999993</v>
      </c>
      <c r="D415" s="65" t="s">
        <v>274</v>
      </c>
      <c r="E415" s="57"/>
      <c r="F415" s="57">
        <f t="shared" si="11"/>
        <v>0</v>
      </c>
      <c r="G415" s="63"/>
    </row>
    <row r="416" spans="1:7" ht="15" x14ac:dyDescent="0.25">
      <c r="A416" s="273" t="s">
        <v>386</v>
      </c>
      <c r="B416" s="274" t="s">
        <v>387</v>
      </c>
      <c r="C416" s="275">
        <v>32.64</v>
      </c>
      <c r="D416" s="65" t="s">
        <v>274</v>
      </c>
      <c r="E416" s="57"/>
      <c r="F416" s="57">
        <f t="shared" si="11"/>
        <v>0</v>
      </c>
      <c r="G416" s="63"/>
    </row>
    <row r="417" spans="1:7" ht="28.5" x14ac:dyDescent="0.25">
      <c r="A417" s="273" t="s">
        <v>388</v>
      </c>
      <c r="B417" s="274" t="s">
        <v>389</v>
      </c>
      <c r="C417" s="275">
        <v>57.82</v>
      </c>
      <c r="D417" s="65" t="s">
        <v>274</v>
      </c>
      <c r="E417" s="57"/>
      <c r="F417" s="57">
        <f t="shared" si="11"/>
        <v>0</v>
      </c>
      <c r="G417" s="63"/>
    </row>
    <row r="418" spans="1:7" x14ac:dyDescent="0.25">
      <c r="A418" s="273"/>
      <c r="B418" s="279"/>
      <c r="C418" s="275"/>
      <c r="D418" s="65"/>
      <c r="E418" s="57"/>
      <c r="F418" s="57">
        <f t="shared" si="11"/>
        <v>0</v>
      </c>
      <c r="G418" s="63"/>
    </row>
    <row r="419" spans="1:7" ht="15" x14ac:dyDescent="0.25">
      <c r="A419" s="277" t="s">
        <v>390</v>
      </c>
      <c r="B419" s="278" t="s">
        <v>391</v>
      </c>
      <c r="C419" s="275"/>
      <c r="D419" s="65"/>
      <c r="E419" s="57"/>
      <c r="F419" s="57">
        <f t="shared" si="11"/>
        <v>0</v>
      </c>
      <c r="G419" s="63"/>
    </row>
    <row r="420" spans="1:7" ht="15" x14ac:dyDescent="0.25">
      <c r="A420" s="245" t="s">
        <v>392</v>
      </c>
      <c r="B420" s="221" t="s">
        <v>393</v>
      </c>
      <c r="C420" s="159">
        <v>18</v>
      </c>
      <c r="D420" s="65" t="s">
        <v>274</v>
      </c>
      <c r="E420" s="57"/>
      <c r="F420" s="57">
        <f t="shared" si="11"/>
        <v>0</v>
      </c>
      <c r="G420" s="63"/>
    </row>
    <row r="421" spans="1:7" ht="15" x14ac:dyDescent="0.25">
      <c r="A421" s="245" t="s">
        <v>394</v>
      </c>
      <c r="B421" s="221" t="s">
        <v>395</v>
      </c>
      <c r="C421" s="159">
        <v>5.4</v>
      </c>
      <c r="D421" s="65" t="s">
        <v>274</v>
      </c>
      <c r="E421" s="57"/>
      <c r="F421" s="57">
        <f t="shared" si="11"/>
        <v>0</v>
      </c>
      <c r="G421" s="63"/>
    </row>
    <row r="422" spans="1:7" ht="15" x14ac:dyDescent="0.25">
      <c r="A422" s="245" t="s">
        <v>396</v>
      </c>
      <c r="B422" s="221" t="s">
        <v>397</v>
      </c>
      <c r="C422" s="159">
        <v>4.0999999999999996</v>
      </c>
      <c r="D422" s="65" t="s">
        <v>274</v>
      </c>
      <c r="E422" s="57"/>
      <c r="F422" s="57">
        <f t="shared" si="11"/>
        <v>0</v>
      </c>
      <c r="G422" s="63"/>
    </row>
    <row r="423" spans="1:7" ht="15" x14ac:dyDescent="0.25">
      <c r="A423" s="245" t="s">
        <v>398</v>
      </c>
      <c r="B423" s="221" t="s">
        <v>399</v>
      </c>
      <c r="C423" s="159">
        <v>7.38</v>
      </c>
      <c r="D423" s="65" t="s">
        <v>274</v>
      </c>
      <c r="E423" s="57"/>
      <c r="F423" s="57">
        <f t="shared" si="11"/>
        <v>0</v>
      </c>
      <c r="G423" s="63"/>
    </row>
    <row r="424" spans="1:7" ht="15" x14ac:dyDescent="0.25">
      <c r="A424" s="245" t="s">
        <v>400</v>
      </c>
      <c r="B424" s="221" t="s">
        <v>401</v>
      </c>
      <c r="C424" s="159">
        <v>1.51</v>
      </c>
      <c r="D424" s="65" t="s">
        <v>274</v>
      </c>
      <c r="E424" s="57"/>
      <c r="F424" s="57">
        <f t="shared" si="11"/>
        <v>0</v>
      </c>
      <c r="G424" s="63"/>
    </row>
    <row r="425" spans="1:7" x14ac:dyDescent="0.25">
      <c r="A425" s="273"/>
      <c r="B425" s="279"/>
      <c r="C425" s="275"/>
      <c r="D425" s="65"/>
      <c r="E425" s="57"/>
      <c r="F425" s="57">
        <f t="shared" si="11"/>
        <v>0</v>
      </c>
      <c r="G425" s="63"/>
    </row>
    <row r="426" spans="1:7" ht="15" x14ac:dyDescent="0.25">
      <c r="A426" s="277" t="s">
        <v>402</v>
      </c>
      <c r="B426" s="278" t="s">
        <v>403</v>
      </c>
      <c r="C426" s="275"/>
      <c r="D426" s="65"/>
      <c r="E426" s="57"/>
      <c r="F426" s="57">
        <f t="shared" si="11"/>
        <v>0</v>
      </c>
      <c r="G426" s="63"/>
    </row>
    <row r="427" spans="1:7" ht="15" x14ac:dyDescent="0.25">
      <c r="A427" s="245" t="s">
        <v>404</v>
      </c>
      <c r="B427" s="221" t="s">
        <v>405</v>
      </c>
      <c r="C427" s="159">
        <v>110.76</v>
      </c>
      <c r="D427" s="65" t="s">
        <v>270</v>
      </c>
      <c r="E427" s="57"/>
      <c r="F427" s="57">
        <f t="shared" si="11"/>
        <v>0</v>
      </c>
      <c r="G427" s="63"/>
    </row>
    <row r="428" spans="1:7" ht="15" x14ac:dyDescent="0.25">
      <c r="A428" s="268" t="s">
        <v>406</v>
      </c>
      <c r="B428" s="229" t="s">
        <v>407</v>
      </c>
      <c r="C428" s="162">
        <v>295.36</v>
      </c>
      <c r="D428" s="73" t="s">
        <v>270</v>
      </c>
      <c r="E428" s="74"/>
      <c r="F428" s="74">
        <f t="shared" si="11"/>
        <v>0</v>
      </c>
      <c r="G428" s="63"/>
    </row>
    <row r="429" spans="1:7" x14ac:dyDescent="0.25">
      <c r="A429" s="273"/>
      <c r="B429" s="279"/>
      <c r="C429" s="275"/>
      <c r="D429" s="65"/>
      <c r="E429" s="57"/>
      <c r="F429" s="57">
        <f t="shared" si="11"/>
        <v>0</v>
      </c>
      <c r="G429" s="63"/>
    </row>
    <row r="430" spans="1:7" ht="15" x14ac:dyDescent="0.25">
      <c r="A430" s="277" t="s">
        <v>408</v>
      </c>
      <c r="B430" s="278" t="s">
        <v>34</v>
      </c>
      <c r="C430" s="275"/>
      <c r="D430" s="65"/>
      <c r="E430" s="57"/>
      <c r="F430" s="57">
        <f t="shared" si="11"/>
        <v>0</v>
      </c>
      <c r="G430" s="63"/>
    </row>
    <row r="431" spans="1:7" x14ac:dyDescent="0.25">
      <c r="A431" s="245" t="s">
        <v>409</v>
      </c>
      <c r="B431" s="221" t="s">
        <v>410</v>
      </c>
      <c r="C431" s="159">
        <v>91.2</v>
      </c>
      <c r="D431" s="65"/>
      <c r="E431" s="57"/>
      <c r="F431" s="57">
        <f t="shared" si="11"/>
        <v>0</v>
      </c>
      <c r="G431" s="63"/>
    </row>
    <row r="432" spans="1:7" ht="15" x14ac:dyDescent="0.25">
      <c r="A432" s="245" t="s">
        <v>411</v>
      </c>
      <c r="B432" s="221" t="s">
        <v>412</v>
      </c>
      <c r="C432" s="159">
        <v>91.2</v>
      </c>
      <c r="D432" s="65" t="s">
        <v>270</v>
      </c>
      <c r="E432" s="57"/>
      <c r="F432" s="57">
        <f t="shared" si="11"/>
        <v>0</v>
      </c>
      <c r="G432" s="63"/>
    </row>
    <row r="433" spans="1:7" x14ac:dyDescent="0.25">
      <c r="A433" s="245" t="s">
        <v>413</v>
      </c>
      <c r="B433" s="221" t="s">
        <v>40</v>
      </c>
      <c r="C433" s="159">
        <v>518.4</v>
      </c>
      <c r="D433" s="65" t="s">
        <v>414</v>
      </c>
      <c r="E433" s="6"/>
      <c r="F433" s="57">
        <f t="shared" si="11"/>
        <v>0</v>
      </c>
      <c r="G433" s="63"/>
    </row>
    <row r="434" spans="1:7" x14ac:dyDescent="0.25">
      <c r="A434" s="273"/>
      <c r="B434" s="279"/>
      <c r="C434" s="275"/>
      <c r="D434" s="65"/>
      <c r="E434" s="57"/>
      <c r="F434" s="57">
        <f t="shared" si="11"/>
        <v>0</v>
      </c>
      <c r="G434" s="63"/>
    </row>
    <row r="435" spans="1:7" ht="15" x14ac:dyDescent="0.25">
      <c r="A435" s="277" t="s">
        <v>415</v>
      </c>
      <c r="B435" s="280" t="s">
        <v>416</v>
      </c>
      <c r="C435" s="275"/>
      <c r="D435" s="65"/>
      <c r="E435" s="57"/>
      <c r="F435" s="57">
        <f t="shared" si="11"/>
        <v>0</v>
      </c>
      <c r="G435" s="63"/>
    </row>
    <row r="436" spans="1:7" ht="15" x14ac:dyDescent="0.25">
      <c r="A436" s="245" t="s">
        <v>417</v>
      </c>
      <c r="B436" s="269" t="s">
        <v>330</v>
      </c>
      <c r="C436" s="159">
        <v>91.2</v>
      </c>
      <c r="D436" s="65" t="s">
        <v>270</v>
      </c>
      <c r="E436" s="57"/>
      <c r="F436" s="57">
        <f t="shared" si="11"/>
        <v>0</v>
      </c>
      <c r="G436" s="63"/>
    </row>
    <row r="437" spans="1:7" ht="15" x14ac:dyDescent="0.25">
      <c r="A437" s="245" t="s">
        <v>418</v>
      </c>
      <c r="B437" s="221" t="s">
        <v>419</v>
      </c>
      <c r="C437" s="159">
        <v>91.2</v>
      </c>
      <c r="D437" s="65" t="s">
        <v>270</v>
      </c>
      <c r="E437" s="57"/>
      <c r="F437" s="57">
        <f t="shared" si="11"/>
        <v>0</v>
      </c>
      <c r="G437" s="63"/>
    </row>
    <row r="438" spans="1:7" x14ac:dyDescent="0.25">
      <c r="A438" s="273"/>
      <c r="B438" s="279"/>
      <c r="C438" s="281"/>
      <c r="D438" s="100"/>
      <c r="E438" s="57"/>
      <c r="F438" s="57">
        <f t="shared" si="11"/>
        <v>0</v>
      </c>
      <c r="G438" s="63"/>
    </row>
    <row r="439" spans="1:7" ht="42.75" x14ac:dyDescent="0.25">
      <c r="A439" s="277" t="s">
        <v>420</v>
      </c>
      <c r="B439" s="274" t="s">
        <v>421</v>
      </c>
      <c r="C439" s="282">
        <v>196</v>
      </c>
      <c r="D439" s="100" t="s">
        <v>414</v>
      </c>
      <c r="E439" s="57"/>
      <c r="F439" s="57">
        <f t="shared" si="11"/>
        <v>0</v>
      </c>
      <c r="G439" s="63"/>
    </row>
    <row r="440" spans="1:7" ht="28.5" x14ac:dyDescent="0.25">
      <c r="A440" s="239" t="s">
        <v>422</v>
      </c>
      <c r="B440" s="283" t="s">
        <v>423</v>
      </c>
      <c r="C440" s="281">
        <v>16.8</v>
      </c>
      <c r="D440" s="100" t="s">
        <v>414</v>
      </c>
      <c r="E440" s="57"/>
      <c r="F440" s="57">
        <f t="shared" si="11"/>
        <v>0</v>
      </c>
      <c r="G440" s="63"/>
    </row>
    <row r="441" spans="1:7" x14ac:dyDescent="0.25">
      <c r="A441" s="273"/>
      <c r="B441" s="279"/>
      <c r="C441" s="275"/>
      <c r="D441" s="65"/>
      <c r="E441" s="57"/>
      <c r="F441" s="57">
        <f t="shared" si="11"/>
        <v>0</v>
      </c>
      <c r="G441" s="63"/>
    </row>
    <row r="442" spans="1:7" ht="15" x14ac:dyDescent="0.25">
      <c r="A442" s="239" t="s">
        <v>424</v>
      </c>
      <c r="B442" s="284" t="s">
        <v>425</v>
      </c>
      <c r="C442" s="275">
        <v>1</v>
      </c>
      <c r="D442" s="65" t="s">
        <v>426</v>
      </c>
      <c r="E442" s="57"/>
      <c r="F442" s="57">
        <f t="shared" si="11"/>
        <v>0</v>
      </c>
      <c r="G442" s="63"/>
    </row>
    <row r="443" spans="1:7" x14ac:dyDescent="0.25">
      <c r="A443" s="245"/>
      <c r="B443" s="285"/>
      <c r="C443" s="275"/>
      <c r="D443" s="65"/>
      <c r="E443" s="57"/>
      <c r="F443" s="57">
        <f t="shared" si="11"/>
        <v>0</v>
      </c>
      <c r="G443" s="63"/>
    </row>
    <row r="444" spans="1:7" ht="15" x14ac:dyDescent="0.25">
      <c r="A444" s="239" t="s">
        <v>427</v>
      </c>
      <c r="B444" s="225" t="s">
        <v>68</v>
      </c>
      <c r="C444" s="159">
        <v>1</v>
      </c>
      <c r="D444" s="65" t="s">
        <v>335</v>
      </c>
      <c r="E444" s="57"/>
      <c r="F444" s="57">
        <f t="shared" si="11"/>
        <v>0</v>
      </c>
      <c r="G444" s="63"/>
    </row>
    <row r="445" spans="1:7" ht="15" x14ac:dyDescent="0.25">
      <c r="A445" s="239" t="s">
        <v>428</v>
      </c>
      <c r="B445" s="225" t="s">
        <v>429</v>
      </c>
      <c r="C445" s="159">
        <v>432.71</v>
      </c>
      <c r="D445" s="65" t="s">
        <v>270</v>
      </c>
      <c r="E445" s="57"/>
      <c r="F445" s="57">
        <f t="shared" si="11"/>
        <v>0</v>
      </c>
      <c r="G445" s="63"/>
    </row>
    <row r="446" spans="1:7" ht="15" x14ac:dyDescent="0.25">
      <c r="A446" s="239" t="s">
        <v>430</v>
      </c>
      <c r="B446" s="225" t="s">
        <v>431</v>
      </c>
      <c r="C446" s="159">
        <v>1</v>
      </c>
      <c r="D446" s="65" t="s">
        <v>157</v>
      </c>
      <c r="E446" s="57"/>
      <c r="F446" s="57">
        <f t="shared" si="11"/>
        <v>0</v>
      </c>
      <c r="G446" s="63"/>
    </row>
    <row r="447" spans="1:7" ht="15" x14ac:dyDescent="0.25">
      <c r="A447" s="264"/>
      <c r="B447" s="265" t="s">
        <v>432</v>
      </c>
      <c r="C447" s="163"/>
      <c r="D447" s="96"/>
      <c r="E447" s="95"/>
      <c r="F447" s="95">
        <f>SUM(F338:F446)</f>
        <v>0</v>
      </c>
      <c r="G447" s="63"/>
    </row>
    <row r="448" spans="1:7" ht="15" x14ac:dyDescent="0.25">
      <c r="A448" s="286"/>
      <c r="B448" s="287" t="s">
        <v>433</v>
      </c>
      <c r="C448" s="165"/>
      <c r="D448" s="102"/>
      <c r="E448" s="101"/>
      <c r="F448" s="101">
        <f>+F447+F334+F331</f>
        <v>0</v>
      </c>
      <c r="G448" s="63"/>
    </row>
    <row r="449" spans="1:14" s="22" customFormat="1" ht="15" x14ac:dyDescent="0.25">
      <c r="A449" s="232"/>
      <c r="B449" s="262"/>
      <c r="C449" s="263"/>
      <c r="D449" s="94"/>
      <c r="E449" s="71"/>
      <c r="F449" s="57"/>
      <c r="G449" s="63"/>
    </row>
    <row r="450" spans="1:14" ht="45" x14ac:dyDescent="0.25">
      <c r="A450" s="247" t="s">
        <v>434</v>
      </c>
      <c r="B450" s="240" t="s">
        <v>435</v>
      </c>
      <c r="C450" s="159"/>
      <c r="D450" s="77"/>
      <c r="E450" s="57"/>
      <c r="F450" s="57"/>
      <c r="G450" s="63"/>
    </row>
    <row r="451" spans="1:14" ht="15" x14ac:dyDescent="0.25">
      <c r="A451" s="245"/>
      <c r="B451" s="240"/>
      <c r="C451" s="159"/>
      <c r="D451" s="77"/>
      <c r="E451" s="57"/>
      <c r="F451" s="57"/>
      <c r="G451" s="63"/>
    </row>
    <row r="452" spans="1:14" ht="15" x14ac:dyDescent="0.25">
      <c r="A452" s="232">
        <v>1</v>
      </c>
      <c r="B452" s="231" t="s">
        <v>224</v>
      </c>
      <c r="C452" s="181">
        <v>597</v>
      </c>
      <c r="D452" s="75" t="s">
        <v>45</v>
      </c>
      <c r="E452" s="57"/>
      <c r="F452" s="57">
        <f>ROUND(C452*E452,2)</f>
        <v>0</v>
      </c>
      <c r="G452" s="63"/>
      <c r="L452" s="22"/>
      <c r="N452" s="63"/>
    </row>
    <row r="453" spans="1:14" x14ac:dyDescent="0.25">
      <c r="A453" s="245"/>
      <c r="B453" s="246"/>
      <c r="C453" s="159"/>
      <c r="D453" s="77"/>
      <c r="E453" s="57"/>
      <c r="F453" s="57"/>
      <c r="G453" s="63"/>
    </row>
    <row r="454" spans="1:14" ht="15" x14ac:dyDescent="0.25">
      <c r="A454" s="251">
        <v>2</v>
      </c>
      <c r="B454" s="231" t="s">
        <v>436</v>
      </c>
      <c r="C454" s="252"/>
      <c r="D454" s="77"/>
      <c r="E454" s="57"/>
      <c r="F454" s="57">
        <f>ROUND(C454*E454,2)</f>
        <v>0</v>
      </c>
      <c r="G454" s="63"/>
    </row>
    <row r="455" spans="1:14" x14ac:dyDescent="0.25">
      <c r="A455" s="253">
        <v>2.1</v>
      </c>
      <c r="B455" s="233" t="s">
        <v>246</v>
      </c>
      <c r="C455" s="159">
        <v>1194</v>
      </c>
      <c r="D455" s="77" t="s">
        <v>45</v>
      </c>
      <c r="E455" s="57"/>
      <c r="F455" s="57">
        <f>ROUND(C455*E455,2)</f>
        <v>0</v>
      </c>
      <c r="G455" s="63"/>
    </row>
    <row r="456" spans="1:14" ht="16.5" x14ac:dyDescent="0.25">
      <c r="A456" s="253">
        <v>2.2000000000000002</v>
      </c>
      <c r="B456" s="233" t="s">
        <v>247</v>
      </c>
      <c r="C456" s="159">
        <v>507.45</v>
      </c>
      <c r="D456" s="77" t="s">
        <v>248</v>
      </c>
      <c r="E456" s="57"/>
      <c r="F456" s="57">
        <f>ROUND(C456*E456,2)</f>
        <v>0</v>
      </c>
      <c r="G456" s="63"/>
    </row>
    <row r="457" spans="1:14" ht="28.5" x14ac:dyDescent="0.25">
      <c r="A457" s="253">
        <v>2.2999999999999998</v>
      </c>
      <c r="B457" s="233" t="s">
        <v>240</v>
      </c>
      <c r="C457" s="159">
        <v>32.984250000000003</v>
      </c>
      <c r="D457" s="77" t="s">
        <v>18</v>
      </c>
      <c r="E457" s="57"/>
      <c r="F457" s="57">
        <f>ROUND(C457*E457,2)</f>
        <v>0</v>
      </c>
      <c r="G457" s="63"/>
    </row>
    <row r="458" spans="1:14" s="90" customFormat="1" x14ac:dyDescent="0.25">
      <c r="A458" s="257"/>
      <c r="B458" s="258"/>
      <c r="C458" s="166"/>
      <c r="D458" s="88"/>
      <c r="E458" s="87"/>
      <c r="F458" s="87"/>
      <c r="G458" s="63"/>
    </row>
    <row r="459" spans="1:14" ht="15" x14ac:dyDescent="0.25">
      <c r="A459" s="227">
        <v>3</v>
      </c>
      <c r="B459" s="231" t="s">
        <v>225</v>
      </c>
      <c r="C459" s="181"/>
      <c r="D459" s="75"/>
      <c r="E459" s="57"/>
      <c r="F459" s="57">
        <f t="shared" ref="F459:F467" si="12">ROUND(C459*E459,2)</f>
        <v>0</v>
      </c>
      <c r="G459" s="63"/>
    </row>
    <row r="460" spans="1:14" x14ac:dyDescent="0.25">
      <c r="A460" s="234">
        <v>3.1</v>
      </c>
      <c r="B460" s="235" t="s">
        <v>226</v>
      </c>
      <c r="C460" s="181">
        <v>710.43</v>
      </c>
      <c r="D460" s="77" t="s">
        <v>227</v>
      </c>
      <c r="E460" s="57"/>
      <c r="F460" s="57">
        <f t="shared" si="12"/>
        <v>0</v>
      </c>
      <c r="G460" s="63"/>
    </row>
    <row r="461" spans="1:14" s="52" customFormat="1" x14ac:dyDescent="0.25">
      <c r="A461" s="234">
        <v>3.2</v>
      </c>
      <c r="B461" s="254" t="s">
        <v>249</v>
      </c>
      <c r="C461" s="181">
        <v>53.73</v>
      </c>
      <c r="D461" s="77" t="s">
        <v>250</v>
      </c>
      <c r="E461" s="57"/>
      <c r="F461" s="57">
        <f t="shared" si="12"/>
        <v>0</v>
      </c>
      <c r="G461" s="63"/>
    </row>
    <row r="462" spans="1:14" s="52" customFormat="1" ht="28.5" x14ac:dyDescent="0.25">
      <c r="A462" s="234">
        <v>3.3</v>
      </c>
      <c r="B462" s="236" t="s">
        <v>437</v>
      </c>
      <c r="C462" s="181">
        <v>138.83760000000001</v>
      </c>
      <c r="D462" s="77" t="s">
        <v>230</v>
      </c>
      <c r="E462" s="57"/>
      <c r="F462" s="57">
        <f t="shared" si="12"/>
        <v>0</v>
      </c>
      <c r="G462" s="63"/>
    </row>
    <row r="463" spans="1:14" ht="15" customHeight="1" x14ac:dyDescent="0.25">
      <c r="A463" s="234">
        <v>3.4</v>
      </c>
      <c r="B463" s="236" t="s">
        <v>228</v>
      </c>
      <c r="C463" s="181">
        <v>578.49</v>
      </c>
      <c r="D463" s="75" t="s">
        <v>67</v>
      </c>
      <c r="E463" s="57"/>
      <c r="F463" s="57">
        <f t="shared" si="12"/>
        <v>0</v>
      </c>
      <c r="G463" s="63"/>
    </row>
    <row r="464" spans="1:14" ht="28.5" x14ac:dyDescent="0.25">
      <c r="A464" s="288">
        <v>3.5</v>
      </c>
      <c r="B464" s="289" t="s">
        <v>240</v>
      </c>
      <c r="C464" s="290">
        <v>297.16759999999999</v>
      </c>
      <c r="D464" s="103" t="s">
        <v>230</v>
      </c>
      <c r="E464" s="74"/>
      <c r="F464" s="74">
        <f t="shared" si="12"/>
        <v>0</v>
      </c>
      <c r="G464" s="63"/>
    </row>
    <row r="465" spans="1:7" x14ac:dyDescent="0.25">
      <c r="A465" s="245"/>
      <c r="B465" s="246"/>
      <c r="C465" s="159"/>
      <c r="D465" s="77"/>
      <c r="E465" s="57"/>
      <c r="F465" s="57">
        <f t="shared" si="12"/>
        <v>0</v>
      </c>
      <c r="G465" s="63"/>
    </row>
    <row r="466" spans="1:7" ht="15" x14ac:dyDescent="0.25">
      <c r="A466" s="232">
        <v>4</v>
      </c>
      <c r="B466" s="231" t="s">
        <v>231</v>
      </c>
      <c r="C466" s="181"/>
      <c r="D466" s="75"/>
      <c r="E466" s="57"/>
      <c r="F466" s="57">
        <f t="shared" si="12"/>
        <v>0</v>
      </c>
      <c r="G466" s="63"/>
    </row>
    <row r="467" spans="1:7" x14ac:dyDescent="0.25">
      <c r="A467" s="255">
        <v>4.0999999999999996</v>
      </c>
      <c r="B467" s="233" t="s">
        <v>438</v>
      </c>
      <c r="C467" s="181">
        <v>620.88</v>
      </c>
      <c r="D467" s="75" t="s">
        <v>45</v>
      </c>
      <c r="E467" s="57"/>
      <c r="F467" s="57">
        <f t="shared" si="12"/>
        <v>0</v>
      </c>
      <c r="G467" s="63"/>
    </row>
    <row r="468" spans="1:7" x14ac:dyDescent="0.25">
      <c r="A468" s="255"/>
      <c r="B468" s="233"/>
      <c r="C468" s="181"/>
      <c r="D468" s="75"/>
      <c r="E468" s="57"/>
      <c r="F468" s="57"/>
      <c r="G468" s="63"/>
    </row>
    <row r="469" spans="1:7" ht="15" x14ac:dyDescent="0.25">
      <c r="A469" s="232">
        <v>5</v>
      </c>
      <c r="B469" s="231" t="s">
        <v>253</v>
      </c>
      <c r="C469" s="159"/>
      <c r="D469" s="77"/>
      <c r="E469" s="57"/>
      <c r="F469" s="57">
        <f>ROUND(C469*E469,2)</f>
        <v>0</v>
      </c>
      <c r="G469" s="63"/>
    </row>
    <row r="470" spans="1:7" x14ac:dyDescent="0.25">
      <c r="A470" s="291">
        <v>5.0999999999999996</v>
      </c>
      <c r="B470" s="233" t="s">
        <v>439</v>
      </c>
      <c r="C470" s="159">
        <v>597</v>
      </c>
      <c r="D470" s="75" t="s">
        <v>45</v>
      </c>
      <c r="E470" s="57"/>
      <c r="F470" s="57">
        <f>ROUND(C470*E470,2)</f>
        <v>0</v>
      </c>
      <c r="G470" s="63"/>
    </row>
    <row r="471" spans="1:7" x14ac:dyDescent="0.25">
      <c r="A471" s="291"/>
      <c r="B471" s="233"/>
      <c r="C471" s="159"/>
      <c r="D471" s="77"/>
      <c r="E471" s="57"/>
      <c r="F471" s="57"/>
      <c r="G471" s="63"/>
    </row>
    <row r="472" spans="1:7" ht="30" x14ac:dyDescent="0.25">
      <c r="A472" s="245">
        <v>6</v>
      </c>
      <c r="B472" s="231" t="s">
        <v>234</v>
      </c>
      <c r="C472" s="181">
        <v>0.15</v>
      </c>
      <c r="D472" s="56" t="s">
        <v>146</v>
      </c>
      <c r="E472" s="57"/>
      <c r="F472" s="57">
        <f>ROUND(C472*E472,2)</f>
        <v>0</v>
      </c>
      <c r="G472" s="63"/>
    </row>
    <row r="473" spans="1:7" x14ac:dyDescent="0.25">
      <c r="A473" s="245"/>
      <c r="B473" s="246"/>
      <c r="C473" s="159"/>
      <c r="D473" s="77"/>
      <c r="E473" s="57"/>
      <c r="F473" s="57"/>
      <c r="G473" s="63"/>
    </row>
    <row r="474" spans="1:7" ht="15" x14ac:dyDescent="0.25">
      <c r="A474" s="227">
        <v>7</v>
      </c>
      <c r="B474" s="231" t="s">
        <v>255</v>
      </c>
      <c r="C474" s="181"/>
      <c r="D474" s="56"/>
      <c r="E474" s="57"/>
      <c r="F474" s="57">
        <f>ROUND(C474*E474,2)</f>
        <v>0</v>
      </c>
      <c r="G474" s="63"/>
    </row>
    <row r="475" spans="1:7" x14ac:dyDescent="0.25">
      <c r="A475" s="234">
        <v>7.1</v>
      </c>
      <c r="B475" s="233" t="s">
        <v>256</v>
      </c>
      <c r="C475" s="181">
        <v>597</v>
      </c>
      <c r="D475" s="75" t="s">
        <v>45</v>
      </c>
      <c r="E475" s="84"/>
      <c r="F475" s="57">
        <f>ROUND(C475*E475,2)</f>
        <v>0</v>
      </c>
      <c r="G475" s="63"/>
    </row>
    <row r="476" spans="1:7" x14ac:dyDescent="0.25">
      <c r="A476" s="234"/>
      <c r="B476" s="233"/>
      <c r="C476" s="181"/>
      <c r="D476" s="75"/>
      <c r="E476" s="84"/>
      <c r="F476" s="57"/>
      <c r="G476" s="63"/>
    </row>
    <row r="477" spans="1:7" ht="72" x14ac:dyDescent="0.25">
      <c r="A477" s="232">
        <v>8</v>
      </c>
      <c r="B477" s="240" t="s">
        <v>235</v>
      </c>
      <c r="C477" s="181">
        <v>597</v>
      </c>
      <c r="D477" s="56" t="s">
        <v>45</v>
      </c>
      <c r="E477" s="57"/>
      <c r="F477" s="57">
        <f t="shared" ref="F477:F482" si="13">ROUND(C477*E477,2)</f>
        <v>0</v>
      </c>
      <c r="G477" s="63"/>
    </row>
    <row r="478" spans="1:7" ht="15" x14ac:dyDescent="0.25">
      <c r="A478" s="232"/>
      <c r="B478" s="231"/>
      <c r="C478" s="181"/>
      <c r="D478" s="56"/>
      <c r="E478" s="57"/>
      <c r="F478" s="57">
        <f t="shared" si="13"/>
        <v>0</v>
      </c>
      <c r="G478" s="63"/>
    </row>
    <row r="479" spans="1:7" ht="30" x14ac:dyDescent="0.25">
      <c r="A479" s="256">
        <v>9</v>
      </c>
      <c r="B479" s="231" t="s">
        <v>440</v>
      </c>
      <c r="C479" s="159"/>
      <c r="D479" s="85"/>
      <c r="E479" s="57"/>
      <c r="F479" s="57">
        <f t="shared" si="13"/>
        <v>0</v>
      </c>
      <c r="G479" s="63"/>
    </row>
    <row r="480" spans="1:7" x14ac:dyDescent="0.25">
      <c r="A480" s="253">
        <v>9.1</v>
      </c>
      <c r="B480" s="233" t="s">
        <v>258</v>
      </c>
      <c r="C480" s="159">
        <v>956</v>
      </c>
      <c r="D480" s="77" t="s">
        <v>36</v>
      </c>
      <c r="E480" s="84"/>
      <c r="F480" s="57">
        <f t="shared" si="13"/>
        <v>0</v>
      </c>
      <c r="G480" s="63"/>
    </row>
    <row r="481" spans="1:7" ht="28.5" x14ac:dyDescent="0.25">
      <c r="A481" s="253">
        <v>9.1999999999999993</v>
      </c>
      <c r="B481" s="233" t="s">
        <v>259</v>
      </c>
      <c r="C481" s="159">
        <v>956</v>
      </c>
      <c r="D481" s="77" t="s">
        <v>36</v>
      </c>
      <c r="E481" s="84"/>
      <c r="F481" s="57">
        <f t="shared" si="13"/>
        <v>0</v>
      </c>
      <c r="G481" s="63"/>
    </row>
    <row r="482" spans="1:7" x14ac:dyDescent="0.25">
      <c r="A482" s="253">
        <v>9.3000000000000007</v>
      </c>
      <c r="B482" s="233" t="s">
        <v>260</v>
      </c>
      <c r="C482" s="159">
        <v>485.64799999999997</v>
      </c>
      <c r="D482" s="77" t="s">
        <v>261</v>
      </c>
      <c r="E482" s="84"/>
      <c r="F482" s="57">
        <f t="shared" si="13"/>
        <v>0</v>
      </c>
      <c r="G482" s="63"/>
    </row>
    <row r="483" spans="1:7" x14ac:dyDescent="0.25">
      <c r="A483" s="253"/>
      <c r="B483" s="233"/>
      <c r="C483" s="159"/>
      <c r="D483" s="77"/>
      <c r="E483" s="84"/>
      <c r="F483" s="57"/>
      <c r="G483" s="63"/>
    </row>
    <row r="484" spans="1:7" ht="29.25" x14ac:dyDescent="0.25">
      <c r="A484" s="239">
        <v>10</v>
      </c>
      <c r="B484" s="225" t="s">
        <v>236</v>
      </c>
      <c r="C484" s="160">
        <v>597</v>
      </c>
      <c r="D484" s="79" t="s">
        <v>45</v>
      </c>
      <c r="E484" s="68"/>
      <c r="F484" s="68">
        <f>ROUND(C484*E484,2)</f>
        <v>0</v>
      </c>
      <c r="G484" s="63"/>
    </row>
    <row r="485" spans="1:7" x14ac:dyDescent="0.25">
      <c r="A485" s="245"/>
      <c r="B485" s="246"/>
      <c r="C485" s="159"/>
      <c r="D485" s="77"/>
      <c r="E485" s="57"/>
      <c r="F485" s="57"/>
      <c r="G485" s="63"/>
    </row>
    <row r="486" spans="1:7" s="22" customFormat="1" ht="15" x14ac:dyDescent="0.25">
      <c r="A486" s="217"/>
      <c r="B486" s="218" t="s">
        <v>441</v>
      </c>
      <c r="C486" s="219"/>
      <c r="D486" s="61"/>
      <c r="E486" s="62"/>
      <c r="F486" s="62">
        <f>SUM(F452:F485)</f>
        <v>0</v>
      </c>
      <c r="G486" s="63"/>
    </row>
    <row r="487" spans="1:7" s="22" customFormat="1" ht="15" x14ac:dyDescent="0.25">
      <c r="A487" s="232"/>
      <c r="B487" s="262"/>
      <c r="C487" s="263"/>
      <c r="D487" s="94"/>
      <c r="E487" s="71"/>
      <c r="F487" s="71"/>
      <c r="G487" s="63"/>
    </row>
    <row r="488" spans="1:7" ht="60" x14ac:dyDescent="0.25">
      <c r="A488" s="247" t="s">
        <v>442</v>
      </c>
      <c r="B488" s="240" t="s">
        <v>443</v>
      </c>
      <c r="C488" s="159"/>
      <c r="D488" s="77"/>
      <c r="E488" s="57"/>
      <c r="F488" s="57"/>
      <c r="G488" s="63"/>
    </row>
    <row r="489" spans="1:7" ht="15" x14ac:dyDescent="0.25">
      <c r="A489" s="245"/>
      <c r="B489" s="180"/>
      <c r="C489" s="159"/>
      <c r="D489" s="77"/>
      <c r="E489" s="57"/>
      <c r="F489" s="57"/>
      <c r="G489" s="63"/>
    </row>
    <row r="490" spans="1:7" ht="15" x14ac:dyDescent="0.25">
      <c r="A490" s="232">
        <v>1</v>
      </c>
      <c r="B490" s="231" t="s">
        <v>224</v>
      </c>
      <c r="C490" s="181">
        <v>7970</v>
      </c>
      <c r="D490" s="75" t="s">
        <v>45</v>
      </c>
      <c r="E490" s="57"/>
      <c r="F490" s="57">
        <f>ROUND(C490*E490,2)</f>
        <v>0</v>
      </c>
      <c r="G490" s="63"/>
    </row>
    <row r="491" spans="1:7" ht="15" x14ac:dyDescent="0.25">
      <c r="A491" s="179"/>
      <c r="B491" s="233"/>
      <c r="C491" s="181"/>
      <c r="D491" s="56"/>
      <c r="E491" s="57"/>
      <c r="F491" s="57"/>
      <c r="G491" s="63"/>
    </row>
    <row r="492" spans="1:7" ht="15" x14ac:dyDescent="0.25">
      <c r="A492" s="251">
        <v>2</v>
      </c>
      <c r="B492" s="231" t="s">
        <v>444</v>
      </c>
      <c r="C492" s="252"/>
      <c r="D492" s="77"/>
      <c r="E492" s="57"/>
      <c r="F492" s="57">
        <f>ROUND(C492*E492,2)</f>
        <v>0</v>
      </c>
      <c r="G492" s="63"/>
    </row>
    <row r="493" spans="1:7" x14ac:dyDescent="0.25">
      <c r="A493" s="253">
        <v>2.1</v>
      </c>
      <c r="B493" s="233" t="s">
        <v>246</v>
      </c>
      <c r="C493" s="159">
        <v>15940</v>
      </c>
      <c r="D493" s="77" t="s">
        <v>45</v>
      </c>
      <c r="E493" s="57"/>
      <c r="F493" s="57">
        <f>ROUND(C493*E493,2)</f>
        <v>0</v>
      </c>
      <c r="G493" s="63"/>
    </row>
    <row r="494" spans="1:7" ht="16.5" x14ac:dyDescent="0.25">
      <c r="A494" s="253">
        <v>2.2000000000000002</v>
      </c>
      <c r="B494" s="233" t="s">
        <v>247</v>
      </c>
      <c r="C494" s="159">
        <v>6774.5</v>
      </c>
      <c r="D494" s="77" t="s">
        <v>248</v>
      </c>
      <c r="E494" s="57"/>
      <c r="F494" s="57">
        <f>ROUND(C494*E494,2)</f>
        <v>0</v>
      </c>
      <c r="G494" s="63"/>
    </row>
    <row r="495" spans="1:7" ht="28.5" x14ac:dyDescent="0.25">
      <c r="A495" s="253">
        <v>2.2999999999999998</v>
      </c>
      <c r="B495" s="233" t="s">
        <v>240</v>
      </c>
      <c r="C495" s="159">
        <v>440.34250000000003</v>
      </c>
      <c r="D495" s="77" t="s">
        <v>18</v>
      </c>
      <c r="E495" s="57"/>
      <c r="F495" s="57">
        <f>ROUND(C495*E495,2)</f>
        <v>0</v>
      </c>
      <c r="G495" s="63"/>
    </row>
    <row r="496" spans="1:7" s="90" customFormat="1" x14ac:dyDescent="0.25">
      <c r="A496" s="257"/>
      <c r="B496" s="258"/>
      <c r="C496" s="166"/>
      <c r="D496" s="88"/>
      <c r="E496" s="87"/>
      <c r="F496" s="87"/>
      <c r="G496" s="63"/>
    </row>
    <row r="497" spans="1:7" ht="15" x14ac:dyDescent="0.25">
      <c r="A497" s="227">
        <v>3</v>
      </c>
      <c r="B497" s="231" t="s">
        <v>225</v>
      </c>
      <c r="C497" s="181"/>
      <c r="D497" s="75"/>
      <c r="E497" s="57"/>
      <c r="F497" s="57">
        <f t="shared" ref="F497:F511" si="14">ROUND(C497*E497,2)</f>
        <v>0</v>
      </c>
      <c r="G497" s="63"/>
    </row>
    <row r="498" spans="1:7" x14ac:dyDescent="0.25">
      <c r="A498" s="234">
        <v>3.1</v>
      </c>
      <c r="B498" s="235" t="s">
        <v>226</v>
      </c>
      <c r="C498" s="181">
        <v>9484.2999999999993</v>
      </c>
      <c r="D498" s="77" t="s">
        <v>227</v>
      </c>
      <c r="E498" s="57"/>
      <c r="F498" s="57">
        <f t="shared" si="14"/>
        <v>0</v>
      </c>
      <c r="G498" s="63"/>
    </row>
    <row r="499" spans="1:7" x14ac:dyDescent="0.25">
      <c r="A499" s="234">
        <v>3.2</v>
      </c>
      <c r="B499" s="254" t="s">
        <v>249</v>
      </c>
      <c r="C499" s="181">
        <v>717.3</v>
      </c>
      <c r="D499" s="77" t="s">
        <v>250</v>
      </c>
      <c r="E499" s="57"/>
      <c r="F499" s="57">
        <f t="shared" si="14"/>
        <v>0</v>
      </c>
      <c r="G499" s="63"/>
    </row>
    <row r="500" spans="1:7" ht="28.5" x14ac:dyDescent="0.25">
      <c r="A500" s="234">
        <v>3.3</v>
      </c>
      <c r="B500" s="236" t="s">
        <v>251</v>
      </c>
      <c r="C500" s="181">
        <v>1853.5032000000001</v>
      </c>
      <c r="D500" s="77" t="s">
        <v>230</v>
      </c>
      <c r="E500" s="57"/>
      <c r="F500" s="57">
        <f t="shared" si="14"/>
        <v>0</v>
      </c>
      <c r="G500" s="63"/>
    </row>
    <row r="501" spans="1:7" ht="28.5" x14ac:dyDescent="0.25">
      <c r="A501" s="234">
        <v>3.4</v>
      </c>
      <c r="B501" s="236" t="s">
        <v>228</v>
      </c>
      <c r="C501" s="181">
        <v>7722.93</v>
      </c>
      <c r="D501" s="75" t="s">
        <v>67</v>
      </c>
      <c r="E501" s="57"/>
      <c r="F501" s="57">
        <f t="shared" si="14"/>
        <v>0</v>
      </c>
      <c r="G501" s="63"/>
    </row>
    <row r="502" spans="1:7" ht="28.5" x14ac:dyDescent="0.25">
      <c r="A502" s="234">
        <v>3.5</v>
      </c>
      <c r="B502" s="236" t="s">
        <v>240</v>
      </c>
      <c r="C502" s="181">
        <v>3967.1432</v>
      </c>
      <c r="D502" s="77" t="s">
        <v>230</v>
      </c>
      <c r="E502" s="57"/>
      <c r="F502" s="57">
        <f t="shared" si="14"/>
        <v>0</v>
      </c>
      <c r="G502" s="63"/>
    </row>
    <row r="503" spans="1:7" x14ac:dyDescent="0.25">
      <c r="A503" s="292"/>
      <c r="B503" s="242"/>
      <c r="C503" s="243"/>
      <c r="D503" s="82"/>
      <c r="E503" s="74"/>
      <c r="F503" s="74">
        <f t="shared" si="14"/>
        <v>0</v>
      </c>
      <c r="G503" s="63"/>
    </row>
    <row r="504" spans="1:7" ht="15" x14ac:dyDescent="0.25">
      <c r="A504" s="232">
        <v>4</v>
      </c>
      <c r="B504" s="231" t="s">
        <v>231</v>
      </c>
      <c r="C504" s="181"/>
      <c r="D504" s="75"/>
      <c r="E504" s="57"/>
      <c r="F504" s="57">
        <f t="shared" si="14"/>
        <v>0</v>
      </c>
      <c r="G504" s="63"/>
    </row>
    <row r="505" spans="1:7" x14ac:dyDescent="0.25">
      <c r="A505" s="255">
        <v>4.0999999999999996</v>
      </c>
      <c r="B505" s="233" t="s">
        <v>445</v>
      </c>
      <c r="C505" s="181">
        <v>8288.7999999999993</v>
      </c>
      <c r="D505" s="75" t="s">
        <v>45</v>
      </c>
      <c r="E505" s="57"/>
      <c r="F505" s="57">
        <f t="shared" si="14"/>
        <v>0</v>
      </c>
      <c r="G505" s="63"/>
    </row>
    <row r="506" spans="1:7" ht="15" x14ac:dyDescent="0.25">
      <c r="A506" s="232"/>
      <c r="B506" s="233"/>
      <c r="C506" s="181"/>
      <c r="D506" s="75"/>
      <c r="E506" s="57"/>
      <c r="F506" s="57">
        <f t="shared" si="14"/>
        <v>0</v>
      </c>
      <c r="G506" s="63"/>
    </row>
    <row r="507" spans="1:7" ht="15" x14ac:dyDescent="0.25">
      <c r="A507" s="232">
        <v>5</v>
      </c>
      <c r="B507" s="231" t="s">
        <v>253</v>
      </c>
      <c r="C507" s="181"/>
      <c r="D507" s="75"/>
      <c r="E507" s="57"/>
      <c r="F507" s="57">
        <f t="shared" si="14"/>
        <v>0</v>
      </c>
      <c r="G507" s="63"/>
    </row>
    <row r="508" spans="1:7" x14ac:dyDescent="0.25">
      <c r="A508" s="255">
        <v>5.0999999999999996</v>
      </c>
      <c r="B508" s="233" t="s">
        <v>446</v>
      </c>
      <c r="C508" s="181">
        <v>7970</v>
      </c>
      <c r="D508" s="75" t="s">
        <v>45</v>
      </c>
      <c r="E508" s="57"/>
      <c r="F508" s="57">
        <f t="shared" si="14"/>
        <v>0</v>
      </c>
      <c r="G508" s="63"/>
    </row>
    <row r="509" spans="1:7" ht="15" x14ac:dyDescent="0.25">
      <c r="A509" s="179"/>
      <c r="B509" s="233"/>
      <c r="C509" s="181"/>
      <c r="D509" s="56"/>
      <c r="E509" s="57"/>
      <c r="F509" s="57">
        <f t="shared" si="14"/>
        <v>0</v>
      </c>
      <c r="G509" s="63"/>
    </row>
    <row r="510" spans="1:7" ht="15" x14ac:dyDescent="0.25">
      <c r="A510" s="227">
        <v>6</v>
      </c>
      <c r="B510" s="231" t="s">
        <v>255</v>
      </c>
      <c r="C510" s="181"/>
      <c r="D510" s="56"/>
      <c r="E510" s="57"/>
      <c r="F510" s="57">
        <f t="shared" si="14"/>
        <v>0</v>
      </c>
      <c r="G510" s="63"/>
    </row>
    <row r="511" spans="1:7" x14ac:dyDescent="0.25">
      <c r="A511" s="255">
        <v>6.1</v>
      </c>
      <c r="B511" s="233" t="s">
        <v>446</v>
      </c>
      <c r="C511" s="181">
        <v>7970</v>
      </c>
      <c r="D511" s="75" t="s">
        <v>45</v>
      </c>
      <c r="E511" s="57"/>
      <c r="F511" s="57">
        <f t="shared" si="14"/>
        <v>0</v>
      </c>
      <c r="G511" s="63"/>
    </row>
    <row r="512" spans="1:7" ht="15" x14ac:dyDescent="0.25">
      <c r="A512" s="227"/>
      <c r="B512" s="231"/>
      <c r="C512" s="181"/>
      <c r="D512" s="56"/>
      <c r="E512" s="57"/>
      <c r="F512" s="57"/>
      <c r="G512" s="63"/>
    </row>
    <row r="513" spans="1:7" ht="30" x14ac:dyDescent="0.25">
      <c r="A513" s="232">
        <v>7</v>
      </c>
      <c r="B513" s="231" t="s">
        <v>234</v>
      </c>
      <c r="C513" s="181">
        <v>0.15</v>
      </c>
      <c r="D513" s="56" t="s">
        <v>146</v>
      </c>
      <c r="E513" s="57"/>
      <c r="F513" s="57">
        <f t="shared" ref="F513:F520" si="15">ROUND(C513*E513,2)</f>
        <v>0</v>
      </c>
      <c r="G513" s="63"/>
    </row>
    <row r="514" spans="1:7" ht="15" x14ac:dyDescent="0.25">
      <c r="A514" s="232"/>
      <c r="B514" s="231"/>
      <c r="C514" s="181"/>
      <c r="D514" s="56"/>
      <c r="E514" s="57"/>
      <c r="F514" s="57">
        <f t="shared" si="15"/>
        <v>0</v>
      </c>
      <c r="G514" s="63"/>
    </row>
    <row r="515" spans="1:7" ht="72" x14ac:dyDescent="0.25">
      <c r="A515" s="232">
        <v>8</v>
      </c>
      <c r="B515" s="240" t="s">
        <v>235</v>
      </c>
      <c r="C515" s="181">
        <v>7970</v>
      </c>
      <c r="D515" s="56" t="s">
        <v>45</v>
      </c>
      <c r="E515" s="57"/>
      <c r="F515" s="57">
        <f t="shared" si="15"/>
        <v>0</v>
      </c>
      <c r="G515" s="63"/>
    </row>
    <row r="516" spans="1:7" ht="15" x14ac:dyDescent="0.25">
      <c r="A516" s="232"/>
      <c r="B516" s="231"/>
      <c r="C516" s="181"/>
      <c r="D516" s="56"/>
      <c r="E516" s="57"/>
      <c r="F516" s="57">
        <f t="shared" si="15"/>
        <v>0</v>
      </c>
      <c r="G516" s="63"/>
    </row>
    <row r="517" spans="1:7" ht="15" x14ac:dyDescent="0.25">
      <c r="A517" s="256">
        <v>9</v>
      </c>
      <c r="B517" s="231" t="s">
        <v>447</v>
      </c>
      <c r="C517" s="159"/>
      <c r="D517" s="85"/>
      <c r="E517" s="57"/>
      <c r="F517" s="57">
        <f t="shared" si="15"/>
        <v>0</v>
      </c>
      <c r="G517" s="63"/>
    </row>
    <row r="518" spans="1:7" x14ac:dyDescent="0.25">
      <c r="A518" s="253">
        <v>9.1</v>
      </c>
      <c r="B518" s="233" t="s">
        <v>258</v>
      </c>
      <c r="C518" s="159">
        <v>6774.5</v>
      </c>
      <c r="D518" s="77" t="s">
        <v>36</v>
      </c>
      <c r="E518" s="84"/>
      <c r="F518" s="57">
        <f t="shared" si="15"/>
        <v>0</v>
      </c>
      <c r="G518" s="63"/>
    </row>
    <row r="519" spans="1:7" ht="28.5" x14ac:dyDescent="0.25">
      <c r="A519" s="253">
        <v>9.1999999999999993</v>
      </c>
      <c r="B519" s="233" t="s">
        <v>259</v>
      </c>
      <c r="C519" s="160">
        <v>6774.5</v>
      </c>
      <c r="D519" s="79" t="s">
        <v>36</v>
      </c>
      <c r="E519" s="86"/>
      <c r="F519" s="68">
        <f t="shared" si="15"/>
        <v>0</v>
      </c>
      <c r="G519" s="63"/>
    </row>
    <row r="520" spans="1:7" x14ac:dyDescent="0.25">
      <c r="A520" s="253">
        <v>9.3000000000000007</v>
      </c>
      <c r="B520" s="233" t="s">
        <v>260</v>
      </c>
      <c r="C520" s="159">
        <v>3441.4459999999999</v>
      </c>
      <c r="D520" s="77" t="s">
        <v>261</v>
      </c>
      <c r="E520" s="84"/>
      <c r="F520" s="57">
        <f t="shared" si="15"/>
        <v>0</v>
      </c>
      <c r="G520" s="63"/>
    </row>
    <row r="521" spans="1:7" s="90" customFormat="1" x14ac:dyDescent="0.25">
      <c r="A521" s="257"/>
      <c r="B521" s="258"/>
      <c r="C521" s="166"/>
      <c r="D521" s="88"/>
      <c r="E521" s="89"/>
      <c r="F521" s="87"/>
      <c r="G521" s="63"/>
    </row>
    <row r="522" spans="1:7" ht="29.25" x14ac:dyDescent="0.25">
      <c r="A522" s="239">
        <v>10</v>
      </c>
      <c r="B522" s="225" t="s">
        <v>236</v>
      </c>
      <c r="C522" s="160">
        <v>7970</v>
      </c>
      <c r="D522" s="79" t="s">
        <v>45</v>
      </c>
      <c r="E522" s="68"/>
      <c r="F522" s="68">
        <f>ROUND(C522*E522,2)</f>
        <v>0</v>
      </c>
      <c r="G522" s="63"/>
    </row>
    <row r="523" spans="1:7" s="22" customFormat="1" ht="15" x14ac:dyDescent="0.25">
      <c r="A523" s="217"/>
      <c r="B523" s="218" t="s">
        <v>448</v>
      </c>
      <c r="C523" s="219"/>
      <c r="D523" s="61"/>
      <c r="E523" s="62"/>
      <c r="F523" s="62">
        <f>SUM(F489:F522)</f>
        <v>0</v>
      </c>
      <c r="G523" s="63"/>
    </row>
    <row r="524" spans="1:7" x14ac:dyDescent="0.25">
      <c r="A524" s="245"/>
      <c r="B524" s="246"/>
      <c r="C524" s="159"/>
      <c r="D524" s="77"/>
      <c r="E524" s="57"/>
      <c r="F524" s="57"/>
      <c r="G524" s="63"/>
    </row>
    <row r="525" spans="1:7" ht="30" x14ac:dyDescent="0.25">
      <c r="A525" s="247" t="s">
        <v>449</v>
      </c>
      <c r="B525" s="180" t="s">
        <v>450</v>
      </c>
      <c r="C525" s="159"/>
      <c r="D525" s="77"/>
      <c r="E525" s="57"/>
      <c r="F525" s="57"/>
      <c r="G525" s="63"/>
    </row>
    <row r="526" spans="1:7" x14ac:dyDescent="0.25">
      <c r="A526" s="245"/>
      <c r="B526" s="246"/>
      <c r="C526" s="159"/>
      <c r="D526" s="77"/>
      <c r="E526" s="57"/>
      <c r="F526" s="57"/>
      <c r="G526" s="63"/>
    </row>
    <row r="527" spans="1:7" ht="15" x14ac:dyDescent="0.25">
      <c r="A527" s="232">
        <v>1</v>
      </c>
      <c r="B527" s="231" t="s">
        <v>224</v>
      </c>
      <c r="C527" s="181">
        <v>15746</v>
      </c>
      <c r="D527" s="75" t="s">
        <v>45</v>
      </c>
      <c r="E527" s="57"/>
      <c r="F527" s="57">
        <f>ROUND(C527*E527,2)</f>
        <v>0</v>
      </c>
      <c r="G527" s="63"/>
    </row>
    <row r="528" spans="1:7" ht="15" x14ac:dyDescent="0.25">
      <c r="A528" s="179"/>
      <c r="B528" s="233"/>
      <c r="C528" s="181"/>
      <c r="D528" s="56"/>
      <c r="E528" s="57"/>
      <c r="F528" s="57"/>
      <c r="G528" s="63"/>
    </row>
    <row r="529" spans="1:8" ht="15" x14ac:dyDescent="0.25">
      <c r="A529" s="251">
        <v>2</v>
      </c>
      <c r="B529" s="231" t="s">
        <v>444</v>
      </c>
      <c r="C529" s="252"/>
      <c r="D529" s="77"/>
      <c r="E529" s="57"/>
      <c r="F529" s="57">
        <f>ROUND(C529*E529,2)</f>
        <v>0</v>
      </c>
      <c r="G529" s="63"/>
    </row>
    <row r="530" spans="1:8" x14ac:dyDescent="0.25">
      <c r="A530" s="253">
        <v>2.1</v>
      </c>
      <c r="B530" s="233" t="s">
        <v>246</v>
      </c>
      <c r="C530" s="159">
        <v>8714</v>
      </c>
      <c r="D530" s="77" t="s">
        <v>45</v>
      </c>
      <c r="E530" s="57"/>
      <c r="F530" s="57">
        <f>ROUND(C530*E530,2)</f>
        <v>0</v>
      </c>
      <c r="G530" s="63"/>
      <c r="H530" s="76"/>
    </row>
    <row r="531" spans="1:8" ht="16.5" x14ac:dyDescent="0.25">
      <c r="A531" s="253">
        <v>2.2000000000000002</v>
      </c>
      <c r="B531" s="233" t="s">
        <v>247</v>
      </c>
      <c r="C531" s="159">
        <v>2812.55</v>
      </c>
      <c r="D531" s="77" t="s">
        <v>248</v>
      </c>
      <c r="E531" s="57"/>
      <c r="F531" s="57">
        <f>ROUND(C531*E531,2)</f>
        <v>0</v>
      </c>
      <c r="G531" s="63"/>
    </row>
    <row r="532" spans="1:8" ht="28.5" x14ac:dyDescent="0.25">
      <c r="A532" s="253">
        <v>2.2999999999999998</v>
      </c>
      <c r="B532" s="233" t="s">
        <v>240</v>
      </c>
      <c r="C532" s="159">
        <v>182.81575000000004</v>
      </c>
      <c r="D532" s="77" t="s">
        <v>18</v>
      </c>
      <c r="E532" s="57"/>
      <c r="F532" s="57">
        <f>ROUND(C532*E532,2)</f>
        <v>0</v>
      </c>
      <c r="G532" s="63"/>
    </row>
    <row r="533" spans="1:8" s="90" customFormat="1" x14ac:dyDescent="0.25">
      <c r="A533" s="257"/>
      <c r="B533" s="258"/>
      <c r="C533" s="166"/>
      <c r="D533" s="88"/>
      <c r="E533" s="87"/>
      <c r="F533" s="87"/>
      <c r="G533" s="63"/>
    </row>
    <row r="534" spans="1:8" ht="15" x14ac:dyDescent="0.25">
      <c r="A534" s="227">
        <v>3</v>
      </c>
      <c r="B534" s="231" t="s">
        <v>225</v>
      </c>
      <c r="C534" s="181"/>
      <c r="D534" s="75"/>
      <c r="E534" s="57"/>
      <c r="F534" s="57">
        <f t="shared" ref="F534:F556" si="16">ROUND(C534*E534,2)</f>
        <v>0</v>
      </c>
      <c r="G534" s="63"/>
    </row>
    <row r="535" spans="1:8" x14ac:dyDescent="0.25">
      <c r="A535" s="234">
        <v>3.1</v>
      </c>
      <c r="B535" s="235" t="s">
        <v>226</v>
      </c>
      <c r="C535" s="181">
        <v>11651.55</v>
      </c>
      <c r="D535" s="77" t="s">
        <v>227</v>
      </c>
      <c r="E535" s="57"/>
      <c r="F535" s="57">
        <f t="shared" si="16"/>
        <v>0</v>
      </c>
      <c r="G535" s="63"/>
    </row>
    <row r="536" spans="1:8" x14ac:dyDescent="0.25">
      <c r="A536" s="234">
        <v>3.2</v>
      </c>
      <c r="B536" s="254" t="s">
        <v>249</v>
      </c>
      <c r="C536" s="181">
        <v>1118.9100000000001</v>
      </c>
      <c r="D536" s="77" t="s">
        <v>250</v>
      </c>
      <c r="E536" s="57"/>
      <c r="F536" s="57">
        <f t="shared" si="16"/>
        <v>0</v>
      </c>
      <c r="G536" s="63"/>
    </row>
    <row r="537" spans="1:8" ht="28.5" x14ac:dyDescent="0.25">
      <c r="A537" s="234">
        <v>3.3</v>
      </c>
      <c r="B537" s="236" t="s">
        <v>251</v>
      </c>
      <c r="C537" s="181">
        <v>2368.3848000000003</v>
      </c>
      <c r="D537" s="77" t="s">
        <v>230</v>
      </c>
      <c r="E537" s="57"/>
      <c r="F537" s="57">
        <f t="shared" si="16"/>
        <v>0</v>
      </c>
      <c r="G537" s="63"/>
    </row>
    <row r="538" spans="1:8" ht="28.5" x14ac:dyDescent="0.25">
      <c r="A538" s="234">
        <v>3.4</v>
      </c>
      <c r="B538" s="236" t="s">
        <v>228</v>
      </c>
      <c r="C538" s="181">
        <v>9868.27</v>
      </c>
      <c r="D538" s="75" t="s">
        <v>67</v>
      </c>
      <c r="E538" s="57"/>
      <c r="F538" s="57">
        <f t="shared" si="16"/>
        <v>0</v>
      </c>
      <c r="G538" s="63"/>
    </row>
    <row r="539" spans="1:8" ht="28.5" x14ac:dyDescent="0.25">
      <c r="A539" s="234">
        <v>3.5</v>
      </c>
      <c r="B539" s="236" t="s">
        <v>240</v>
      </c>
      <c r="C539" s="181">
        <v>4508.3248000000003</v>
      </c>
      <c r="D539" s="77" t="s">
        <v>230</v>
      </c>
      <c r="E539" s="57"/>
      <c r="F539" s="57">
        <f t="shared" si="16"/>
        <v>0</v>
      </c>
      <c r="G539" s="63"/>
    </row>
    <row r="540" spans="1:8" x14ac:dyDescent="0.25">
      <c r="A540" s="255"/>
      <c r="B540" s="233"/>
      <c r="C540" s="181"/>
      <c r="D540" s="75"/>
      <c r="E540" s="57"/>
      <c r="F540" s="57">
        <f t="shared" si="16"/>
        <v>0</v>
      </c>
      <c r="G540" s="63"/>
    </row>
    <row r="541" spans="1:8" ht="15" x14ac:dyDescent="0.25">
      <c r="A541" s="232">
        <v>4</v>
      </c>
      <c r="B541" s="231" t="s">
        <v>231</v>
      </c>
      <c r="C541" s="181"/>
      <c r="D541" s="75"/>
      <c r="E541" s="57"/>
      <c r="F541" s="57">
        <f t="shared" si="16"/>
        <v>0</v>
      </c>
      <c r="G541" s="63"/>
    </row>
    <row r="542" spans="1:8" x14ac:dyDescent="0.25">
      <c r="A542" s="255">
        <v>4.0999999999999996</v>
      </c>
      <c r="B542" s="233" t="s">
        <v>451</v>
      </c>
      <c r="C542" s="181">
        <v>1719.07</v>
      </c>
      <c r="D542" s="75" t="s">
        <v>45</v>
      </c>
      <c r="E542" s="57"/>
      <c r="F542" s="57">
        <f t="shared" si="16"/>
        <v>0</v>
      </c>
      <c r="G542" s="63"/>
    </row>
    <row r="543" spans="1:8" x14ac:dyDescent="0.25">
      <c r="A543" s="255">
        <v>4.2</v>
      </c>
      <c r="B543" s="233" t="s">
        <v>452</v>
      </c>
      <c r="C543" s="181">
        <v>2741.76</v>
      </c>
      <c r="D543" s="75" t="s">
        <v>45</v>
      </c>
      <c r="E543" s="57"/>
      <c r="F543" s="57">
        <f t="shared" si="16"/>
        <v>0</v>
      </c>
      <c r="G543" s="63"/>
    </row>
    <row r="544" spans="1:8" x14ac:dyDescent="0.25">
      <c r="A544" s="255">
        <v>4.3</v>
      </c>
      <c r="B544" s="233" t="s">
        <v>453</v>
      </c>
      <c r="C544" s="181">
        <v>11616.78</v>
      </c>
      <c r="D544" s="75" t="s">
        <v>45</v>
      </c>
      <c r="E544" s="57"/>
      <c r="F544" s="57">
        <f t="shared" si="16"/>
        <v>0</v>
      </c>
      <c r="G544" s="63"/>
    </row>
    <row r="545" spans="1:7" ht="15" x14ac:dyDescent="0.25">
      <c r="A545" s="232"/>
      <c r="B545" s="233"/>
      <c r="C545" s="181"/>
      <c r="D545" s="75"/>
      <c r="E545" s="57"/>
      <c r="F545" s="57">
        <f t="shared" si="16"/>
        <v>0</v>
      </c>
      <c r="G545" s="63"/>
    </row>
    <row r="546" spans="1:7" ht="15" x14ac:dyDescent="0.25">
      <c r="A546" s="232">
        <v>5</v>
      </c>
      <c r="B546" s="231" t="s">
        <v>253</v>
      </c>
      <c r="C546" s="181"/>
      <c r="D546" s="75"/>
      <c r="E546" s="57"/>
      <c r="F546" s="57">
        <f t="shared" si="16"/>
        <v>0</v>
      </c>
      <c r="G546" s="63"/>
    </row>
    <row r="547" spans="1:7" x14ac:dyDescent="0.25">
      <c r="A547" s="255">
        <v>5.0999999999999996</v>
      </c>
      <c r="B547" s="233" t="s">
        <v>454</v>
      </c>
      <c r="C547" s="181">
        <v>1669</v>
      </c>
      <c r="D547" s="75" t="s">
        <v>45</v>
      </c>
      <c r="E547" s="57"/>
      <c r="F547" s="57">
        <f t="shared" si="16"/>
        <v>0</v>
      </c>
      <c r="G547" s="63"/>
    </row>
    <row r="548" spans="1:7" x14ac:dyDescent="0.25">
      <c r="A548" s="255">
        <v>5.2</v>
      </c>
      <c r="B548" s="233" t="s">
        <v>455</v>
      </c>
      <c r="C548" s="181">
        <v>2688</v>
      </c>
      <c r="D548" s="75" t="s">
        <v>45</v>
      </c>
      <c r="E548" s="57"/>
      <c r="F548" s="57">
        <f t="shared" si="16"/>
        <v>0</v>
      </c>
      <c r="G548" s="63"/>
    </row>
    <row r="549" spans="1:7" x14ac:dyDescent="0.25">
      <c r="A549" s="255">
        <v>5.3</v>
      </c>
      <c r="B549" s="233" t="s">
        <v>456</v>
      </c>
      <c r="C549" s="181">
        <v>11389</v>
      </c>
      <c r="D549" s="75" t="s">
        <v>45</v>
      </c>
      <c r="E549" s="57"/>
      <c r="F549" s="57">
        <f t="shared" si="16"/>
        <v>0</v>
      </c>
      <c r="G549" s="63"/>
    </row>
    <row r="550" spans="1:7" ht="15" x14ac:dyDescent="0.25">
      <c r="A550" s="179"/>
      <c r="B550" s="233"/>
      <c r="C550" s="181"/>
      <c r="D550" s="56"/>
      <c r="E550" s="57"/>
      <c r="F550" s="57">
        <f t="shared" si="16"/>
        <v>0</v>
      </c>
      <c r="G550" s="63"/>
    </row>
    <row r="551" spans="1:7" ht="15" x14ac:dyDescent="0.25">
      <c r="A551" s="227">
        <v>6</v>
      </c>
      <c r="B551" s="231" t="s">
        <v>255</v>
      </c>
      <c r="C551" s="181"/>
      <c r="D551" s="56"/>
      <c r="E551" s="57"/>
      <c r="F551" s="57">
        <f t="shared" si="16"/>
        <v>0</v>
      </c>
      <c r="G551" s="63"/>
    </row>
    <row r="552" spans="1:7" x14ac:dyDescent="0.25">
      <c r="A552" s="292">
        <v>6.1</v>
      </c>
      <c r="B552" s="242" t="s">
        <v>454</v>
      </c>
      <c r="C552" s="243">
        <v>1669</v>
      </c>
      <c r="D552" s="82" t="s">
        <v>45</v>
      </c>
      <c r="E552" s="74"/>
      <c r="F552" s="74">
        <f t="shared" si="16"/>
        <v>0</v>
      </c>
      <c r="G552" s="63"/>
    </row>
    <row r="553" spans="1:7" x14ac:dyDescent="0.25">
      <c r="A553" s="255">
        <v>6.2</v>
      </c>
      <c r="B553" s="233" t="s">
        <v>455</v>
      </c>
      <c r="C553" s="181">
        <v>2688</v>
      </c>
      <c r="D553" s="75" t="s">
        <v>45</v>
      </c>
      <c r="E553" s="57"/>
      <c r="F553" s="57">
        <f t="shared" si="16"/>
        <v>0</v>
      </c>
      <c r="G553" s="63"/>
    </row>
    <row r="554" spans="1:7" x14ac:dyDescent="0.25">
      <c r="A554" s="255">
        <v>6.3</v>
      </c>
      <c r="B554" s="233" t="s">
        <v>456</v>
      </c>
      <c r="C554" s="181">
        <v>11389</v>
      </c>
      <c r="D554" s="75" t="s">
        <v>45</v>
      </c>
      <c r="E554" s="57"/>
      <c r="F554" s="57">
        <f t="shared" si="16"/>
        <v>0</v>
      </c>
      <c r="G554" s="63"/>
    </row>
    <row r="555" spans="1:7" ht="15" x14ac:dyDescent="0.25">
      <c r="A555" s="227"/>
      <c r="B555" s="233"/>
      <c r="C555" s="181"/>
      <c r="D555" s="56"/>
      <c r="E555" s="57"/>
      <c r="F555" s="57">
        <f t="shared" si="16"/>
        <v>0</v>
      </c>
      <c r="G555" s="63"/>
    </row>
    <row r="556" spans="1:7" ht="30" x14ac:dyDescent="0.25">
      <c r="A556" s="232">
        <v>7</v>
      </c>
      <c r="B556" s="231" t="s">
        <v>457</v>
      </c>
      <c r="C556" s="181">
        <v>0.15</v>
      </c>
      <c r="D556" s="56" t="s">
        <v>146</v>
      </c>
      <c r="E556" s="57"/>
      <c r="F556" s="57">
        <f t="shared" si="16"/>
        <v>0</v>
      </c>
      <c r="G556" s="63"/>
    </row>
    <row r="557" spans="1:7" ht="15" x14ac:dyDescent="0.25">
      <c r="A557" s="232"/>
      <c r="B557" s="231"/>
      <c r="C557" s="181"/>
      <c r="D557" s="56"/>
      <c r="E557" s="57"/>
      <c r="F557" s="57"/>
      <c r="G557" s="63"/>
    </row>
    <row r="558" spans="1:7" ht="72" x14ac:dyDescent="0.25">
      <c r="A558" s="232">
        <v>8</v>
      </c>
      <c r="B558" s="240" t="s">
        <v>235</v>
      </c>
      <c r="C558" s="181">
        <v>15746</v>
      </c>
      <c r="D558" s="56" t="s">
        <v>45</v>
      </c>
      <c r="E558" s="57"/>
      <c r="F558" s="57">
        <f t="shared" ref="F558:F563" si="17">ROUND(C558*E558,2)</f>
        <v>0</v>
      </c>
      <c r="G558" s="63"/>
    </row>
    <row r="559" spans="1:7" ht="15" x14ac:dyDescent="0.25">
      <c r="A559" s="232"/>
      <c r="B559" s="231"/>
      <c r="C559" s="181"/>
      <c r="D559" s="56"/>
      <c r="E559" s="57"/>
      <c r="F559" s="57">
        <f t="shared" si="17"/>
        <v>0</v>
      </c>
      <c r="G559" s="63"/>
    </row>
    <row r="560" spans="1:7" ht="15" x14ac:dyDescent="0.25">
      <c r="A560" s="256">
        <v>9</v>
      </c>
      <c r="B560" s="231" t="s">
        <v>447</v>
      </c>
      <c r="C560" s="159"/>
      <c r="D560" s="85"/>
      <c r="E560" s="57"/>
      <c r="F560" s="57">
        <f t="shared" si="17"/>
        <v>0</v>
      </c>
      <c r="G560" s="63"/>
    </row>
    <row r="561" spans="1:7" x14ac:dyDescent="0.25">
      <c r="A561" s="253">
        <v>9.1</v>
      </c>
      <c r="B561" s="233" t="s">
        <v>258</v>
      </c>
      <c r="C561" s="159">
        <v>2368.3848000000003</v>
      </c>
      <c r="D561" s="77" t="s">
        <v>36</v>
      </c>
      <c r="E561" s="84"/>
      <c r="F561" s="57">
        <f t="shared" si="17"/>
        <v>0</v>
      </c>
      <c r="G561" s="63"/>
    </row>
    <row r="562" spans="1:7" ht="28.5" x14ac:dyDescent="0.25">
      <c r="A562" s="253">
        <v>9.1999999999999993</v>
      </c>
      <c r="B562" s="233" t="s">
        <v>259</v>
      </c>
      <c r="C562" s="159">
        <v>2368.3848000000003</v>
      </c>
      <c r="D562" s="77" t="s">
        <v>36</v>
      </c>
      <c r="E562" s="84"/>
      <c r="F562" s="57">
        <f t="shared" si="17"/>
        <v>0</v>
      </c>
      <c r="G562" s="63"/>
    </row>
    <row r="563" spans="1:7" x14ac:dyDescent="0.25">
      <c r="A563" s="253">
        <v>9.3000000000000007</v>
      </c>
      <c r="B563" s="233" t="s">
        <v>260</v>
      </c>
      <c r="C563" s="159">
        <v>1203.1394784000001</v>
      </c>
      <c r="D563" s="77" t="s">
        <v>261</v>
      </c>
      <c r="E563" s="84"/>
      <c r="F563" s="57">
        <f t="shared" si="17"/>
        <v>0</v>
      </c>
      <c r="G563" s="63"/>
    </row>
    <row r="564" spans="1:7" s="90" customFormat="1" x14ac:dyDescent="0.25">
      <c r="A564" s="257"/>
      <c r="B564" s="258"/>
      <c r="C564" s="166"/>
      <c r="D564" s="88"/>
      <c r="E564" s="84"/>
      <c r="F564" s="87"/>
      <c r="G564" s="63"/>
    </row>
    <row r="565" spans="1:7" ht="29.25" x14ac:dyDescent="0.25">
      <c r="A565" s="239">
        <v>10</v>
      </c>
      <c r="B565" s="225" t="s">
        <v>236</v>
      </c>
      <c r="C565" s="159">
        <v>15746</v>
      </c>
      <c r="D565" s="77" t="s">
        <v>45</v>
      </c>
      <c r="E565" s="84"/>
      <c r="F565" s="57">
        <f>ROUND(C565*E565,2)</f>
        <v>0</v>
      </c>
      <c r="G565" s="63"/>
    </row>
    <row r="566" spans="1:7" s="22" customFormat="1" ht="15" x14ac:dyDescent="0.25">
      <c r="A566" s="217"/>
      <c r="B566" s="218" t="s">
        <v>458</v>
      </c>
      <c r="C566" s="219"/>
      <c r="D566" s="61"/>
      <c r="E566" s="62"/>
      <c r="F566" s="62">
        <f>SUM(F526:F565)</f>
        <v>0</v>
      </c>
      <c r="G566" s="63"/>
    </row>
    <row r="567" spans="1:7" x14ac:dyDescent="0.25">
      <c r="A567" s="245"/>
      <c r="B567" s="246"/>
      <c r="C567" s="159"/>
      <c r="D567" s="77"/>
      <c r="E567" s="57"/>
      <c r="F567" s="57"/>
      <c r="G567" s="63"/>
    </row>
    <row r="568" spans="1:7" ht="30" x14ac:dyDescent="0.25">
      <c r="A568" s="247" t="s">
        <v>459</v>
      </c>
      <c r="B568" s="180" t="s">
        <v>460</v>
      </c>
      <c r="C568" s="159"/>
      <c r="D568" s="77"/>
      <c r="E568" s="57"/>
      <c r="F568" s="57"/>
      <c r="G568" s="63"/>
    </row>
    <row r="569" spans="1:7" ht="15" x14ac:dyDescent="0.25">
      <c r="A569" s="245"/>
      <c r="B569" s="180"/>
      <c r="C569" s="159"/>
      <c r="D569" s="77"/>
      <c r="E569" s="57"/>
      <c r="F569" s="57"/>
      <c r="G569" s="63"/>
    </row>
    <row r="570" spans="1:7" ht="15" x14ac:dyDescent="0.25">
      <c r="A570" s="232">
        <v>1</v>
      </c>
      <c r="B570" s="231" t="s">
        <v>224</v>
      </c>
      <c r="C570" s="181">
        <v>16894</v>
      </c>
      <c r="D570" s="75" t="s">
        <v>45</v>
      </c>
      <c r="E570" s="57"/>
      <c r="F570" s="57">
        <f t="shared" ref="F570:F588" si="18">ROUND(C570*E570,2)</f>
        <v>0</v>
      </c>
      <c r="G570" s="63"/>
    </row>
    <row r="571" spans="1:7" ht="15" x14ac:dyDescent="0.25">
      <c r="A571" s="179"/>
      <c r="B571" s="233"/>
      <c r="C571" s="181"/>
      <c r="D571" s="56"/>
      <c r="E571" s="57"/>
      <c r="F571" s="57">
        <f t="shared" si="18"/>
        <v>0</v>
      </c>
      <c r="G571" s="63"/>
    </row>
    <row r="572" spans="1:7" ht="15" x14ac:dyDescent="0.25">
      <c r="A572" s="227">
        <v>2</v>
      </c>
      <c r="B572" s="231" t="s">
        <v>245</v>
      </c>
      <c r="C572" s="252"/>
      <c r="D572" s="75"/>
      <c r="E572" s="57"/>
      <c r="F572" s="57">
        <f t="shared" si="18"/>
        <v>0</v>
      </c>
      <c r="G572" s="63"/>
    </row>
    <row r="573" spans="1:7" x14ac:dyDescent="0.25">
      <c r="A573" s="234">
        <v>2.1</v>
      </c>
      <c r="B573" s="233" t="s">
        <v>246</v>
      </c>
      <c r="C573" s="181">
        <v>23250</v>
      </c>
      <c r="D573" s="75" t="s">
        <v>45</v>
      </c>
      <c r="E573" s="57"/>
      <c r="F573" s="57">
        <f t="shared" si="18"/>
        <v>0</v>
      </c>
      <c r="G573" s="63"/>
    </row>
    <row r="574" spans="1:7" ht="16.5" x14ac:dyDescent="0.25">
      <c r="A574" s="234">
        <v>2.2000000000000002</v>
      </c>
      <c r="B574" s="233" t="s">
        <v>247</v>
      </c>
      <c r="C574" s="181">
        <v>9300</v>
      </c>
      <c r="D574" s="77" t="s">
        <v>248</v>
      </c>
      <c r="E574" s="57"/>
      <c r="F574" s="57">
        <f t="shared" si="18"/>
        <v>0</v>
      </c>
      <c r="G574" s="63"/>
    </row>
    <row r="575" spans="1:7" ht="28.5" x14ac:dyDescent="0.25">
      <c r="A575" s="234">
        <v>2.2999999999999998</v>
      </c>
      <c r="B575" s="233" t="s">
        <v>240</v>
      </c>
      <c r="C575" s="181">
        <v>604.5</v>
      </c>
      <c r="D575" s="77" t="s">
        <v>18</v>
      </c>
      <c r="E575" s="57"/>
      <c r="F575" s="57">
        <f t="shared" si="18"/>
        <v>0</v>
      </c>
      <c r="G575" s="63"/>
    </row>
    <row r="576" spans="1:7" ht="15" x14ac:dyDescent="0.25">
      <c r="A576" s="179"/>
      <c r="B576" s="233"/>
      <c r="C576" s="181"/>
      <c r="D576" s="56"/>
      <c r="E576" s="57"/>
      <c r="F576" s="57">
        <f t="shared" si="18"/>
        <v>0</v>
      </c>
      <c r="G576" s="63"/>
    </row>
    <row r="577" spans="1:7" ht="15" x14ac:dyDescent="0.25">
      <c r="A577" s="227">
        <v>3</v>
      </c>
      <c r="B577" s="231" t="s">
        <v>225</v>
      </c>
      <c r="C577" s="181"/>
      <c r="D577" s="75"/>
      <c r="E577" s="57"/>
      <c r="F577" s="57">
        <f t="shared" si="18"/>
        <v>0</v>
      </c>
      <c r="G577" s="63"/>
    </row>
    <row r="578" spans="1:7" x14ac:dyDescent="0.25">
      <c r="A578" s="234">
        <v>3.1</v>
      </c>
      <c r="B578" s="235" t="s">
        <v>226</v>
      </c>
      <c r="C578" s="181">
        <v>13483.49</v>
      </c>
      <c r="D578" s="77" t="s">
        <v>18</v>
      </c>
      <c r="E578" s="57"/>
      <c r="F578" s="57">
        <f t="shared" si="18"/>
        <v>0</v>
      </c>
      <c r="G578" s="63"/>
    </row>
    <row r="579" spans="1:7" x14ac:dyDescent="0.25">
      <c r="A579" s="234">
        <v>3.2</v>
      </c>
      <c r="B579" s="254" t="s">
        <v>249</v>
      </c>
      <c r="C579" s="181">
        <v>1240.58</v>
      </c>
      <c r="D579" s="77" t="s">
        <v>18</v>
      </c>
      <c r="E579" s="57"/>
      <c r="F579" s="57">
        <f t="shared" si="18"/>
        <v>0</v>
      </c>
      <c r="G579" s="63"/>
    </row>
    <row r="580" spans="1:7" ht="28.5" x14ac:dyDescent="0.25">
      <c r="A580" s="234">
        <v>3.3</v>
      </c>
      <c r="B580" s="236" t="s">
        <v>251</v>
      </c>
      <c r="C580" s="181">
        <v>2736.0288000000005</v>
      </c>
      <c r="D580" s="77" t="s">
        <v>230</v>
      </c>
      <c r="E580" s="57"/>
      <c r="F580" s="57">
        <f t="shared" si="18"/>
        <v>0</v>
      </c>
      <c r="G580" s="63"/>
    </row>
    <row r="581" spans="1:7" ht="28.5" x14ac:dyDescent="0.25">
      <c r="A581" s="234">
        <v>3.4</v>
      </c>
      <c r="B581" s="236" t="s">
        <v>228</v>
      </c>
      <c r="C581" s="181">
        <v>11400.12</v>
      </c>
      <c r="D581" s="75" t="s">
        <v>67</v>
      </c>
      <c r="E581" s="57"/>
      <c r="F581" s="57">
        <f t="shared" si="18"/>
        <v>0</v>
      </c>
      <c r="G581" s="63"/>
    </row>
    <row r="582" spans="1:7" ht="28.5" x14ac:dyDescent="0.25">
      <c r="A582" s="234">
        <v>3.5</v>
      </c>
      <c r="B582" s="236" t="s">
        <v>240</v>
      </c>
      <c r="C582" s="181">
        <v>5236.0688000000009</v>
      </c>
      <c r="D582" s="77" t="s">
        <v>18</v>
      </c>
      <c r="E582" s="57"/>
      <c r="F582" s="57">
        <f t="shared" si="18"/>
        <v>0</v>
      </c>
      <c r="G582" s="63"/>
    </row>
    <row r="583" spans="1:7" x14ac:dyDescent="0.25">
      <c r="A583" s="255"/>
      <c r="B583" s="233"/>
      <c r="C583" s="181"/>
      <c r="D583" s="75"/>
      <c r="E583" s="57"/>
      <c r="F583" s="57">
        <f t="shared" si="18"/>
        <v>0</v>
      </c>
      <c r="G583" s="63"/>
    </row>
    <row r="584" spans="1:7" ht="15" x14ac:dyDescent="0.25">
      <c r="A584" s="232">
        <v>4</v>
      </c>
      <c r="B584" s="231" t="s">
        <v>231</v>
      </c>
      <c r="C584" s="181"/>
      <c r="D584" s="75"/>
      <c r="E584" s="57"/>
      <c r="F584" s="57">
        <f t="shared" si="18"/>
        <v>0</v>
      </c>
      <c r="G584" s="63"/>
    </row>
    <row r="585" spans="1:7" x14ac:dyDescent="0.25">
      <c r="A585" s="255">
        <v>4.0999999999999996</v>
      </c>
      <c r="B585" s="233" t="s">
        <v>461</v>
      </c>
      <c r="C585" s="181">
        <v>978.5</v>
      </c>
      <c r="D585" s="75" t="s">
        <v>45</v>
      </c>
      <c r="E585" s="57"/>
      <c r="F585" s="57">
        <f t="shared" si="18"/>
        <v>0</v>
      </c>
      <c r="G585" s="63"/>
    </row>
    <row r="586" spans="1:7" x14ac:dyDescent="0.25">
      <c r="A586" s="255">
        <v>4.2</v>
      </c>
      <c r="B586" s="233" t="s">
        <v>451</v>
      </c>
      <c r="C586" s="181">
        <v>4995.5</v>
      </c>
      <c r="D586" s="75" t="s">
        <v>45</v>
      </c>
      <c r="E586" s="57"/>
      <c r="F586" s="57">
        <f t="shared" si="18"/>
        <v>0</v>
      </c>
      <c r="G586" s="63"/>
    </row>
    <row r="587" spans="1:7" x14ac:dyDescent="0.25">
      <c r="A587" s="255">
        <v>4.3</v>
      </c>
      <c r="B587" s="233" t="s">
        <v>452</v>
      </c>
      <c r="C587" s="181">
        <v>5941.5</v>
      </c>
      <c r="D587" s="75" t="s">
        <v>45</v>
      </c>
      <c r="E587" s="57"/>
      <c r="F587" s="57">
        <f t="shared" si="18"/>
        <v>0</v>
      </c>
      <c r="G587" s="63"/>
    </row>
    <row r="588" spans="1:7" x14ac:dyDescent="0.25">
      <c r="A588" s="255">
        <v>4.4000000000000004</v>
      </c>
      <c r="B588" s="233" t="s">
        <v>453</v>
      </c>
      <c r="C588" s="181">
        <v>5374.38</v>
      </c>
      <c r="D588" s="75" t="s">
        <v>45</v>
      </c>
      <c r="E588" s="57"/>
      <c r="F588" s="57">
        <f t="shared" si="18"/>
        <v>0</v>
      </c>
      <c r="G588" s="63"/>
    </row>
    <row r="589" spans="1:7" x14ac:dyDescent="0.25">
      <c r="A589" s="255"/>
      <c r="B589" s="233"/>
      <c r="C589" s="181"/>
      <c r="D589" s="75"/>
      <c r="E589" s="57"/>
      <c r="F589" s="57"/>
      <c r="G589" s="63"/>
    </row>
    <row r="590" spans="1:7" ht="15" x14ac:dyDescent="0.25">
      <c r="A590" s="232">
        <v>5</v>
      </c>
      <c r="B590" s="231" t="s">
        <v>253</v>
      </c>
      <c r="C590" s="181"/>
      <c r="D590" s="75"/>
      <c r="E590" s="57"/>
      <c r="F590" s="57">
        <f t="shared" ref="F590:F602" si="19">ROUND(C590*E590,2)</f>
        <v>0</v>
      </c>
      <c r="G590" s="63"/>
    </row>
    <row r="591" spans="1:7" x14ac:dyDescent="0.25">
      <c r="A591" s="255">
        <v>5.0999999999999996</v>
      </c>
      <c r="B591" s="233" t="s">
        <v>462</v>
      </c>
      <c r="C591" s="181">
        <v>950</v>
      </c>
      <c r="D591" s="75" t="s">
        <v>45</v>
      </c>
      <c r="E591" s="57"/>
      <c r="F591" s="57">
        <f t="shared" si="19"/>
        <v>0</v>
      </c>
      <c r="G591" s="63"/>
    </row>
    <row r="592" spans="1:7" x14ac:dyDescent="0.25">
      <c r="A592" s="255">
        <v>5.2</v>
      </c>
      <c r="B592" s="233" t="s">
        <v>454</v>
      </c>
      <c r="C592" s="181">
        <v>4850</v>
      </c>
      <c r="D592" s="75" t="s">
        <v>45</v>
      </c>
      <c r="E592" s="57"/>
      <c r="F592" s="57">
        <f t="shared" si="19"/>
        <v>0</v>
      </c>
      <c r="G592" s="63"/>
    </row>
    <row r="593" spans="1:7" x14ac:dyDescent="0.25">
      <c r="A593" s="255">
        <v>5.3</v>
      </c>
      <c r="B593" s="233" t="s">
        <v>455</v>
      </c>
      <c r="C593" s="181">
        <v>5825</v>
      </c>
      <c r="D593" s="75" t="s">
        <v>45</v>
      </c>
      <c r="E593" s="57"/>
      <c r="F593" s="57">
        <f t="shared" si="19"/>
        <v>0</v>
      </c>
      <c r="G593" s="63"/>
    </row>
    <row r="594" spans="1:7" x14ac:dyDescent="0.25">
      <c r="A594" s="255">
        <v>5.4</v>
      </c>
      <c r="B594" s="233" t="s">
        <v>456</v>
      </c>
      <c r="C594" s="181">
        <v>5269</v>
      </c>
      <c r="D594" s="75" t="s">
        <v>45</v>
      </c>
      <c r="E594" s="57"/>
      <c r="F594" s="57">
        <f t="shared" si="19"/>
        <v>0</v>
      </c>
      <c r="G594" s="63"/>
    </row>
    <row r="595" spans="1:7" ht="15" x14ac:dyDescent="0.25">
      <c r="A595" s="179"/>
      <c r="B595" s="233"/>
      <c r="C595" s="181"/>
      <c r="D595" s="56"/>
      <c r="E595" s="57"/>
      <c r="F595" s="57">
        <f t="shared" si="19"/>
        <v>0</v>
      </c>
      <c r="G595" s="63"/>
    </row>
    <row r="596" spans="1:7" ht="15" x14ac:dyDescent="0.25">
      <c r="A596" s="227">
        <v>6</v>
      </c>
      <c r="B596" s="231" t="s">
        <v>255</v>
      </c>
      <c r="C596" s="181"/>
      <c r="D596" s="56"/>
      <c r="E596" s="57"/>
      <c r="F596" s="57">
        <f t="shared" si="19"/>
        <v>0</v>
      </c>
      <c r="G596" s="63"/>
    </row>
    <row r="597" spans="1:7" x14ac:dyDescent="0.25">
      <c r="A597" s="255">
        <v>6.1</v>
      </c>
      <c r="B597" s="233" t="s">
        <v>462</v>
      </c>
      <c r="C597" s="181">
        <v>950</v>
      </c>
      <c r="D597" s="75" t="s">
        <v>45</v>
      </c>
      <c r="E597" s="57"/>
      <c r="F597" s="57">
        <f t="shared" si="19"/>
        <v>0</v>
      </c>
      <c r="G597" s="63"/>
    </row>
    <row r="598" spans="1:7" x14ac:dyDescent="0.25">
      <c r="A598" s="255">
        <v>6.2</v>
      </c>
      <c r="B598" s="233" t="s">
        <v>454</v>
      </c>
      <c r="C598" s="181">
        <v>4850</v>
      </c>
      <c r="D598" s="75" t="s">
        <v>45</v>
      </c>
      <c r="E598" s="57"/>
      <c r="F598" s="57">
        <f t="shared" si="19"/>
        <v>0</v>
      </c>
      <c r="G598" s="63"/>
    </row>
    <row r="599" spans="1:7" x14ac:dyDescent="0.25">
      <c r="A599" s="255">
        <v>6.3</v>
      </c>
      <c r="B599" s="233" t="s">
        <v>455</v>
      </c>
      <c r="C599" s="181">
        <v>5825</v>
      </c>
      <c r="D599" s="75" t="s">
        <v>45</v>
      </c>
      <c r="E599" s="57"/>
      <c r="F599" s="57">
        <f t="shared" si="19"/>
        <v>0</v>
      </c>
      <c r="G599" s="63"/>
    </row>
    <row r="600" spans="1:7" x14ac:dyDescent="0.25">
      <c r="A600" s="234">
        <v>6.4</v>
      </c>
      <c r="B600" s="233" t="s">
        <v>456</v>
      </c>
      <c r="C600" s="181">
        <v>5269</v>
      </c>
      <c r="D600" s="75" t="s">
        <v>45</v>
      </c>
      <c r="E600" s="57"/>
      <c r="F600" s="57">
        <f t="shared" si="19"/>
        <v>0</v>
      </c>
      <c r="G600" s="63"/>
    </row>
    <row r="601" spans="1:7" ht="15" x14ac:dyDescent="0.25">
      <c r="A601" s="241"/>
      <c r="B601" s="242"/>
      <c r="C601" s="243"/>
      <c r="D601" s="80"/>
      <c r="E601" s="74"/>
      <c r="F601" s="74">
        <f t="shared" si="19"/>
        <v>0</v>
      </c>
      <c r="G601" s="63"/>
    </row>
    <row r="602" spans="1:7" ht="30" x14ac:dyDescent="0.25">
      <c r="A602" s="232">
        <v>7</v>
      </c>
      <c r="B602" s="231" t="s">
        <v>457</v>
      </c>
      <c r="C602" s="293">
        <v>0.15</v>
      </c>
      <c r="D602" s="56" t="s">
        <v>146</v>
      </c>
      <c r="E602" s="57"/>
      <c r="F602" s="57">
        <f t="shared" si="19"/>
        <v>0</v>
      </c>
      <c r="G602" s="63"/>
    </row>
    <row r="603" spans="1:7" ht="15" x14ac:dyDescent="0.25">
      <c r="A603" s="232"/>
      <c r="B603" s="231"/>
      <c r="C603" s="181"/>
      <c r="D603" s="56"/>
      <c r="E603" s="57"/>
      <c r="F603" s="57"/>
      <c r="G603" s="63"/>
    </row>
    <row r="604" spans="1:7" ht="72" x14ac:dyDescent="0.25">
      <c r="A604" s="232">
        <v>8</v>
      </c>
      <c r="B604" s="240" t="s">
        <v>463</v>
      </c>
      <c r="C604" s="181">
        <v>16894</v>
      </c>
      <c r="D604" s="56" t="s">
        <v>45</v>
      </c>
      <c r="E604" s="57"/>
      <c r="F604" s="57">
        <f t="shared" ref="F604:F611" si="20">ROUND(C604*E604,2)</f>
        <v>0</v>
      </c>
      <c r="G604" s="63"/>
    </row>
    <row r="605" spans="1:7" ht="15" x14ac:dyDescent="0.25">
      <c r="A605" s="232"/>
      <c r="B605" s="231"/>
      <c r="C605" s="181"/>
      <c r="D605" s="56"/>
      <c r="E605" s="57"/>
      <c r="F605" s="57">
        <f t="shared" si="20"/>
        <v>0</v>
      </c>
      <c r="G605" s="63"/>
    </row>
    <row r="606" spans="1:7" ht="15" x14ac:dyDescent="0.25">
      <c r="A606" s="256">
        <v>9</v>
      </c>
      <c r="B606" s="231" t="s">
        <v>447</v>
      </c>
      <c r="C606" s="159"/>
      <c r="D606" s="85"/>
      <c r="E606" s="57"/>
      <c r="F606" s="57">
        <f t="shared" si="20"/>
        <v>0</v>
      </c>
      <c r="G606" s="63"/>
    </row>
    <row r="607" spans="1:7" x14ac:dyDescent="0.25">
      <c r="A607" s="253">
        <v>9.1</v>
      </c>
      <c r="B607" s="233" t="s">
        <v>258</v>
      </c>
      <c r="C607" s="159">
        <v>9300</v>
      </c>
      <c r="D607" s="77" t="s">
        <v>36</v>
      </c>
      <c r="E607" s="84"/>
      <c r="F607" s="57">
        <f t="shared" si="20"/>
        <v>0</v>
      </c>
      <c r="G607" s="63"/>
    </row>
    <row r="608" spans="1:7" ht="28.5" x14ac:dyDescent="0.25">
      <c r="A608" s="253">
        <v>9.1999999999999993</v>
      </c>
      <c r="B608" s="233" t="s">
        <v>259</v>
      </c>
      <c r="C608" s="159">
        <v>9300</v>
      </c>
      <c r="D608" s="77" t="s">
        <v>36</v>
      </c>
      <c r="E608" s="84"/>
      <c r="F608" s="57">
        <f t="shared" si="20"/>
        <v>0</v>
      </c>
      <c r="G608" s="63"/>
    </row>
    <row r="609" spans="1:7" x14ac:dyDescent="0.25">
      <c r="A609" s="253">
        <v>9.3000000000000007</v>
      </c>
      <c r="B609" s="233" t="s">
        <v>464</v>
      </c>
      <c r="C609" s="159">
        <v>5669.28</v>
      </c>
      <c r="D609" s="77" t="s">
        <v>261</v>
      </c>
      <c r="E609" s="84"/>
      <c r="F609" s="57">
        <f t="shared" si="20"/>
        <v>0</v>
      </c>
      <c r="G609" s="63"/>
    </row>
    <row r="610" spans="1:7" ht="15" x14ac:dyDescent="0.25">
      <c r="A610" s="232"/>
      <c r="B610" s="231"/>
      <c r="C610" s="181"/>
      <c r="D610" s="56"/>
      <c r="E610" s="84"/>
      <c r="F610" s="57">
        <f t="shared" si="20"/>
        <v>0</v>
      </c>
      <c r="G610" s="63"/>
    </row>
    <row r="611" spans="1:7" ht="29.25" x14ac:dyDescent="0.25">
      <c r="A611" s="239">
        <v>10</v>
      </c>
      <c r="B611" s="225" t="s">
        <v>236</v>
      </c>
      <c r="C611" s="159">
        <v>16894</v>
      </c>
      <c r="D611" s="77" t="s">
        <v>45</v>
      </c>
      <c r="E611" s="84"/>
      <c r="F611" s="57">
        <f t="shared" si="20"/>
        <v>0</v>
      </c>
      <c r="G611" s="63"/>
    </row>
    <row r="612" spans="1:7" ht="15" x14ac:dyDescent="0.25">
      <c r="A612" s="294"/>
      <c r="B612" s="295" t="s">
        <v>465</v>
      </c>
      <c r="C612" s="296"/>
      <c r="D612" s="105"/>
      <c r="E612" s="106"/>
      <c r="F612" s="107">
        <f>SUM(F570:F611)</f>
        <v>0</v>
      </c>
      <c r="G612" s="63"/>
    </row>
    <row r="613" spans="1:7" x14ac:dyDescent="0.25">
      <c r="A613" s="245"/>
      <c r="B613" s="246"/>
      <c r="C613" s="159"/>
      <c r="D613" s="77"/>
      <c r="E613" s="57"/>
      <c r="F613" s="57"/>
      <c r="G613" s="63"/>
    </row>
    <row r="614" spans="1:7" ht="30" x14ac:dyDescent="0.25">
      <c r="A614" s="247" t="s">
        <v>466</v>
      </c>
      <c r="B614" s="180" t="s">
        <v>467</v>
      </c>
      <c r="C614" s="159"/>
      <c r="D614" s="77"/>
      <c r="E614" s="57"/>
      <c r="F614" s="57"/>
      <c r="G614" s="63"/>
    </row>
    <row r="615" spans="1:7" ht="15" x14ac:dyDescent="0.25">
      <c r="A615" s="245"/>
      <c r="B615" s="180"/>
      <c r="C615" s="159"/>
      <c r="D615" s="77"/>
      <c r="E615" s="57"/>
      <c r="F615" s="57"/>
      <c r="G615" s="63"/>
    </row>
    <row r="616" spans="1:7" ht="15" x14ac:dyDescent="0.25">
      <c r="A616" s="232">
        <v>1</v>
      </c>
      <c r="B616" s="231" t="s">
        <v>224</v>
      </c>
      <c r="C616" s="181">
        <v>15973</v>
      </c>
      <c r="D616" s="75" t="s">
        <v>45</v>
      </c>
      <c r="E616" s="57"/>
      <c r="F616" s="57">
        <f t="shared" ref="F616:F633" si="21">ROUND(C616*E616,2)</f>
        <v>0</v>
      </c>
      <c r="G616" s="63"/>
    </row>
    <row r="617" spans="1:7" ht="15" x14ac:dyDescent="0.25">
      <c r="A617" s="179"/>
      <c r="B617" s="233"/>
      <c r="C617" s="181"/>
      <c r="D617" s="56"/>
      <c r="E617" s="57"/>
      <c r="F617" s="57">
        <f t="shared" si="21"/>
        <v>0</v>
      </c>
      <c r="G617" s="63"/>
    </row>
    <row r="618" spans="1:7" ht="15" x14ac:dyDescent="0.25">
      <c r="A618" s="251">
        <v>2</v>
      </c>
      <c r="B618" s="231" t="s">
        <v>245</v>
      </c>
      <c r="C618" s="252"/>
      <c r="D618" s="77"/>
      <c r="E618" s="57"/>
      <c r="F618" s="57">
        <f t="shared" si="21"/>
        <v>0</v>
      </c>
      <c r="G618" s="63"/>
    </row>
    <row r="619" spans="1:7" x14ac:dyDescent="0.25">
      <c r="A619" s="253">
        <v>2.1</v>
      </c>
      <c r="B619" s="233" t="s">
        <v>246</v>
      </c>
      <c r="C619" s="159">
        <v>31946</v>
      </c>
      <c r="D619" s="77" t="s">
        <v>45</v>
      </c>
      <c r="E619" s="57"/>
      <c r="F619" s="57">
        <f t="shared" si="21"/>
        <v>0</v>
      </c>
      <c r="G619" s="63"/>
    </row>
    <row r="620" spans="1:7" ht="16.5" x14ac:dyDescent="0.25">
      <c r="A620" s="253">
        <v>2.2000000000000002</v>
      </c>
      <c r="B620" s="233" t="s">
        <v>247</v>
      </c>
      <c r="C620" s="159">
        <v>10382.450000000001</v>
      </c>
      <c r="D620" s="77" t="s">
        <v>248</v>
      </c>
      <c r="E620" s="57"/>
      <c r="F620" s="57">
        <f t="shared" si="21"/>
        <v>0</v>
      </c>
      <c r="G620" s="63"/>
    </row>
    <row r="621" spans="1:7" ht="28.5" x14ac:dyDescent="0.25">
      <c r="A621" s="253">
        <v>2.2999999999999998</v>
      </c>
      <c r="B621" s="233" t="s">
        <v>240</v>
      </c>
      <c r="C621" s="159">
        <v>674.85925000000009</v>
      </c>
      <c r="D621" s="77" t="s">
        <v>18</v>
      </c>
      <c r="E621" s="57"/>
      <c r="F621" s="57">
        <f t="shared" si="21"/>
        <v>0</v>
      </c>
      <c r="G621" s="63"/>
    </row>
    <row r="622" spans="1:7" ht="15" x14ac:dyDescent="0.25">
      <c r="A622" s="179"/>
      <c r="B622" s="233"/>
      <c r="C622" s="181"/>
      <c r="D622" s="56"/>
      <c r="E622" s="57"/>
      <c r="F622" s="57">
        <f t="shared" si="21"/>
        <v>0</v>
      </c>
      <c r="G622" s="63"/>
    </row>
    <row r="623" spans="1:7" ht="15" x14ac:dyDescent="0.25">
      <c r="A623" s="227">
        <v>3</v>
      </c>
      <c r="B623" s="231" t="s">
        <v>225</v>
      </c>
      <c r="C623" s="181"/>
      <c r="D623" s="75"/>
      <c r="E623" s="57"/>
      <c r="F623" s="57">
        <f t="shared" si="21"/>
        <v>0</v>
      </c>
      <c r="G623" s="63"/>
    </row>
    <row r="624" spans="1:7" x14ac:dyDescent="0.25">
      <c r="A624" s="234">
        <v>3.1</v>
      </c>
      <c r="B624" s="235" t="s">
        <v>226</v>
      </c>
      <c r="C624" s="181">
        <v>12065.08</v>
      </c>
      <c r="D624" s="77" t="s">
        <v>18</v>
      </c>
      <c r="E624" s="57"/>
      <c r="F624" s="57">
        <f t="shared" si="21"/>
        <v>0</v>
      </c>
      <c r="G624" s="63"/>
    </row>
    <row r="625" spans="1:7" x14ac:dyDescent="0.25">
      <c r="A625" s="234">
        <v>3.2</v>
      </c>
      <c r="B625" s="254" t="s">
        <v>249</v>
      </c>
      <c r="C625" s="181">
        <v>1148.99</v>
      </c>
      <c r="D625" s="77" t="s">
        <v>18</v>
      </c>
      <c r="E625" s="57"/>
      <c r="F625" s="57">
        <f t="shared" si="21"/>
        <v>0</v>
      </c>
      <c r="G625" s="63"/>
    </row>
    <row r="626" spans="1:7" ht="28.5" x14ac:dyDescent="0.25">
      <c r="A626" s="234">
        <v>3.3</v>
      </c>
      <c r="B626" s="236" t="s">
        <v>251</v>
      </c>
      <c r="C626" s="181">
        <v>2450.1624000000002</v>
      </c>
      <c r="D626" s="77" t="s">
        <v>230</v>
      </c>
      <c r="E626" s="57"/>
      <c r="F626" s="57">
        <f t="shared" si="21"/>
        <v>0</v>
      </c>
      <c r="G626" s="63"/>
    </row>
    <row r="627" spans="1:7" ht="28.5" x14ac:dyDescent="0.25">
      <c r="A627" s="234">
        <v>3.4</v>
      </c>
      <c r="B627" s="236" t="s">
        <v>228</v>
      </c>
      <c r="C627" s="181">
        <v>10209.01</v>
      </c>
      <c r="D627" s="75" t="s">
        <v>67</v>
      </c>
      <c r="E627" s="57"/>
      <c r="F627" s="57">
        <f t="shared" si="21"/>
        <v>0</v>
      </c>
      <c r="G627" s="63"/>
    </row>
    <row r="628" spans="1:7" ht="28.5" x14ac:dyDescent="0.25">
      <c r="A628" s="234">
        <v>3.5</v>
      </c>
      <c r="B628" s="236" t="s">
        <v>240</v>
      </c>
      <c r="C628" s="181">
        <v>4677.4423999999999</v>
      </c>
      <c r="D628" s="77" t="s">
        <v>18</v>
      </c>
      <c r="E628" s="57"/>
      <c r="F628" s="57">
        <f t="shared" si="21"/>
        <v>0</v>
      </c>
      <c r="G628" s="63"/>
    </row>
    <row r="629" spans="1:7" x14ac:dyDescent="0.25">
      <c r="A629" s="255"/>
      <c r="B629" s="233"/>
      <c r="C629" s="181"/>
      <c r="D629" s="75"/>
      <c r="E629" s="57"/>
      <c r="F629" s="57">
        <f t="shared" si="21"/>
        <v>0</v>
      </c>
      <c r="G629" s="63"/>
    </row>
    <row r="630" spans="1:7" ht="15" x14ac:dyDescent="0.25">
      <c r="A630" s="232">
        <v>4</v>
      </c>
      <c r="B630" s="231" t="s">
        <v>231</v>
      </c>
      <c r="C630" s="181"/>
      <c r="D630" s="75"/>
      <c r="E630" s="57"/>
      <c r="F630" s="57">
        <f t="shared" si="21"/>
        <v>0</v>
      </c>
      <c r="G630" s="63"/>
    </row>
    <row r="631" spans="1:7" x14ac:dyDescent="0.25">
      <c r="A631" s="255">
        <v>4.0999999999999996</v>
      </c>
      <c r="B631" s="233" t="s">
        <v>451</v>
      </c>
      <c r="C631" s="181">
        <v>3180.64</v>
      </c>
      <c r="D631" s="75" t="s">
        <v>45</v>
      </c>
      <c r="E631" s="57"/>
      <c r="F631" s="57">
        <f t="shared" si="21"/>
        <v>0</v>
      </c>
      <c r="G631" s="63"/>
    </row>
    <row r="632" spans="1:7" x14ac:dyDescent="0.25">
      <c r="A632" s="255">
        <v>4.2</v>
      </c>
      <c r="B632" s="233" t="s">
        <v>452</v>
      </c>
      <c r="C632" s="181">
        <v>2903.94</v>
      </c>
      <c r="D632" s="75" t="s">
        <v>45</v>
      </c>
      <c r="E632" s="57"/>
      <c r="F632" s="57">
        <f t="shared" si="21"/>
        <v>0</v>
      </c>
      <c r="G632" s="63"/>
    </row>
    <row r="633" spans="1:7" x14ac:dyDescent="0.25">
      <c r="A633" s="255">
        <v>4.3</v>
      </c>
      <c r="B633" s="233" t="s">
        <v>453</v>
      </c>
      <c r="C633" s="181">
        <v>10238.76</v>
      </c>
      <c r="D633" s="75" t="s">
        <v>45</v>
      </c>
      <c r="E633" s="57"/>
      <c r="F633" s="57">
        <f t="shared" si="21"/>
        <v>0</v>
      </c>
      <c r="G633" s="63"/>
    </row>
    <row r="634" spans="1:7" x14ac:dyDescent="0.25">
      <c r="A634" s="255"/>
      <c r="B634" s="233"/>
      <c r="C634" s="181"/>
      <c r="D634" s="75"/>
      <c r="E634" s="57"/>
      <c r="F634" s="57"/>
      <c r="G634" s="63"/>
    </row>
    <row r="635" spans="1:7" ht="15" x14ac:dyDescent="0.25">
      <c r="A635" s="232">
        <v>5</v>
      </c>
      <c r="B635" s="231" t="s">
        <v>253</v>
      </c>
      <c r="C635" s="181"/>
      <c r="D635" s="75"/>
      <c r="E635" s="57"/>
      <c r="F635" s="57">
        <f t="shared" ref="F635:F654" si="22">ROUND(C635*E635,2)</f>
        <v>0</v>
      </c>
      <c r="G635" s="63"/>
    </row>
    <row r="636" spans="1:7" x14ac:dyDescent="0.25">
      <c r="A636" s="255">
        <v>5.0999999999999996</v>
      </c>
      <c r="B636" s="233" t="s">
        <v>454</v>
      </c>
      <c r="C636" s="181">
        <v>3088</v>
      </c>
      <c r="D636" s="75" t="s">
        <v>45</v>
      </c>
      <c r="E636" s="57"/>
      <c r="F636" s="57">
        <f t="shared" si="22"/>
        <v>0</v>
      </c>
      <c r="G636" s="63"/>
    </row>
    <row r="637" spans="1:7" x14ac:dyDescent="0.25">
      <c r="A637" s="255">
        <v>5.2</v>
      </c>
      <c r="B637" s="233" t="s">
        <v>455</v>
      </c>
      <c r="C637" s="181">
        <v>2847</v>
      </c>
      <c r="D637" s="75" t="s">
        <v>45</v>
      </c>
      <c r="E637" s="57"/>
      <c r="F637" s="57">
        <f t="shared" si="22"/>
        <v>0</v>
      </c>
      <c r="G637" s="63"/>
    </row>
    <row r="638" spans="1:7" x14ac:dyDescent="0.25">
      <c r="A638" s="255">
        <v>5.3</v>
      </c>
      <c r="B638" s="233" t="s">
        <v>456</v>
      </c>
      <c r="C638" s="181">
        <v>10038</v>
      </c>
      <c r="D638" s="75" t="s">
        <v>45</v>
      </c>
      <c r="E638" s="57"/>
      <c r="F638" s="57">
        <f t="shared" si="22"/>
        <v>0</v>
      </c>
      <c r="G638" s="63"/>
    </row>
    <row r="639" spans="1:7" ht="15" x14ac:dyDescent="0.25">
      <c r="A639" s="179"/>
      <c r="B639" s="233"/>
      <c r="C639" s="181"/>
      <c r="D639" s="56"/>
      <c r="E639" s="57"/>
      <c r="F639" s="57">
        <f t="shared" si="22"/>
        <v>0</v>
      </c>
      <c r="G639" s="63"/>
    </row>
    <row r="640" spans="1:7" ht="15" x14ac:dyDescent="0.25">
      <c r="A640" s="227">
        <v>6</v>
      </c>
      <c r="B640" s="231" t="s">
        <v>255</v>
      </c>
      <c r="C640" s="181"/>
      <c r="D640" s="56"/>
      <c r="E640" s="57"/>
      <c r="F640" s="57">
        <f t="shared" si="22"/>
        <v>0</v>
      </c>
      <c r="G640" s="63"/>
    </row>
    <row r="641" spans="1:7" x14ac:dyDescent="0.25">
      <c r="A641" s="255">
        <v>6.1</v>
      </c>
      <c r="B641" s="233" t="s">
        <v>454</v>
      </c>
      <c r="C641" s="181">
        <v>3088</v>
      </c>
      <c r="D641" s="75" t="s">
        <v>45</v>
      </c>
      <c r="E641" s="57"/>
      <c r="F641" s="57">
        <f t="shared" si="22"/>
        <v>0</v>
      </c>
      <c r="G641" s="63"/>
    </row>
    <row r="642" spans="1:7" x14ac:dyDescent="0.25">
      <c r="A642" s="255">
        <v>6.2</v>
      </c>
      <c r="B642" s="233" t="s">
        <v>455</v>
      </c>
      <c r="C642" s="181">
        <v>2847</v>
      </c>
      <c r="D642" s="75" t="s">
        <v>45</v>
      </c>
      <c r="E642" s="57"/>
      <c r="F642" s="57">
        <f t="shared" si="22"/>
        <v>0</v>
      </c>
      <c r="G642" s="63"/>
    </row>
    <row r="643" spans="1:7" x14ac:dyDescent="0.25">
      <c r="A643" s="234">
        <v>6.3</v>
      </c>
      <c r="B643" s="233" t="s">
        <v>456</v>
      </c>
      <c r="C643" s="181">
        <v>10038</v>
      </c>
      <c r="D643" s="75" t="s">
        <v>45</v>
      </c>
      <c r="E643" s="57"/>
      <c r="F643" s="57">
        <f t="shared" si="22"/>
        <v>0</v>
      </c>
      <c r="G643" s="63"/>
    </row>
    <row r="644" spans="1:7" ht="15" x14ac:dyDescent="0.25">
      <c r="A644" s="227"/>
      <c r="B644" s="233"/>
      <c r="C644" s="181"/>
      <c r="D644" s="56"/>
      <c r="E644" s="57"/>
      <c r="F644" s="57">
        <f t="shared" si="22"/>
        <v>0</v>
      </c>
      <c r="G644" s="63"/>
    </row>
    <row r="645" spans="1:7" ht="30" x14ac:dyDescent="0.25">
      <c r="A645" s="232">
        <v>7</v>
      </c>
      <c r="B645" s="231" t="s">
        <v>457</v>
      </c>
      <c r="C645" s="181">
        <v>0.15</v>
      </c>
      <c r="D645" s="56" t="s">
        <v>146</v>
      </c>
      <c r="E645" s="57"/>
      <c r="F645" s="57">
        <f t="shared" si="22"/>
        <v>0</v>
      </c>
      <c r="G645" s="63"/>
    </row>
    <row r="646" spans="1:7" ht="15" x14ac:dyDescent="0.25">
      <c r="A646" s="249"/>
      <c r="B646" s="250"/>
      <c r="C646" s="243"/>
      <c r="D646" s="80"/>
      <c r="E646" s="74"/>
      <c r="F646" s="74">
        <f t="shared" si="22"/>
        <v>0</v>
      </c>
      <c r="G646" s="63"/>
    </row>
    <row r="647" spans="1:7" ht="72" x14ac:dyDescent="0.25">
      <c r="A647" s="232">
        <v>8</v>
      </c>
      <c r="B647" s="240" t="s">
        <v>235</v>
      </c>
      <c r="C647" s="181">
        <v>15973</v>
      </c>
      <c r="D647" s="56" t="s">
        <v>45</v>
      </c>
      <c r="E647" s="57"/>
      <c r="F647" s="57">
        <f t="shared" si="22"/>
        <v>0</v>
      </c>
      <c r="G647" s="63"/>
    </row>
    <row r="648" spans="1:7" ht="15" x14ac:dyDescent="0.25">
      <c r="A648" s="232"/>
      <c r="B648" s="231"/>
      <c r="C648" s="181"/>
      <c r="D648" s="56"/>
      <c r="E648" s="57"/>
      <c r="F648" s="57">
        <f t="shared" si="22"/>
        <v>0</v>
      </c>
      <c r="G648" s="63"/>
    </row>
    <row r="649" spans="1:7" ht="15" x14ac:dyDescent="0.25">
      <c r="A649" s="256">
        <v>9</v>
      </c>
      <c r="B649" s="231" t="s">
        <v>447</v>
      </c>
      <c r="C649" s="159"/>
      <c r="D649" s="85"/>
      <c r="E649" s="57"/>
      <c r="F649" s="57">
        <f t="shared" si="22"/>
        <v>0</v>
      </c>
      <c r="G649" s="63"/>
    </row>
    <row r="650" spans="1:7" x14ac:dyDescent="0.25">
      <c r="A650" s="253">
        <v>9.1</v>
      </c>
      <c r="B650" s="233" t="s">
        <v>258</v>
      </c>
      <c r="C650" s="159">
        <v>10382.450000000001</v>
      </c>
      <c r="D650" s="77" t="s">
        <v>36</v>
      </c>
      <c r="E650" s="84"/>
      <c r="F650" s="57">
        <f t="shared" si="22"/>
        <v>0</v>
      </c>
      <c r="G650" s="63"/>
    </row>
    <row r="651" spans="1:7" ht="28.5" x14ac:dyDescent="0.25">
      <c r="A651" s="253">
        <v>9.1999999999999993</v>
      </c>
      <c r="B651" s="233" t="s">
        <v>259</v>
      </c>
      <c r="C651" s="159">
        <v>10382.450000000001</v>
      </c>
      <c r="D651" s="77" t="s">
        <v>36</v>
      </c>
      <c r="E651" s="84"/>
      <c r="F651" s="57">
        <f t="shared" si="22"/>
        <v>0</v>
      </c>
      <c r="G651" s="63"/>
    </row>
    <row r="652" spans="1:7" x14ac:dyDescent="0.25">
      <c r="A652" s="253">
        <v>9.3000000000000007</v>
      </c>
      <c r="B652" s="233" t="s">
        <v>464</v>
      </c>
      <c r="C652" s="159">
        <v>6329.1415199999992</v>
      </c>
      <c r="D652" s="77" t="s">
        <v>261</v>
      </c>
      <c r="E652" s="84"/>
      <c r="F652" s="57">
        <f t="shared" si="22"/>
        <v>0</v>
      </c>
      <c r="G652" s="63"/>
    </row>
    <row r="653" spans="1:7" ht="15" x14ac:dyDescent="0.25">
      <c r="A653" s="232"/>
      <c r="B653" s="231"/>
      <c r="C653" s="181"/>
      <c r="D653" s="56"/>
      <c r="E653" s="84"/>
      <c r="F653" s="57">
        <f t="shared" si="22"/>
        <v>0</v>
      </c>
      <c r="G653" s="63"/>
    </row>
    <row r="654" spans="1:7" ht="29.25" x14ac:dyDescent="0.25">
      <c r="A654" s="239">
        <v>10</v>
      </c>
      <c r="B654" s="225" t="s">
        <v>236</v>
      </c>
      <c r="C654" s="159">
        <v>15973</v>
      </c>
      <c r="D654" s="77" t="s">
        <v>45</v>
      </c>
      <c r="E654" s="84"/>
      <c r="F654" s="57">
        <f t="shared" si="22"/>
        <v>0</v>
      </c>
      <c r="G654" s="63"/>
    </row>
    <row r="655" spans="1:7" ht="15" x14ac:dyDescent="0.25">
      <c r="A655" s="294"/>
      <c r="B655" s="295" t="s">
        <v>468</v>
      </c>
      <c r="C655" s="296"/>
      <c r="D655" s="105"/>
      <c r="E655" s="106"/>
      <c r="F655" s="107">
        <f>SUM(F616:F654)</f>
        <v>0</v>
      </c>
      <c r="G655" s="63"/>
    </row>
    <row r="656" spans="1:7" x14ac:dyDescent="0.25">
      <c r="A656" s="245"/>
      <c r="B656" s="246"/>
      <c r="C656" s="159"/>
      <c r="D656" s="77"/>
      <c r="E656" s="57"/>
      <c r="F656" s="57"/>
      <c r="G656" s="63"/>
    </row>
    <row r="657" spans="1:7" ht="30" x14ac:dyDescent="0.25">
      <c r="A657" s="247" t="s">
        <v>469</v>
      </c>
      <c r="B657" s="180" t="s">
        <v>470</v>
      </c>
      <c r="C657" s="159"/>
      <c r="D657" s="77"/>
      <c r="E657" s="57"/>
      <c r="F657" s="57"/>
      <c r="G657" s="63"/>
    </row>
    <row r="658" spans="1:7" ht="15" x14ac:dyDescent="0.25">
      <c r="A658" s="245"/>
      <c r="B658" s="180"/>
      <c r="C658" s="159"/>
      <c r="D658" s="77"/>
      <c r="E658" s="57"/>
      <c r="F658" s="57"/>
      <c r="G658" s="63"/>
    </row>
    <row r="659" spans="1:7" ht="15" x14ac:dyDescent="0.25">
      <c r="A659" s="232">
        <v>1</v>
      </c>
      <c r="B659" s="231" t="s">
        <v>224</v>
      </c>
      <c r="C659" s="181">
        <v>12004</v>
      </c>
      <c r="D659" s="75" t="s">
        <v>45</v>
      </c>
      <c r="E659" s="57"/>
      <c r="F659" s="57">
        <f t="shared" ref="F659:F676" si="23">ROUND(C659*E659,2)</f>
        <v>0</v>
      </c>
      <c r="G659" s="63"/>
    </row>
    <row r="660" spans="1:7" ht="15" x14ac:dyDescent="0.25">
      <c r="A660" s="179"/>
      <c r="B660" s="233"/>
      <c r="C660" s="181"/>
      <c r="D660" s="56"/>
      <c r="E660" s="57"/>
      <c r="F660" s="57">
        <f t="shared" si="23"/>
        <v>0</v>
      </c>
      <c r="G660" s="63"/>
    </row>
    <row r="661" spans="1:7" ht="15" x14ac:dyDescent="0.25">
      <c r="A661" s="227">
        <v>2</v>
      </c>
      <c r="B661" s="231" t="s">
        <v>245</v>
      </c>
      <c r="C661" s="252"/>
      <c r="D661" s="75"/>
      <c r="E661" s="57"/>
      <c r="F661" s="57">
        <f t="shared" si="23"/>
        <v>0</v>
      </c>
      <c r="G661" s="63"/>
    </row>
    <row r="662" spans="1:7" x14ac:dyDescent="0.25">
      <c r="A662" s="253">
        <v>2.1</v>
      </c>
      <c r="B662" s="233" t="s">
        <v>246</v>
      </c>
      <c r="C662" s="159">
        <v>12086</v>
      </c>
      <c r="D662" s="77" t="s">
        <v>45</v>
      </c>
      <c r="E662" s="57"/>
      <c r="F662" s="57">
        <f t="shared" si="23"/>
        <v>0</v>
      </c>
      <c r="G662" s="63"/>
    </row>
    <row r="663" spans="1:7" ht="16.5" x14ac:dyDescent="0.25">
      <c r="A663" s="253">
        <v>2.2000000000000002</v>
      </c>
      <c r="B663" s="233" t="s">
        <v>247</v>
      </c>
      <c r="C663" s="159">
        <v>4834.4000000000005</v>
      </c>
      <c r="D663" s="77" t="s">
        <v>248</v>
      </c>
      <c r="E663" s="57"/>
      <c r="F663" s="57">
        <f t="shared" si="23"/>
        <v>0</v>
      </c>
      <c r="G663" s="63"/>
    </row>
    <row r="664" spans="1:7" ht="28.5" x14ac:dyDescent="0.25">
      <c r="A664" s="253">
        <v>2.2999999999999998</v>
      </c>
      <c r="B664" s="233" t="s">
        <v>240</v>
      </c>
      <c r="C664" s="159">
        <v>314.23600000000005</v>
      </c>
      <c r="D664" s="77" t="s">
        <v>18</v>
      </c>
      <c r="E664" s="57"/>
      <c r="F664" s="57">
        <f t="shared" si="23"/>
        <v>0</v>
      </c>
      <c r="G664" s="63"/>
    </row>
    <row r="665" spans="1:7" ht="15" x14ac:dyDescent="0.25">
      <c r="A665" s="179"/>
      <c r="B665" s="233"/>
      <c r="C665" s="181"/>
      <c r="D665" s="56"/>
      <c r="E665" s="57"/>
      <c r="F665" s="57">
        <f t="shared" si="23"/>
        <v>0</v>
      </c>
      <c r="G665" s="63"/>
    </row>
    <row r="666" spans="1:7" ht="15" x14ac:dyDescent="0.25">
      <c r="A666" s="227">
        <v>3</v>
      </c>
      <c r="B666" s="231" t="s">
        <v>225</v>
      </c>
      <c r="C666" s="181"/>
      <c r="D666" s="75"/>
      <c r="E666" s="57"/>
      <c r="F666" s="57">
        <f t="shared" si="23"/>
        <v>0</v>
      </c>
      <c r="G666" s="63"/>
    </row>
    <row r="667" spans="1:7" x14ac:dyDescent="0.25">
      <c r="A667" s="234">
        <v>3.1</v>
      </c>
      <c r="B667" s="235" t="s">
        <v>226</v>
      </c>
      <c r="C667" s="181">
        <v>9084.49</v>
      </c>
      <c r="D667" s="77" t="s">
        <v>18</v>
      </c>
      <c r="E667" s="57"/>
      <c r="F667" s="57">
        <f t="shared" si="23"/>
        <v>0</v>
      </c>
      <c r="G667" s="63"/>
    </row>
    <row r="668" spans="1:7" x14ac:dyDescent="0.25">
      <c r="A668" s="234">
        <v>3.2</v>
      </c>
      <c r="B668" s="254" t="s">
        <v>249</v>
      </c>
      <c r="C668" s="181">
        <v>847.45</v>
      </c>
      <c r="D668" s="77" t="s">
        <v>18</v>
      </c>
      <c r="E668" s="57"/>
      <c r="F668" s="57">
        <f t="shared" si="23"/>
        <v>0</v>
      </c>
      <c r="G668" s="63"/>
    </row>
    <row r="669" spans="1:7" ht="28.5" x14ac:dyDescent="0.25">
      <c r="A669" s="234">
        <v>3.3</v>
      </c>
      <c r="B669" s="236" t="s">
        <v>251</v>
      </c>
      <c r="C669" s="181">
        <v>1850.2224000000001</v>
      </c>
      <c r="D669" s="77" t="s">
        <v>230</v>
      </c>
      <c r="E669" s="57"/>
      <c r="F669" s="57">
        <f t="shared" si="23"/>
        <v>0</v>
      </c>
      <c r="G669" s="63"/>
    </row>
    <row r="670" spans="1:7" ht="28.5" x14ac:dyDescent="0.25">
      <c r="A670" s="234">
        <v>3.4</v>
      </c>
      <c r="B670" s="236" t="s">
        <v>228</v>
      </c>
      <c r="C670" s="181">
        <v>7709.26</v>
      </c>
      <c r="D670" s="75" t="s">
        <v>67</v>
      </c>
      <c r="E670" s="57"/>
      <c r="F670" s="57">
        <f t="shared" si="23"/>
        <v>0</v>
      </c>
      <c r="G670" s="63"/>
    </row>
    <row r="671" spans="1:7" ht="28.5" x14ac:dyDescent="0.25">
      <c r="A671" s="234">
        <v>3.5</v>
      </c>
      <c r="B671" s="236" t="s">
        <v>240</v>
      </c>
      <c r="C671" s="297">
        <v>3500.5024000000003</v>
      </c>
      <c r="D671" s="77" t="s">
        <v>18</v>
      </c>
      <c r="E671" s="57"/>
      <c r="F671" s="57">
        <f t="shared" si="23"/>
        <v>0</v>
      </c>
      <c r="G671" s="63"/>
    </row>
    <row r="672" spans="1:7" x14ac:dyDescent="0.25">
      <c r="A672" s="255"/>
      <c r="B672" s="233"/>
      <c r="C672" s="181"/>
      <c r="D672" s="75"/>
      <c r="E672" s="57"/>
      <c r="F672" s="57">
        <f t="shared" si="23"/>
        <v>0</v>
      </c>
      <c r="G672" s="63"/>
    </row>
    <row r="673" spans="1:7" ht="15" x14ac:dyDescent="0.25">
      <c r="A673" s="232">
        <v>4</v>
      </c>
      <c r="B673" s="231" t="s">
        <v>231</v>
      </c>
      <c r="C673" s="181"/>
      <c r="D673" s="75"/>
      <c r="E673" s="57"/>
      <c r="F673" s="57">
        <f t="shared" si="23"/>
        <v>0</v>
      </c>
      <c r="G673" s="63"/>
    </row>
    <row r="674" spans="1:7" x14ac:dyDescent="0.25">
      <c r="A674" s="255">
        <v>4.0999999999999996</v>
      </c>
      <c r="B674" s="233" t="s">
        <v>461</v>
      </c>
      <c r="C674" s="181">
        <v>738.51</v>
      </c>
      <c r="D674" s="75" t="s">
        <v>45</v>
      </c>
      <c r="E674" s="57"/>
      <c r="F674" s="57">
        <f t="shared" si="23"/>
        <v>0</v>
      </c>
      <c r="G674" s="63"/>
    </row>
    <row r="675" spans="1:7" x14ac:dyDescent="0.25">
      <c r="A675" s="255">
        <v>4.2</v>
      </c>
      <c r="B675" s="233" t="s">
        <v>452</v>
      </c>
      <c r="C675" s="181">
        <v>5363.16</v>
      </c>
      <c r="D675" s="75" t="s">
        <v>45</v>
      </c>
      <c r="E675" s="57"/>
      <c r="F675" s="57">
        <f t="shared" si="23"/>
        <v>0</v>
      </c>
      <c r="G675" s="63"/>
    </row>
    <row r="676" spans="1:7" x14ac:dyDescent="0.25">
      <c r="A676" s="255">
        <v>4.3</v>
      </c>
      <c r="B676" s="233" t="s">
        <v>453</v>
      </c>
      <c r="C676" s="181">
        <v>6149.58</v>
      </c>
      <c r="D676" s="75" t="s">
        <v>45</v>
      </c>
      <c r="E676" s="57"/>
      <c r="F676" s="57">
        <f t="shared" si="23"/>
        <v>0</v>
      </c>
      <c r="G676" s="63"/>
    </row>
    <row r="677" spans="1:7" x14ac:dyDescent="0.25">
      <c r="A677" s="255"/>
      <c r="B677" s="233"/>
      <c r="C677" s="181"/>
      <c r="D677" s="75"/>
      <c r="E677" s="57"/>
      <c r="F677" s="57"/>
      <c r="G677" s="63"/>
    </row>
    <row r="678" spans="1:7" ht="15" x14ac:dyDescent="0.25">
      <c r="A678" s="232">
        <v>5</v>
      </c>
      <c r="B678" s="231" t="s">
        <v>253</v>
      </c>
      <c r="C678" s="181"/>
      <c r="D678" s="75"/>
      <c r="E678" s="57"/>
      <c r="F678" s="57">
        <f t="shared" ref="F678:F688" si="24">ROUND(C678*E678,2)</f>
        <v>0</v>
      </c>
      <c r="G678" s="63"/>
    </row>
    <row r="679" spans="1:7" x14ac:dyDescent="0.25">
      <c r="A679" s="255">
        <v>5.0999999999999996</v>
      </c>
      <c r="B679" s="233" t="s">
        <v>462</v>
      </c>
      <c r="C679" s="181">
        <v>717</v>
      </c>
      <c r="D679" s="75" t="s">
        <v>45</v>
      </c>
      <c r="E679" s="57"/>
      <c r="F679" s="57">
        <f t="shared" si="24"/>
        <v>0</v>
      </c>
      <c r="G679" s="63"/>
    </row>
    <row r="680" spans="1:7" x14ac:dyDescent="0.25">
      <c r="A680" s="255">
        <v>5.2</v>
      </c>
      <c r="B680" s="233" t="s">
        <v>455</v>
      </c>
      <c r="C680" s="181">
        <v>5258</v>
      </c>
      <c r="D680" s="75" t="s">
        <v>45</v>
      </c>
      <c r="E680" s="57"/>
      <c r="F680" s="57">
        <f t="shared" si="24"/>
        <v>0</v>
      </c>
      <c r="G680" s="63"/>
    </row>
    <row r="681" spans="1:7" x14ac:dyDescent="0.25">
      <c r="A681" s="255">
        <v>5.3</v>
      </c>
      <c r="B681" s="233" t="s">
        <v>456</v>
      </c>
      <c r="C681" s="181">
        <v>6029</v>
      </c>
      <c r="D681" s="75" t="s">
        <v>45</v>
      </c>
      <c r="E681" s="57"/>
      <c r="F681" s="57">
        <f t="shared" si="24"/>
        <v>0</v>
      </c>
      <c r="G681" s="63"/>
    </row>
    <row r="682" spans="1:7" ht="15" x14ac:dyDescent="0.25">
      <c r="A682" s="179"/>
      <c r="B682" s="233"/>
      <c r="C682" s="181"/>
      <c r="D682" s="56"/>
      <c r="E682" s="57"/>
      <c r="F682" s="57">
        <f t="shared" si="24"/>
        <v>0</v>
      </c>
      <c r="G682" s="63"/>
    </row>
    <row r="683" spans="1:7" ht="15" x14ac:dyDescent="0.25">
      <c r="A683" s="227">
        <v>6</v>
      </c>
      <c r="B683" s="231" t="s">
        <v>255</v>
      </c>
      <c r="C683" s="181"/>
      <c r="D683" s="56"/>
      <c r="E683" s="57"/>
      <c r="F683" s="57">
        <f t="shared" si="24"/>
        <v>0</v>
      </c>
      <c r="G683" s="63"/>
    </row>
    <row r="684" spans="1:7" x14ac:dyDescent="0.25">
      <c r="A684" s="255">
        <v>6.1</v>
      </c>
      <c r="B684" s="233" t="s">
        <v>462</v>
      </c>
      <c r="C684" s="181">
        <v>717</v>
      </c>
      <c r="D684" s="75" t="s">
        <v>45</v>
      </c>
      <c r="E684" s="57"/>
      <c r="F684" s="57">
        <f t="shared" si="24"/>
        <v>0</v>
      </c>
      <c r="G684" s="63"/>
    </row>
    <row r="685" spans="1:7" x14ac:dyDescent="0.25">
      <c r="A685" s="255">
        <v>6.2</v>
      </c>
      <c r="B685" s="233" t="s">
        <v>455</v>
      </c>
      <c r="C685" s="181">
        <v>5258</v>
      </c>
      <c r="D685" s="75" t="s">
        <v>45</v>
      </c>
      <c r="E685" s="57"/>
      <c r="F685" s="57">
        <f t="shared" si="24"/>
        <v>0</v>
      </c>
      <c r="G685" s="63"/>
    </row>
    <row r="686" spans="1:7" x14ac:dyDescent="0.25">
      <c r="A686" s="234">
        <v>6.3</v>
      </c>
      <c r="B686" s="233" t="s">
        <v>456</v>
      </c>
      <c r="C686" s="181">
        <v>6029</v>
      </c>
      <c r="D686" s="75" t="s">
        <v>45</v>
      </c>
      <c r="E686" s="57"/>
      <c r="F686" s="57">
        <f t="shared" si="24"/>
        <v>0</v>
      </c>
      <c r="G686" s="63"/>
    </row>
    <row r="687" spans="1:7" ht="15" x14ac:dyDescent="0.25">
      <c r="A687" s="227"/>
      <c r="B687" s="233"/>
      <c r="C687" s="181"/>
      <c r="D687" s="56"/>
      <c r="E687" s="57"/>
      <c r="F687" s="57">
        <f t="shared" si="24"/>
        <v>0</v>
      </c>
      <c r="G687" s="63"/>
    </row>
    <row r="688" spans="1:7" ht="30" x14ac:dyDescent="0.25">
      <c r="A688" s="232">
        <v>7</v>
      </c>
      <c r="B688" s="231" t="s">
        <v>457</v>
      </c>
      <c r="C688" s="181">
        <v>0.15</v>
      </c>
      <c r="D688" s="56" t="s">
        <v>146</v>
      </c>
      <c r="E688" s="57"/>
      <c r="F688" s="57">
        <f t="shared" si="24"/>
        <v>0</v>
      </c>
      <c r="G688" s="63"/>
    </row>
    <row r="689" spans="1:7" ht="15" x14ac:dyDescent="0.25">
      <c r="A689" s="232"/>
      <c r="B689" s="231"/>
      <c r="C689" s="181"/>
      <c r="D689" s="56"/>
      <c r="E689" s="57"/>
      <c r="F689" s="57"/>
      <c r="G689" s="63"/>
    </row>
    <row r="690" spans="1:7" ht="30" x14ac:dyDescent="0.25">
      <c r="A690" s="232">
        <v>8</v>
      </c>
      <c r="B690" s="298" t="s">
        <v>471</v>
      </c>
      <c r="C690" s="181"/>
      <c r="D690" s="56"/>
      <c r="E690" s="57"/>
      <c r="F690" s="57">
        <f>ROUND(C690*E690,2)</f>
        <v>0</v>
      </c>
      <c r="G690" s="63"/>
    </row>
    <row r="691" spans="1:7" ht="15" x14ac:dyDescent="0.25">
      <c r="A691" s="232">
        <v>8.1</v>
      </c>
      <c r="B691" s="233" t="s">
        <v>472</v>
      </c>
      <c r="C691" s="181">
        <v>3433</v>
      </c>
      <c r="D691" s="75" t="s">
        <v>54</v>
      </c>
      <c r="E691" s="57"/>
      <c r="F691" s="57">
        <f>ROUND(C691*E691,2)</f>
        <v>0</v>
      </c>
      <c r="G691" s="63"/>
    </row>
    <row r="692" spans="1:7" x14ac:dyDescent="0.25">
      <c r="A692" s="288"/>
      <c r="B692" s="242"/>
      <c r="C692" s="243"/>
      <c r="D692" s="82"/>
      <c r="E692" s="74"/>
      <c r="F692" s="74"/>
      <c r="G692" s="63"/>
    </row>
    <row r="693" spans="1:7" ht="72" x14ac:dyDescent="0.25">
      <c r="A693" s="232">
        <v>9</v>
      </c>
      <c r="B693" s="240" t="s">
        <v>235</v>
      </c>
      <c r="C693" s="181">
        <v>12004</v>
      </c>
      <c r="D693" s="56" t="s">
        <v>45</v>
      </c>
      <c r="E693" s="57"/>
      <c r="F693" s="57">
        <f t="shared" ref="F693:F700" si="25">ROUND(C693*E693,2)</f>
        <v>0</v>
      </c>
      <c r="G693" s="63"/>
    </row>
    <row r="694" spans="1:7" ht="15" x14ac:dyDescent="0.25">
      <c r="A694" s="232"/>
      <c r="B694" s="231"/>
      <c r="C694" s="181"/>
      <c r="D694" s="56"/>
      <c r="E694" s="57"/>
      <c r="F694" s="57">
        <f t="shared" si="25"/>
        <v>0</v>
      </c>
      <c r="G694" s="63"/>
    </row>
    <row r="695" spans="1:7" ht="15" x14ac:dyDescent="0.25">
      <c r="A695" s="256">
        <v>10</v>
      </c>
      <c r="B695" s="231" t="s">
        <v>447</v>
      </c>
      <c r="C695" s="159"/>
      <c r="D695" s="85"/>
      <c r="E695" s="57"/>
      <c r="F695" s="57">
        <f t="shared" si="25"/>
        <v>0</v>
      </c>
      <c r="G695" s="63"/>
    </row>
    <row r="696" spans="1:7" x14ac:dyDescent="0.25">
      <c r="A696" s="253">
        <v>10.1</v>
      </c>
      <c r="B696" s="233" t="s">
        <v>258</v>
      </c>
      <c r="C696" s="159">
        <v>4834.4000000000005</v>
      </c>
      <c r="D696" s="77" t="s">
        <v>36</v>
      </c>
      <c r="E696" s="84"/>
      <c r="F696" s="57">
        <f t="shared" si="25"/>
        <v>0</v>
      </c>
      <c r="G696" s="63"/>
    </row>
    <row r="697" spans="1:7" ht="28.5" x14ac:dyDescent="0.25">
      <c r="A697" s="253">
        <v>10.199999999999999</v>
      </c>
      <c r="B697" s="233" t="s">
        <v>259</v>
      </c>
      <c r="C697" s="159">
        <v>4834.4000000000005</v>
      </c>
      <c r="D697" s="77" t="s">
        <v>36</v>
      </c>
      <c r="E697" s="84"/>
      <c r="F697" s="57">
        <f t="shared" si="25"/>
        <v>0</v>
      </c>
      <c r="G697" s="63"/>
    </row>
    <row r="698" spans="1:7" x14ac:dyDescent="0.25">
      <c r="A698" s="253">
        <v>10.3</v>
      </c>
      <c r="B698" s="233" t="s">
        <v>464</v>
      </c>
      <c r="C698" s="159">
        <v>2947.05024</v>
      </c>
      <c r="D698" s="77" t="s">
        <v>261</v>
      </c>
      <c r="E698" s="84"/>
      <c r="F698" s="57">
        <f t="shared" si="25"/>
        <v>0</v>
      </c>
      <c r="G698" s="63"/>
    </row>
    <row r="699" spans="1:7" ht="15" x14ac:dyDescent="0.25">
      <c r="A699" s="256"/>
      <c r="B699" s="231"/>
      <c r="C699" s="159"/>
      <c r="D699" s="85"/>
      <c r="E699" s="84"/>
      <c r="F699" s="57">
        <f t="shared" si="25"/>
        <v>0</v>
      </c>
      <c r="G699" s="63"/>
    </row>
    <row r="700" spans="1:7" ht="29.25" x14ac:dyDescent="0.25">
      <c r="A700" s="299">
        <v>11</v>
      </c>
      <c r="B700" s="225" t="s">
        <v>473</v>
      </c>
      <c r="C700" s="159">
        <v>12004</v>
      </c>
      <c r="D700" s="77" t="s">
        <v>45</v>
      </c>
      <c r="E700" s="84"/>
      <c r="F700" s="57">
        <f t="shared" si="25"/>
        <v>0</v>
      </c>
      <c r="G700" s="63"/>
    </row>
    <row r="701" spans="1:7" ht="15" x14ac:dyDescent="0.25">
      <c r="A701" s="294"/>
      <c r="B701" s="295" t="s">
        <v>474</v>
      </c>
      <c r="C701" s="296"/>
      <c r="D701" s="105"/>
      <c r="E701" s="106"/>
      <c r="F701" s="107">
        <f>SUM(F659:F700)</f>
        <v>0</v>
      </c>
      <c r="G701" s="63"/>
    </row>
    <row r="702" spans="1:7" ht="15" x14ac:dyDescent="0.25">
      <c r="A702" s="179"/>
      <c r="B702" s="300"/>
      <c r="C702" s="181"/>
      <c r="D702" s="56"/>
      <c r="E702" s="75"/>
      <c r="F702" s="108"/>
      <c r="G702" s="63"/>
    </row>
    <row r="703" spans="1:7" ht="15" x14ac:dyDescent="0.25">
      <c r="A703" s="301" t="s">
        <v>475</v>
      </c>
      <c r="B703" s="302" t="s">
        <v>476</v>
      </c>
      <c r="C703" s="167"/>
      <c r="D703" s="109"/>
      <c r="E703" s="110"/>
      <c r="F703" s="111"/>
      <c r="G703" s="63"/>
    </row>
    <row r="704" spans="1:7" ht="57.75" customHeight="1" x14ac:dyDescent="0.25">
      <c r="A704" s="303">
        <v>1</v>
      </c>
      <c r="B704" s="304" t="s">
        <v>477</v>
      </c>
      <c r="C704" s="113">
        <v>5</v>
      </c>
      <c r="D704" s="78" t="s">
        <v>54</v>
      </c>
      <c r="E704" s="112"/>
      <c r="F704" s="113">
        <f>+C704*E704</f>
        <v>0</v>
      </c>
      <c r="G704" s="63"/>
    </row>
    <row r="705" spans="1:236" ht="28.5" x14ac:dyDescent="0.25">
      <c r="A705" s="303">
        <v>2</v>
      </c>
      <c r="B705" s="305" t="s">
        <v>478</v>
      </c>
      <c r="C705" s="167">
        <v>58</v>
      </c>
      <c r="D705" s="115" t="s">
        <v>479</v>
      </c>
      <c r="E705" s="116"/>
      <c r="F705" s="116">
        <f>+C705*E705</f>
        <v>0</v>
      </c>
      <c r="G705" s="63"/>
    </row>
    <row r="706" spans="1:236" ht="29.25" x14ac:dyDescent="0.25">
      <c r="A706" s="117">
        <v>3</v>
      </c>
      <c r="B706" s="114" t="s">
        <v>480</v>
      </c>
      <c r="C706" s="112"/>
      <c r="D706" s="118" t="s">
        <v>481</v>
      </c>
      <c r="E706" s="119"/>
      <c r="F706" s="119">
        <f>+C706*E706</f>
        <v>0</v>
      </c>
      <c r="G706" s="63"/>
    </row>
    <row r="707" spans="1:236" ht="15" x14ac:dyDescent="0.25">
      <c r="A707" s="120"/>
      <c r="B707" s="104" t="s">
        <v>482</v>
      </c>
      <c r="C707" s="121"/>
      <c r="D707" s="120"/>
      <c r="E707" s="121"/>
      <c r="F707" s="122">
        <f>SUM(F704:F706)</f>
        <v>0</v>
      </c>
      <c r="G707" s="63"/>
    </row>
    <row r="708" spans="1:236" x14ac:dyDescent="0.25">
      <c r="A708" s="83"/>
      <c r="B708" s="83"/>
      <c r="C708" s="57"/>
      <c r="D708" s="83"/>
      <c r="E708" s="57"/>
      <c r="F708" s="83"/>
      <c r="G708" s="63"/>
    </row>
    <row r="709" spans="1:236" ht="15" x14ac:dyDescent="0.25">
      <c r="A709" s="123"/>
      <c r="B709" s="124" t="s">
        <v>483</v>
      </c>
      <c r="C709" s="125"/>
      <c r="D709" s="126"/>
      <c r="E709" s="127"/>
      <c r="F709" s="128">
        <f>+F707+F701+F655+F612+F566+F523+F486+F448+F327+F290+F268+F246+F166</f>
        <v>0</v>
      </c>
      <c r="G709" s="93"/>
      <c r="HW709" s="129"/>
      <c r="HX709" s="130"/>
      <c r="HY709" s="22"/>
      <c r="IB709" s="129"/>
    </row>
    <row r="710" spans="1:236" x14ac:dyDescent="0.25">
      <c r="A710" s="83"/>
      <c r="B710" s="83"/>
      <c r="C710" s="57"/>
      <c r="D710" s="83"/>
      <c r="E710" s="57"/>
      <c r="F710" s="83"/>
      <c r="HW710" s="131"/>
      <c r="HX710" s="132"/>
      <c r="HY710" s="133"/>
      <c r="HZ710" s="46"/>
      <c r="IB710" s="131"/>
    </row>
    <row r="711" spans="1:236" ht="15" x14ac:dyDescent="0.25">
      <c r="A711" s="134"/>
      <c r="B711" s="135" t="s">
        <v>484</v>
      </c>
      <c r="C711" s="55"/>
      <c r="D711" s="75"/>
      <c r="E711" s="57"/>
      <c r="F711" s="93"/>
      <c r="HW711" s="131"/>
      <c r="HX711" s="132"/>
      <c r="HY711" s="133"/>
      <c r="HZ711" s="46"/>
      <c r="IB711" s="131"/>
    </row>
    <row r="712" spans="1:236" x14ac:dyDescent="0.25">
      <c r="A712" s="134"/>
      <c r="B712" s="64" t="s">
        <v>485</v>
      </c>
      <c r="C712" s="136">
        <v>0.1</v>
      </c>
      <c r="D712" s="136"/>
      <c r="E712" s="57"/>
      <c r="F712" s="55">
        <f t="shared" ref="F712:F718" si="26">ROUND(F$709*C712,2)</f>
        <v>0</v>
      </c>
      <c r="G712" s="63"/>
      <c r="HW712" s="131"/>
      <c r="HX712" s="132"/>
      <c r="HY712" s="133"/>
      <c r="HZ712" s="46"/>
      <c r="IB712" s="131"/>
    </row>
    <row r="713" spans="1:236" x14ac:dyDescent="0.25">
      <c r="A713" s="134"/>
      <c r="B713" s="64" t="s">
        <v>486</v>
      </c>
      <c r="C713" s="136">
        <v>0.03</v>
      </c>
      <c r="D713" s="136"/>
      <c r="E713" s="57"/>
      <c r="F713" s="55">
        <f t="shared" si="26"/>
        <v>0</v>
      </c>
      <c r="G713" s="63"/>
      <c r="HW713" s="131"/>
      <c r="HX713" s="132"/>
      <c r="HY713" s="133"/>
      <c r="HZ713" s="46"/>
      <c r="IB713" s="131"/>
    </row>
    <row r="714" spans="1:236" x14ac:dyDescent="0.25">
      <c r="A714" s="134"/>
      <c r="B714" s="64" t="s">
        <v>487</v>
      </c>
      <c r="C714" s="136">
        <v>0.04</v>
      </c>
      <c r="D714" s="136"/>
      <c r="E714" s="57"/>
      <c r="F714" s="55">
        <f t="shared" si="26"/>
        <v>0</v>
      </c>
      <c r="G714" s="63"/>
      <c r="HW714" s="131"/>
      <c r="HX714" s="132"/>
      <c r="HY714" s="133"/>
      <c r="HZ714" s="46"/>
      <c r="IB714" s="131"/>
    </row>
    <row r="715" spans="1:236" x14ac:dyDescent="0.25">
      <c r="A715" s="134"/>
      <c r="B715" s="64" t="s">
        <v>488</v>
      </c>
      <c r="C715" s="136">
        <v>0.04</v>
      </c>
      <c r="D715" s="136"/>
      <c r="E715" s="57"/>
      <c r="F715" s="55">
        <f t="shared" si="26"/>
        <v>0</v>
      </c>
      <c r="G715" s="63"/>
      <c r="HW715" s="131"/>
      <c r="HX715" s="132"/>
      <c r="HY715" s="133"/>
      <c r="HZ715" s="46"/>
      <c r="IB715" s="131"/>
    </row>
    <row r="716" spans="1:236" x14ac:dyDescent="0.25">
      <c r="A716" s="134"/>
      <c r="B716" s="64" t="s">
        <v>489</v>
      </c>
      <c r="C716" s="136">
        <v>0.05</v>
      </c>
      <c r="D716" s="136"/>
      <c r="E716" s="57"/>
      <c r="F716" s="55">
        <f t="shared" si="26"/>
        <v>0</v>
      </c>
      <c r="G716" s="63"/>
      <c r="HW716" s="131"/>
      <c r="HX716" s="132"/>
      <c r="HY716" s="133"/>
      <c r="HZ716" s="46"/>
      <c r="IB716" s="131"/>
    </row>
    <row r="717" spans="1:236" x14ac:dyDescent="0.25">
      <c r="A717" s="134"/>
      <c r="B717" s="64" t="s">
        <v>490</v>
      </c>
      <c r="C717" s="136">
        <v>0.1</v>
      </c>
      <c r="D717" s="136"/>
      <c r="E717" s="57"/>
      <c r="F717" s="55">
        <f t="shared" si="26"/>
        <v>0</v>
      </c>
      <c r="G717" s="63"/>
      <c r="HW717" s="131"/>
      <c r="HX717" s="132"/>
      <c r="HY717" s="133"/>
      <c r="HZ717" s="46"/>
      <c r="IB717" s="131"/>
    </row>
    <row r="718" spans="1:236" x14ac:dyDescent="0.25">
      <c r="A718" s="134"/>
      <c r="B718" s="64" t="s">
        <v>491</v>
      </c>
      <c r="C718" s="23">
        <v>1.4999999999999999E-2</v>
      </c>
      <c r="D718" s="136"/>
      <c r="E718" s="57"/>
      <c r="F718" s="55">
        <f t="shared" si="26"/>
        <v>0</v>
      </c>
      <c r="G718" s="63"/>
      <c r="HW718" s="131"/>
      <c r="HX718" s="132"/>
      <c r="HY718" s="133"/>
      <c r="HZ718" s="46"/>
      <c r="IB718" s="131"/>
    </row>
    <row r="719" spans="1:236" x14ac:dyDescent="0.25">
      <c r="A719" s="134"/>
      <c r="B719" s="24" t="s">
        <v>492</v>
      </c>
      <c r="C719" s="25">
        <v>0.18</v>
      </c>
      <c r="D719" s="136"/>
      <c r="E719" s="57"/>
      <c r="F719" s="55">
        <f>+F712*C719</f>
        <v>0</v>
      </c>
      <c r="G719" s="63"/>
      <c r="HW719" s="131"/>
      <c r="HX719" s="132"/>
      <c r="HY719" s="133"/>
      <c r="HZ719" s="46"/>
      <c r="IB719" s="131"/>
    </row>
    <row r="720" spans="1:236" x14ac:dyDescent="0.25">
      <c r="A720" s="134"/>
      <c r="B720" s="64" t="s">
        <v>493</v>
      </c>
      <c r="C720" s="136">
        <v>0.01</v>
      </c>
      <c r="D720" s="136"/>
      <c r="E720" s="57"/>
      <c r="F720" s="55">
        <f>ROUND(F$709*C720,2)</f>
        <v>0</v>
      </c>
      <c r="G720" s="63"/>
      <c r="HW720" s="131"/>
      <c r="HX720" s="132"/>
      <c r="HZ720" s="46"/>
      <c r="IB720" s="131"/>
    </row>
    <row r="721" spans="1:236" x14ac:dyDescent="0.25">
      <c r="A721" s="134"/>
      <c r="B721" s="137" t="s">
        <v>494</v>
      </c>
      <c r="C721" s="136">
        <v>1E-3</v>
      </c>
      <c r="D721" s="136"/>
      <c r="E721" s="57"/>
      <c r="F721" s="55">
        <f>ROUND(F$709*C721,2)</f>
        <v>0</v>
      </c>
      <c r="G721" s="63"/>
      <c r="HW721" s="131"/>
      <c r="HX721" s="132"/>
      <c r="HY721" s="133"/>
      <c r="HZ721" s="46"/>
      <c r="IB721" s="131"/>
    </row>
    <row r="722" spans="1:236" x14ac:dyDescent="0.25">
      <c r="A722" s="134"/>
      <c r="B722" s="64" t="s">
        <v>495</v>
      </c>
      <c r="C722" s="136">
        <v>0.05</v>
      </c>
      <c r="D722" s="136"/>
      <c r="E722" s="57"/>
      <c r="F722" s="55">
        <f>ROUND(F$709*C722,2)</f>
        <v>0</v>
      </c>
      <c r="G722" s="63"/>
      <c r="HW722" s="131"/>
      <c r="HX722" s="132"/>
      <c r="HY722" s="133"/>
      <c r="HZ722" s="46"/>
      <c r="IB722" s="131"/>
    </row>
    <row r="723" spans="1:236" ht="15" x14ac:dyDescent="0.25">
      <c r="A723" s="138"/>
      <c r="B723" s="139" t="s">
        <v>496</v>
      </c>
      <c r="C723" s="140"/>
      <c r="D723" s="141"/>
      <c r="E723" s="142"/>
      <c r="F723" s="143">
        <f>SUM(F712:F722)</f>
        <v>0</v>
      </c>
      <c r="G723" s="63"/>
      <c r="HW723" s="131"/>
      <c r="HX723" s="132"/>
      <c r="HY723" s="133"/>
      <c r="HZ723" s="46"/>
      <c r="IB723" s="131"/>
    </row>
    <row r="724" spans="1:236" ht="15" x14ac:dyDescent="0.25">
      <c r="A724" s="144"/>
      <c r="B724" s="135"/>
      <c r="C724" s="145"/>
      <c r="D724" s="146"/>
      <c r="E724" s="71"/>
      <c r="F724" s="93"/>
      <c r="HW724" s="131"/>
      <c r="HX724" s="132"/>
      <c r="HY724" s="133"/>
      <c r="HZ724" s="46"/>
      <c r="IB724" s="131"/>
    </row>
    <row r="725" spans="1:236" ht="15" x14ac:dyDescent="0.25">
      <c r="A725" s="147"/>
      <c r="B725" s="148" t="s">
        <v>497</v>
      </c>
      <c r="C725" s="149"/>
      <c r="D725" s="150"/>
      <c r="E725" s="151"/>
      <c r="F725" s="152">
        <f>+F723+F709</f>
        <v>0</v>
      </c>
      <c r="G725" s="63"/>
      <c r="H725" s="63"/>
      <c r="HW725" s="131"/>
      <c r="HX725" s="132"/>
      <c r="HY725" s="133"/>
    </row>
    <row r="729" spans="1:236" s="154" customFormat="1" ht="15" x14ac:dyDescent="0.25">
      <c r="A729" s="26"/>
      <c r="B729" s="26"/>
      <c r="C729" s="310"/>
      <c r="D729" s="310"/>
      <c r="E729" s="310"/>
      <c r="F729" s="310"/>
      <c r="G729" s="153"/>
    </row>
    <row r="730" spans="1:236" s="154" customFormat="1" ht="15" x14ac:dyDescent="0.25">
      <c r="A730" s="311"/>
      <c r="B730" s="312"/>
      <c r="C730" s="312"/>
      <c r="D730" s="312"/>
      <c r="E730" s="312"/>
      <c r="F730" s="312"/>
      <c r="G730" s="153"/>
    </row>
    <row r="731" spans="1:236" s="154" customFormat="1" ht="15" x14ac:dyDescent="0.25">
      <c r="A731" s="26"/>
      <c r="B731" s="26"/>
      <c r="C731" s="26"/>
      <c r="D731" s="26"/>
      <c r="E731" s="26"/>
      <c r="F731" s="26"/>
      <c r="G731" s="153"/>
    </row>
    <row r="732" spans="1:236" s="52" customFormat="1" x14ac:dyDescent="0.25">
      <c r="A732" s="27"/>
      <c r="B732" s="27"/>
      <c r="C732" s="27"/>
      <c r="D732" s="27"/>
      <c r="E732" s="28"/>
      <c r="F732" s="27"/>
      <c r="G732" s="153"/>
    </row>
    <row r="733" spans="1:236" s="52" customFormat="1" x14ac:dyDescent="0.25">
      <c r="A733" s="27"/>
      <c r="B733" s="27"/>
      <c r="C733" s="27"/>
      <c r="D733" s="27"/>
      <c r="E733" s="28"/>
      <c r="F733" s="29"/>
      <c r="G733" s="153"/>
    </row>
    <row r="734" spans="1:236" s="154" customFormat="1" ht="15" x14ac:dyDescent="0.25">
      <c r="A734" s="312"/>
      <c r="B734" s="312"/>
      <c r="C734" s="312"/>
      <c r="D734" s="312"/>
      <c r="E734" s="312"/>
      <c r="F734" s="312"/>
      <c r="G734" s="153"/>
    </row>
    <row r="735" spans="1:236" s="52" customFormat="1" x14ac:dyDescent="0.25">
      <c r="A735" s="313"/>
      <c r="B735" s="313"/>
      <c r="C735" s="313"/>
      <c r="D735" s="313"/>
      <c r="E735" s="313"/>
      <c r="F735" s="313"/>
      <c r="G735" s="153"/>
    </row>
    <row r="736" spans="1:236" s="52" customFormat="1" x14ac:dyDescent="0.25">
      <c r="A736" s="30"/>
      <c r="B736" s="30"/>
      <c r="C736" s="30"/>
      <c r="D736" s="30"/>
      <c r="E736" s="28"/>
      <c r="F736" s="30"/>
      <c r="G736" s="153"/>
    </row>
    <row r="737" spans="1:7" s="52" customFormat="1" x14ac:dyDescent="0.25">
      <c r="A737" s="30"/>
      <c r="B737" s="30"/>
      <c r="C737" s="30"/>
      <c r="D737" s="30"/>
      <c r="E737" s="28"/>
      <c r="F737" s="30"/>
      <c r="G737" s="153"/>
    </row>
    <row r="738" spans="1:7" s="52" customFormat="1" x14ac:dyDescent="0.25">
      <c r="A738" s="30"/>
      <c r="B738" s="30"/>
      <c r="C738" s="30"/>
      <c r="D738" s="30"/>
      <c r="E738" s="28"/>
      <c r="F738" s="30"/>
      <c r="G738" s="153"/>
    </row>
    <row r="739" spans="1:7" s="52" customFormat="1" x14ac:dyDescent="0.25">
      <c r="A739" s="30"/>
      <c r="B739" s="30"/>
      <c r="C739" s="30"/>
      <c r="D739" s="30"/>
      <c r="E739" s="28"/>
      <c r="F739" s="30"/>
      <c r="G739" s="153"/>
    </row>
    <row r="740" spans="1:7" s="154" customFormat="1" ht="12.75" customHeight="1" x14ac:dyDescent="0.25">
      <c r="A740" s="31"/>
      <c r="B740" s="32"/>
      <c r="C740" s="314"/>
      <c r="D740" s="314"/>
      <c r="E740" s="314"/>
      <c r="F740" s="314"/>
      <c r="G740" s="153"/>
    </row>
    <row r="741" spans="1:7" s="154" customFormat="1" ht="12.75" customHeight="1" x14ac:dyDescent="0.25">
      <c r="A741" s="31"/>
      <c r="B741" s="32"/>
      <c r="C741" s="33"/>
      <c r="D741" s="33"/>
      <c r="E741" s="33"/>
      <c r="F741" s="33"/>
      <c r="G741" s="153"/>
    </row>
    <row r="742" spans="1:7" s="154" customFormat="1" ht="12.75" customHeight="1" x14ac:dyDescent="0.25">
      <c r="A742" s="31"/>
      <c r="B742" s="32"/>
      <c r="C742" s="33"/>
      <c r="D742" s="33"/>
      <c r="E742" s="33"/>
      <c r="F742" s="33"/>
      <c r="G742" s="153"/>
    </row>
    <row r="743" spans="1:7" s="52" customFormat="1" x14ac:dyDescent="0.25">
      <c r="A743" s="34"/>
      <c r="B743" s="35"/>
      <c r="C743" s="36"/>
      <c r="D743" s="35"/>
      <c r="E743" s="37"/>
      <c r="F743" s="36"/>
      <c r="G743" s="153"/>
    </row>
    <row r="744" spans="1:7" s="52" customFormat="1" x14ac:dyDescent="0.25">
      <c r="A744" s="34"/>
      <c r="B744" s="35"/>
      <c r="C744" s="36"/>
      <c r="D744" s="35"/>
      <c r="E744" s="37"/>
      <c r="F744" s="36"/>
      <c r="G744" s="153"/>
    </row>
    <row r="745" spans="1:7" s="154" customFormat="1" ht="15" x14ac:dyDescent="0.25">
      <c r="A745" s="38"/>
      <c r="B745" s="155"/>
      <c r="C745" s="306"/>
      <c r="D745" s="306"/>
      <c r="E745" s="306"/>
      <c r="F745" s="306"/>
      <c r="G745" s="153"/>
    </row>
    <row r="746" spans="1:7" s="52" customFormat="1" x14ac:dyDescent="0.25">
      <c r="A746" s="30"/>
      <c r="B746" s="39"/>
      <c r="C746" s="307"/>
      <c r="D746" s="307"/>
      <c r="E746" s="307"/>
      <c r="F746" s="307"/>
      <c r="G746" s="153"/>
    </row>
    <row r="889" spans="1:242" s="63" customFormat="1" x14ac:dyDescent="0.25">
      <c r="A889" s="21"/>
      <c r="B889" s="21"/>
      <c r="D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  <c r="AI889" s="21"/>
      <c r="AJ889" s="21"/>
      <c r="AK889" s="21"/>
      <c r="AL889" s="21"/>
      <c r="AM889" s="21"/>
      <c r="AN889" s="21"/>
      <c r="AO889" s="21"/>
      <c r="AP889" s="21"/>
      <c r="AQ889" s="21"/>
      <c r="AR889" s="21"/>
      <c r="AS889" s="21"/>
      <c r="AT889" s="21"/>
      <c r="AU889" s="21"/>
      <c r="AV889" s="21"/>
      <c r="AW889" s="21"/>
      <c r="AX889" s="21"/>
      <c r="AY889" s="21"/>
      <c r="AZ889" s="21"/>
      <c r="BA889" s="21"/>
      <c r="BB889" s="21"/>
      <c r="BC889" s="21"/>
      <c r="BD889" s="21"/>
      <c r="BE889" s="21"/>
      <c r="BF889" s="21"/>
      <c r="BG889" s="21"/>
      <c r="BH889" s="21"/>
      <c r="BI889" s="21"/>
      <c r="BJ889" s="21"/>
      <c r="BK889" s="21"/>
      <c r="BL889" s="21"/>
      <c r="BM889" s="21"/>
      <c r="BN889" s="21"/>
      <c r="BO889" s="21"/>
      <c r="BP889" s="21"/>
      <c r="BQ889" s="21"/>
      <c r="BR889" s="21"/>
      <c r="BS889" s="21"/>
      <c r="BT889" s="21"/>
      <c r="BU889" s="21"/>
      <c r="BV889" s="21"/>
      <c r="BW889" s="21"/>
      <c r="BX889" s="21"/>
      <c r="BY889" s="21"/>
      <c r="BZ889" s="21"/>
      <c r="CA889" s="21"/>
      <c r="CB889" s="21"/>
      <c r="CC889" s="21"/>
      <c r="CD889" s="21"/>
      <c r="CE889" s="21"/>
      <c r="CF889" s="21"/>
      <c r="CG889" s="21"/>
      <c r="CH889" s="21"/>
      <c r="CI889" s="21"/>
      <c r="CJ889" s="21"/>
      <c r="CK889" s="21"/>
      <c r="CL889" s="21"/>
      <c r="CM889" s="21"/>
      <c r="CN889" s="21"/>
      <c r="CO889" s="21"/>
      <c r="CP889" s="21"/>
      <c r="CQ889" s="21"/>
      <c r="CR889" s="21"/>
      <c r="CS889" s="21"/>
      <c r="CT889" s="21"/>
      <c r="CU889" s="21"/>
      <c r="CV889" s="21"/>
      <c r="CW889" s="21"/>
      <c r="CX889" s="21"/>
      <c r="CY889" s="21"/>
      <c r="CZ889" s="21"/>
      <c r="DA889" s="21"/>
      <c r="DB889" s="21"/>
      <c r="DC889" s="21"/>
      <c r="DD889" s="21"/>
      <c r="DE889" s="21"/>
      <c r="DF889" s="21"/>
      <c r="DG889" s="21"/>
      <c r="DH889" s="21"/>
      <c r="DI889" s="21"/>
      <c r="DJ889" s="21"/>
      <c r="DK889" s="21"/>
      <c r="DL889" s="21"/>
      <c r="DM889" s="21"/>
      <c r="DN889" s="21"/>
      <c r="DO889" s="21"/>
      <c r="DP889" s="21"/>
      <c r="DQ889" s="21"/>
      <c r="DR889" s="21"/>
      <c r="DS889" s="21"/>
      <c r="DT889" s="21"/>
      <c r="DU889" s="21"/>
      <c r="DV889" s="21"/>
      <c r="DW889" s="21"/>
      <c r="DX889" s="21"/>
      <c r="DY889" s="21"/>
      <c r="DZ889" s="21"/>
      <c r="EA889" s="21"/>
      <c r="EB889" s="21"/>
      <c r="EC889" s="21"/>
      <c r="ED889" s="21"/>
      <c r="EE889" s="21"/>
      <c r="EF889" s="21"/>
      <c r="EG889" s="21"/>
      <c r="EH889" s="21"/>
      <c r="EI889" s="21"/>
      <c r="EJ889" s="21"/>
      <c r="EK889" s="21"/>
      <c r="EL889" s="21"/>
      <c r="EM889" s="21"/>
      <c r="EN889" s="21"/>
      <c r="EO889" s="21"/>
      <c r="EP889" s="21"/>
      <c r="EQ889" s="21"/>
      <c r="ER889" s="21"/>
      <c r="ES889" s="21"/>
      <c r="ET889" s="21"/>
      <c r="EU889" s="21"/>
      <c r="EV889" s="21"/>
      <c r="EW889" s="21"/>
      <c r="EX889" s="21"/>
      <c r="EY889" s="21"/>
      <c r="EZ889" s="21"/>
      <c r="FA889" s="21"/>
      <c r="FB889" s="21"/>
      <c r="FC889" s="21"/>
      <c r="FD889" s="21"/>
      <c r="FE889" s="21"/>
      <c r="FF889" s="21"/>
      <c r="FG889" s="21"/>
      <c r="FH889" s="21"/>
      <c r="FI889" s="21"/>
      <c r="FJ889" s="21"/>
      <c r="FK889" s="21"/>
      <c r="FL889" s="21"/>
      <c r="FM889" s="21"/>
      <c r="FN889" s="21"/>
      <c r="FO889" s="21"/>
      <c r="FP889" s="21"/>
      <c r="FQ889" s="21"/>
      <c r="FR889" s="21"/>
      <c r="FS889" s="21"/>
      <c r="FT889" s="21"/>
      <c r="FU889" s="21"/>
      <c r="FV889" s="21"/>
      <c r="FW889" s="21"/>
      <c r="FX889" s="21"/>
      <c r="FY889" s="21"/>
      <c r="FZ889" s="21"/>
      <c r="GA889" s="21"/>
      <c r="GB889" s="21"/>
      <c r="GC889" s="21"/>
      <c r="GD889" s="21"/>
      <c r="GE889" s="21"/>
      <c r="GF889" s="21"/>
      <c r="GG889" s="21"/>
      <c r="GH889" s="21"/>
      <c r="GI889" s="21"/>
      <c r="GJ889" s="21"/>
      <c r="GK889" s="21"/>
      <c r="GL889" s="21"/>
      <c r="GM889" s="21"/>
      <c r="GN889" s="21"/>
      <c r="GO889" s="21"/>
      <c r="GP889" s="21"/>
      <c r="GQ889" s="21"/>
      <c r="GR889" s="21"/>
      <c r="GS889" s="21"/>
      <c r="GT889" s="21"/>
      <c r="GU889" s="21"/>
      <c r="GV889" s="21"/>
      <c r="GW889" s="21"/>
      <c r="GX889" s="21"/>
      <c r="GY889" s="21"/>
      <c r="GZ889" s="21"/>
      <c r="HA889" s="21"/>
      <c r="HB889" s="21"/>
      <c r="HC889" s="21"/>
      <c r="HD889" s="21"/>
      <c r="HE889" s="21"/>
      <c r="HF889" s="21"/>
      <c r="HG889" s="21"/>
      <c r="HH889" s="21"/>
      <c r="HI889" s="21"/>
      <c r="HJ889" s="21"/>
      <c r="HK889" s="21"/>
      <c r="HL889" s="21"/>
      <c r="HM889" s="21"/>
      <c r="HN889" s="21"/>
      <c r="HO889" s="21"/>
      <c r="HP889" s="21"/>
      <c r="HQ889" s="21"/>
      <c r="HR889" s="21"/>
      <c r="HS889" s="21"/>
      <c r="HT889" s="21"/>
      <c r="HU889" s="21"/>
      <c r="HV889" s="21"/>
      <c r="HW889" s="21"/>
      <c r="HX889" s="21"/>
      <c r="HY889" s="21"/>
      <c r="HZ889" s="21"/>
      <c r="IA889" s="21"/>
      <c r="IB889" s="21"/>
      <c r="IC889" s="21"/>
      <c r="ID889" s="21"/>
      <c r="IE889" s="21"/>
      <c r="IF889" s="21"/>
      <c r="IG889" s="21"/>
      <c r="IH889" s="21"/>
    </row>
    <row r="890" spans="1:242" s="63" customFormat="1" x14ac:dyDescent="0.25">
      <c r="A890" s="21"/>
      <c r="B890" s="21"/>
      <c r="D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  <c r="AI890" s="21"/>
      <c r="AJ890" s="21"/>
      <c r="AK890" s="21"/>
      <c r="AL890" s="21"/>
      <c r="AM890" s="21"/>
      <c r="AN890" s="21"/>
      <c r="AO890" s="21"/>
      <c r="AP890" s="21"/>
      <c r="AQ890" s="21"/>
      <c r="AR890" s="21"/>
      <c r="AS890" s="21"/>
      <c r="AT890" s="21"/>
      <c r="AU890" s="21"/>
      <c r="AV890" s="21"/>
      <c r="AW890" s="21"/>
      <c r="AX890" s="21"/>
      <c r="AY890" s="21"/>
      <c r="AZ890" s="21"/>
      <c r="BA890" s="21"/>
      <c r="BB890" s="21"/>
      <c r="BC890" s="21"/>
      <c r="BD890" s="21"/>
      <c r="BE890" s="21"/>
      <c r="BF890" s="21"/>
      <c r="BG890" s="21"/>
      <c r="BH890" s="21"/>
      <c r="BI890" s="21"/>
      <c r="BJ890" s="21"/>
      <c r="BK890" s="21"/>
      <c r="BL890" s="21"/>
      <c r="BM890" s="21"/>
      <c r="BN890" s="21"/>
      <c r="BO890" s="21"/>
      <c r="BP890" s="21"/>
      <c r="BQ890" s="21"/>
      <c r="BR890" s="21"/>
      <c r="BS890" s="21"/>
      <c r="BT890" s="21"/>
      <c r="BU890" s="21"/>
      <c r="BV890" s="21"/>
      <c r="BW890" s="21"/>
      <c r="BX890" s="21"/>
      <c r="BY890" s="21"/>
      <c r="BZ890" s="21"/>
      <c r="CA890" s="21"/>
      <c r="CB890" s="21"/>
      <c r="CC890" s="21"/>
      <c r="CD890" s="21"/>
      <c r="CE890" s="21"/>
      <c r="CF890" s="21"/>
      <c r="CG890" s="21"/>
      <c r="CH890" s="21"/>
      <c r="CI890" s="21"/>
      <c r="CJ890" s="21"/>
      <c r="CK890" s="21"/>
      <c r="CL890" s="21"/>
      <c r="CM890" s="21"/>
      <c r="CN890" s="21"/>
      <c r="CO890" s="21"/>
      <c r="CP890" s="21"/>
      <c r="CQ890" s="21"/>
      <c r="CR890" s="21"/>
      <c r="CS890" s="21"/>
      <c r="CT890" s="21"/>
      <c r="CU890" s="21"/>
      <c r="CV890" s="21"/>
      <c r="CW890" s="21"/>
      <c r="CX890" s="21"/>
      <c r="CY890" s="21"/>
      <c r="CZ890" s="21"/>
      <c r="DA890" s="21"/>
      <c r="DB890" s="21"/>
      <c r="DC890" s="21"/>
      <c r="DD890" s="21"/>
      <c r="DE890" s="21"/>
      <c r="DF890" s="21"/>
      <c r="DG890" s="21"/>
      <c r="DH890" s="21"/>
      <c r="DI890" s="21"/>
      <c r="DJ890" s="21"/>
      <c r="DK890" s="21"/>
      <c r="DL890" s="21"/>
      <c r="DM890" s="21"/>
      <c r="DN890" s="21"/>
      <c r="DO890" s="21"/>
      <c r="DP890" s="21"/>
      <c r="DQ890" s="21"/>
      <c r="DR890" s="21"/>
      <c r="DS890" s="21"/>
      <c r="DT890" s="21"/>
      <c r="DU890" s="21"/>
      <c r="DV890" s="21"/>
      <c r="DW890" s="21"/>
      <c r="DX890" s="21"/>
      <c r="DY890" s="21"/>
      <c r="DZ890" s="21"/>
      <c r="EA890" s="21"/>
      <c r="EB890" s="21"/>
      <c r="EC890" s="21"/>
      <c r="ED890" s="21"/>
      <c r="EE890" s="21"/>
      <c r="EF890" s="21"/>
      <c r="EG890" s="21"/>
      <c r="EH890" s="21"/>
      <c r="EI890" s="21"/>
      <c r="EJ890" s="21"/>
      <c r="EK890" s="21"/>
      <c r="EL890" s="21"/>
      <c r="EM890" s="21"/>
      <c r="EN890" s="21"/>
      <c r="EO890" s="21"/>
      <c r="EP890" s="21"/>
      <c r="EQ890" s="21"/>
      <c r="ER890" s="21"/>
      <c r="ES890" s="21"/>
      <c r="ET890" s="21"/>
      <c r="EU890" s="21"/>
      <c r="EV890" s="21"/>
      <c r="EW890" s="21"/>
      <c r="EX890" s="21"/>
      <c r="EY890" s="21"/>
      <c r="EZ890" s="21"/>
      <c r="FA890" s="21"/>
      <c r="FB890" s="21"/>
      <c r="FC890" s="21"/>
      <c r="FD890" s="21"/>
      <c r="FE890" s="21"/>
      <c r="FF890" s="21"/>
      <c r="FG890" s="21"/>
      <c r="FH890" s="21"/>
      <c r="FI890" s="21"/>
      <c r="FJ890" s="21"/>
      <c r="FK890" s="21"/>
      <c r="FL890" s="21"/>
      <c r="FM890" s="21"/>
      <c r="FN890" s="21"/>
      <c r="FO890" s="21"/>
      <c r="FP890" s="21"/>
      <c r="FQ890" s="21"/>
      <c r="FR890" s="21"/>
      <c r="FS890" s="21"/>
      <c r="FT890" s="21"/>
      <c r="FU890" s="21"/>
      <c r="FV890" s="21"/>
      <c r="FW890" s="21"/>
      <c r="FX890" s="21"/>
      <c r="FY890" s="21"/>
      <c r="FZ890" s="21"/>
      <c r="GA890" s="21"/>
      <c r="GB890" s="21"/>
      <c r="GC890" s="21"/>
      <c r="GD890" s="21"/>
      <c r="GE890" s="21"/>
      <c r="GF890" s="21"/>
      <c r="GG890" s="21"/>
      <c r="GH890" s="21"/>
      <c r="GI890" s="21"/>
      <c r="GJ890" s="21"/>
      <c r="GK890" s="21"/>
      <c r="GL890" s="21"/>
      <c r="GM890" s="21"/>
      <c r="GN890" s="21"/>
      <c r="GO890" s="21"/>
      <c r="GP890" s="21"/>
      <c r="GQ890" s="21"/>
      <c r="GR890" s="21"/>
      <c r="GS890" s="21"/>
      <c r="GT890" s="21"/>
      <c r="GU890" s="21"/>
      <c r="GV890" s="21"/>
      <c r="GW890" s="21"/>
      <c r="GX890" s="21"/>
      <c r="GY890" s="21"/>
      <c r="GZ890" s="21"/>
      <c r="HA890" s="21"/>
      <c r="HB890" s="21"/>
      <c r="HC890" s="21"/>
      <c r="HD890" s="21"/>
      <c r="HE890" s="21"/>
      <c r="HF890" s="21"/>
      <c r="HG890" s="21"/>
      <c r="HH890" s="21"/>
      <c r="HI890" s="21"/>
      <c r="HJ890" s="21"/>
      <c r="HK890" s="21"/>
      <c r="HL890" s="21"/>
      <c r="HM890" s="21"/>
      <c r="HN890" s="21"/>
      <c r="HO890" s="21"/>
      <c r="HP890" s="21"/>
      <c r="HQ890" s="21"/>
      <c r="HR890" s="21"/>
      <c r="HS890" s="21"/>
      <c r="HT890" s="21"/>
      <c r="HU890" s="21"/>
      <c r="HV890" s="21"/>
      <c r="HW890" s="21"/>
      <c r="HX890" s="21"/>
      <c r="HY890" s="21"/>
      <c r="HZ890" s="21"/>
      <c r="IA890" s="21"/>
      <c r="IB890" s="21"/>
      <c r="IC890" s="21"/>
      <c r="ID890" s="21"/>
      <c r="IE890" s="21"/>
      <c r="IF890" s="21"/>
      <c r="IG890" s="21"/>
      <c r="IH890" s="21"/>
    </row>
    <row r="891" spans="1:242" s="63" customFormat="1" x14ac:dyDescent="0.25">
      <c r="A891" s="21"/>
      <c r="B891" s="21"/>
      <c r="D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  <c r="AI891" s="21"/>
      <c r="AJ891" s="21"/>
      <c r="AK891" s="21"/>
      <c r="AL891" s="21"/>
      <c r="AM891" s="21"/>
      <c r="AN891" s="21"/>
      <c r="AO891" s="21"/>
      <c r="AP891" s="21"/>
      <c r="AQ891" s="21"/>
      <c r="AR891" s="21"/>
      <c r="AS891" s="21"/>
      <c r="AT891" s="21"/>
      <c r="AU891" s="21"/>
      <c r="AV891" s="21"/>
      <c r="AW891" s="21"/>
      <c r="AX891" s="21"/>
      <c r="AY891" s="21"/>
      <c r="AZ891" s="21"/>
      <c r="BA891" s="21"/>
      <c r="BB891" s="21"/>
      <c r="BC891" s="21"/>
      <c r="BD891" s="21"/>
      <c r="BE891" s="21"/>
      <c r="BF891" s="21"/>
      <c r="BG891" s="21"/>
      <c r="BH891" s="21"/>
      <c r="BI891" s="21"/>
      <c r="BJ891" s="21"/>
      <c r="BK891" s="21"/>
      <c r="BL891" s="21"/>
      <c r="BM891" s="21"/>
      <c r="BN891" s="21"/>
      <c r="BO891" s="21"/>
      <c r="BP891" s="21"/>
      <c r="BQ891" s="21"/>
      <c r="BR891" s="21"/>
      <c r="BS891" s="21"/>
      <c r="BT891" s="21"/>
      <c r="BU891" s="21"/>
      <c r="BV891" s="21"/>
      <c r="BW891" s="21"/>
      <c r="BX891" s="21"/>
      <c r="BY891" s="21"/>
      <c r="BZ891" s="21"/>
      <c r="CA891" s="21"/>
      <c r="CB891" s="21"/>
      <c r="CC891" s="21"/>
      <c r="CD891" s="21"/>
      <c r="CE891" s="21"/>
      <c r="CF891" s="21"/>
      <c r="CG891" s="21"/>
      <c r="CH891" s="21"/>
      <c r="CI891" s="21"/>
      <c r="CJ891" s="21"/>
      <c r="CK891" s="21"/>
      <c r="CL891" s="21"/>
      <c r="CM891" s="21"/>
      <c r="CN891" s="21"/>
      <c r="CO891" s="21"/>
      <c r="CP891" s="21"/>
      <c r="CQ891" s="21"/>
      <c r="CR891" s="21"/>
      <c r="CS891" s="21"/>
      <c r="CT891" s="21"/>
      <c r="CU891" s="21"/>
      <c r="CV891" s="21"/>
      <c r="CW891" s="21"/>
      <c r="CX891" s="21"/>
      <c r="CY891" s="21"/>
      <c r="CZ891" s="21"/>
      <c r="DA891" s="21"/>
      <c r="DB891" s="21"/>
      <c r="DC891" s="21"/>
      <c r="DD891" s="21"/>
      <c r="DE891" s="21"/>
      <c r="DF891" s="21"/>
      <c r="DG891" s="21"/>
      <c r="DH891" s="21"/>
      <c r="DI891" s="21"/>
      <c r="DJ891" s="21"/>
      <c r="DK891" s="21"/>
      <c r="DL891" s="21"/>
      <c r="DM891" s="21"/>
      <c r="DN891" s="21"/>
      <c r="DO891" s="21"/>
      <c r="DP891" s="21"/>
      <c r="DQ891" s="21"/>
      <c r="DR891" s="21"/>
      <c r="DS891" s="21"/>
      <c r="DT891" s="21"/>
      <c r="DU891" s="21"/>
      <c r="DV891" s="21"/>
      <c r="DW891" s="21"/>
      <c r="DX891" s="21"/>
      <c r="DY891" s="21"/>
      <c r="DZ891" s="21"/>
      <c r="EA891" s="21"/>
      <c r="EB891" s="21"/>
      <c r="EC891" s="21"/>
      <c r="ED891" s="21"/>
      <c r="EE891" s="21"/>
      <c r="EF891" s="21"/>
      <c r="EG891" s="21"/>
      <c r="EH891" s="21"/>
      <c r="EI891" s="21"/>
      <c r="EJ891" s="21"/>
      <c r="EK891" s="21"/>
      <c r="EL891" s="21"/>
      <c r="EM891" s="21"/>
      <c r="EN891" s="21"/>
      <c r="EO891" s="21"/>
      <c r="EP891" s="21"/>
      <c r="EQ891" s="21"/>
      <c r="ER891" s="21"/>
      <c r="ES891" s="21"/>
      <c r="ET891" s="21"/>
      <c r="EU891" s="21"/>
      <c r="EV891" s="21"/>
      <c r="EW891" s="21"/>
      <c r="EX891" s="21"/>
      <c r="EY891" s="21"/>
      <c r="EZ891" s="21"/>
      <c r="FA891" s="21"/>
      <c r="FB891" s="21"/>
      <c r="FC891" s="21"/>
      <c r="FD891" s="21"/>
      <c r="FE891" s="21"/>
      <c r="FF891" s="21"/>
      <c r="FG891" s="21"/>
      <c r="FH891" s="21"/>
      <c r="FI891" s="21"/>
      <c r="FJ891" s="21"/>
      <c r="FK891" s="21"/>
      <c r="FL891" s="21"/>
      <c r="FM891" s="21"/>
      <c r="FN891" s="21"/>
      <c r="FO891" s="21"/>
      <c r="FP891" s="21"/>
      <c r="FQ891" s="21"/>
      <c r="FR891" s="21"/>
      <c r="FS891" s="21"/>
      <c r="FT891" s="21"/>
      <c r="FU891" s="21"/>
      <c r="FV891" s="21"/>
      <c r="FW891" s="21"/>
      <c r="FX891" s="21"/>
      <c r="FY891" s="21"/>
      <c r="FZ891" s="21"/>
      <c r="GA891" s="21"/>
      <c r="GB891" s="21"/>
      <c r="GC891" s="21"/>
      <c r="GD891" s="21"/>
      <c r="GE891" s="21"/>
      <c r="GF891" s="21"/>
      <c r="GG891" s="21"/>
      <c r="GH891" s="21"/>
      <c r="GI891" s="21"/>
      <c r="GJ891" s="21"/>
      <c r="GK891" s="21"/>
      <c r="GL891" s="21"/>
      <c r="GM891" s="21"/>
      <c r="GN891" s="21"/>
      <c r="GO891" s="21"/>
      <c r="GP891" s="21"/>
      <c r="GQ891" s="21"/>
      <c r="GR891" s="21"/>
      <c r="GS891" s="21"/>
      <c r="GT891" s="21"/>
      <c r="GU891" s="21"/>
      <c r="GV891" s="21"/>
      <c r="GW891" s="21"/>
      <c r="GX891" s="21"/>
      <c r="GY891" s="21"/>
      <c r="GZ891" s="21"/>
      <c r="HA891" s="21"/>
      <c r="HB891" s="21"/>
      <c r="HC891" s="21"/>
      <c r="HD891" s="21"/>
      <c r="HE891" s="21"/>
      <c r="HF891" s="21"/>
      <c r="HG891" s="21"/>
      <c r="HH891" s="21"/>
      <c r="HI891" s="21"/>
      <c r="HJ891" s="21"/>
      <c r="HK891" s="21"/>
      <c r="HL891" s="21"/>
      <c r="HM891" s="21"/>
      <c r="HN891" s="21"/>
      <c r="HO891" s="21"/>
      <c r="HP891" s="21"/>
      <c r="HQ891" s="21"/>
      <c r="HR891" s="21"/>
      <c r="HS891" s="21"/>
      <c r="HT891" s="21"/>
      <c r="HU891" s="21"/>
      <c r="HV891" s="21"/>
      <c r="HW891" s="21"/>
      <c r="HX891" s="21"/>
      <c r="HY891" s="21"/>
      <c r="HZ891" s="21"/>
      <c r="IA891" s="21"/>
      <c r="IB891" s="21"/>
      <c r="IC891" s="21"/>
      <c r="ID891" s="21"/>
      <c r="IE891" s="21"/>
      <c r="IF891" s="21"/>
      <c r="IG891" s="21"/>
      <c r="IH891" s="21"/>
    </row>
    <row r="892" spans="1:242" s="63" customFormat="1" x14ac:dyDescent="0.25">
      <c r="A892" s="21"/>
      <c r="B892" s="21"/>
      <c r="D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  <c r="AI892" s="21"/>
      <c r="AJ892" s="21"/>
      <c r="AK892" s="21"/>
      <c r="AL892" s="21"/>
      <c r="AM892" s="21"/>
      <c r="AN892" s="21"/>
      <c r="AO892" s="21"/>
      <c r="AP892" s="21"/>
      <c r="AQ892" s="21"/>
      <c r="AR892" s="21"/>
      <c r="AS892" s="21"/>
      <c r="AT892" s="21"/>
      <c r="AU892" s="21"/>
      <c r="AV892" s="21"/>
      <c r="AW892" s="21"/>
      <c r="AX892" s="21"/>
      <c r="AY892" s="21"/>
      <c r="AZ892" s="21"/>
      <c r="BA892" s="21"/>
      <c r="BB892" s="21"/>
      <c r="BC892" s="21"/>
      <c r="BD892" s="21"/>
      <c r="BE892" s="21"/>
      <c r="BF892" s="21"/>
      <c r="BG892" s="21"/>
      <c r="BH892" s="21"/>
      <c r="BI892" s="21"/>
      <c r="BJ892" s="21"/>
      <c r="BK892" s="21"/>
      <c r="BL892" s="21"/>
      <c r="BM892" s="21"/>
      <c r="BN892" s="21"/>
      <c r="BO892" s="21"/>
      <c r="BP892" s="21"/>
      <c r="BQ892" s="21"/>
      <c r="BR892" s="21"/>
      <c r="BS892" s="21"/>
      <c r="BT892" s="21"/>
      <c r="BU892" s="21"/>
      <c r="BV892" s="21"/>
      <c r="BW892" s="21"/>
      <c r="BX892" s="21"/>
      <c r="BY892" s="21"/>
      <c r="BZ892" s="21"/>
      <c r="CA892" s="21"/>
      <c r="CB892" s="21"/>
      <c r="CC892" s="21"/>
      <c r="CD892" s="21"/>
      <c r="CE892" s="21"/>
      <c r="CF892" s="21"/>
      <c r="CG892" s="21"/>
      <c r="CH892" s="21"/>
      <c r="CI892" s="21"/>
      <c r="CJ892" s="21"/>
      <c r="CK892" s="21"/>
      <c r="CL892" s="21"/>
      <c r="CM892" s="21"/>
      <c r="CN892" s="21"/>
      <c r="CO892" s="21"/>
      <c r="CP892" s="21"/>
      <c r="CQ892" s="21"/>
      <c r="CR892" s="21"/>
      <c r="CS892" s="21"/>
      <c r="CT892" s="21"/>
      <c r="CU892" s="21"/>
      <c r="CV892" s="21"/>
      <c r="CW892" s="21"/>
      <c r="CX892" s="21"/>
      <c r="CY892" s="21"/>
      <c r="CZ892" s="21"/>
      <c r="DA892" s="21"/>
      <c r="DB892" s="21"/>
      <c r="DC892" s="21"/>
      <c r="DD892" s="21"/>
      <c r="DE892" s="21"/>
      <c r="DF892" s="21"/>
      <c r="DG892" s="21"/>
      <c r="DH892" s="21"/>
      <c r="DI892" s="21"/>
      <c r="DJ892" s="21"/>
      <c r="DK892" s="21"/>
      <c r="DL892" s="21"/>
      <c r="DM892" s="21"/>
      <c r="DN892" s="21"/>
      <c r="DO892" s="21"/>
      <c r="DP892" s="21"/>
      <c r="DQ892" s="21"/>
      <c r="DR892" s="21"/>
      <c r="DS892" s="21"/>
      <c r="DT892" s="21"/>
      <c r="DU892" s="21"/>
      <c r="DV892" s="21"/>
      <c r="DW892" s="21"/>
      <c r="DX892" s="21"/>
      <c r="DY892" s="21"/>
      <c r="DZ892" s="21"/>
      <c r="EA892" s="21"/>
      <c r="EB892" s="21"/>
      <c r="EC892" s="21"/>
      <c r="ED892" s="21"/>
      <c r="EE892" s="21"/>
      <c r="EF892" s="21"/>
      <c r="EG892" s="21"/>
      <c r="EH892" s="21"/>
      <c r="EI892" s="21"/>
      <c r="EJ892" s="21"/>
      <c r="EK892" s="21"/>
      <c r="EL892" s="21"/>
      <c r="EM892" s="21"/>
      <c r="EN892" s="21"/>
      <c r="EO892" s="21"/>
      <c r="EP892" s="21"/>
      <c r="EQ892" s="21"/>
      <c r="ER892" s="21"/>
      <c r="ES892" s="21"/>
      <c r="ET892" s="21"/>
      <c r="EU892" s="21"/>
      <c r="EV892" s="21"/>
      <c r="EW892" s="21"/>
      <c r="EX892" s="21"/>
      <c r="EY892" s="21"/>
      <c r="EZ892" s="21"/>
      <c r="FA892" s="21"/>
      <c r="FB892" s="21"/>
      <c r="FC892" s="21"/>
      <c r="FD892" s="21"/>
      <c r="FE892" s="21"/>
      <c r="FF892" s="21"/>
      <c r="FG892" s="21"/>
      <c r="FH892" s="21"/>
      <c r="FI892" s="21"/>
      <c r="FJ892" s="21"/>
      <c r="FK892" s="21"/>
      <c r="FL892" s="21"/>
      <c r="FM892" s="21"/>
      <c r="FN892" s="21"/>
      <c r="FO892" s="21"/>
      <c r="FP892" s="21"/>
      <c r="FQ892" s="21"/>
      <c r="FR892" s="21"/>
      <c r="FS892" s="21"/>
      <c r="FT892" s="21"/>
      <c r="FU892" s="21"/>
      <c r="FV892" s="21"/>
      <c r="FW892" s="21"/>
      <c r="FX892" s="21"/>
      <c r="FY892" s="21"/>
      <c r="FZ892" s="21"/>
      <c r="GA892" s="21"/>
      <c r="GB892" s="21"/>
      <c r="GC892" s="21"/>
      <c r="GD892" s="21"/>
      <c r="GE892" s="21"/>
      <c r="GF892" s="21"/>
      <c r="GG892" s="21"/>
      <c r="GH892" s="21"/>
      <c r="GI892" s="21"/>
      <c r="GJ892" s="21"/>
      <c r="GK892" s="21"/>
      <c r="GL892" s="21"/>
      <c r="GM892" s="21"/>
      <c r="GN892" s="21"/>
      <c r="GO892" s="21"/>
      <c r="GP892" s="21"/>
      <c r="GQ892" s="21"/>
      <c r="GR892" s="21"/>
      <c r="GS892" s="21"/>
      <c r="GT892" s="21"/>
      <c r="GU892" s="21"/>
      <c r="GV892" s="21"/>
      <c r="GW892" s="21"/>
      <c r="GX892" s="21"/>
      <c r="GY892" s="21"/>
      <c r="GZ892" s="21"/>
      <c r="HA892" s="21"/>
      <c r="HB892" s="21"/>
      <c r="HC892" s="21"/>
      <c r="HD892" s="21"/>
      <c r="HE892" s="21"/>
      <c r="HF892" s="21"/>
      <c r="HG892" s="21"/>
      <c r="HH892" s="21"/>
      <c r="HI892" s="21"/>
      <c r="HJ892" s="21"/>
      <c r="HK892" s="21"/>
      <c r="HL892" s="21"/>
      <c r="HM892" s="21"/>
      <c r="HN892" s="21"/>
      <c r="HO892" s="21"/>
      <c r="HP892" s="21"/>
      <c r="HQ892" s="21"/>
      <c r="HR892" s="21"/>
      <c r="HS892" s="21"/>
      <c r="HT892" s="21"/>
      <c r="HU892" s="21"/>
      <c r="HV892" s="21"/>
      <c r="HW892" s="21"/>
      <c r="HX892" s="21"/>
      <c r="HY892" s="21"/>
      <c r="HZ892" s="21"/>
      <c r="IA892" s="21"/>
      <c r="IB892" s="21"/>
      <c r="IC892" s="21"/>
      <c r="ID892" s="21"/>
      <c r="IE892" s="21"/>
      <c r="IF892" s="21"/>
      <c r="IG892" s="21"/>
      <c r="IH892" s="21"/>
    </row>
    <row r="893" spans="1:242" s="63" customFormat="1" x14ac:dyDescent="0.25">
      <c r="A893" s="21"/>
      <c r="B893" s="21"/>
      <c r="D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  <c r="AI893" s="21"/>
      <c r="AJ893" s="21"/>
      <c r="AK893" s="21"/>
      <c r="AL893" s="21"/>
      <c r="AM893" s="21"/>
      <c r="AN893" s="21"/>
      <c r="AO893" s="21"/>
      <c r="AP893" s="21"/>
      <c r="AQ893" s="21"/>
      <c r="AR893" s="21"/>
      <c r="AS893" s="21"/>
      <c r="AT893" s="21"/>
      <c r="AU893" s="21"/>
      <c r="AV893" s="21"/>
      <c r="AW893" s="21"/>
      <c r="AX893" s="21"/>
      <c r="AY893" s="21"/>
      <c r="AZ893" s="21"/>
      <c r="BA893" s="21"/>
      <c r="BB893" s="21"/>
      <c r="BC893" s="21"/>
      <c r="BD893" s="21"/>
      <c r="BE893" s="21"/>
      <c r="BF893" s="21"/>
      <c r="BG893" s="21"/>
      <c r="BH893" s="21"/>
      <c r="BI893" s="21"/>
      <c r="BJ893" s="21"/>
      <c r="BK893" s="21"/>
      <c r="BL893" s="21"/>
      <c r="BM893" s="21"/>
      <c r="BN893" s="21"/>
      <c r="BO893" s="21"/>
      <c r="BP893" s="21"/>
      <c r="BQ893" s="21"/>
      <c r="BR893" s="21"/>
      <c r="BS893" s="21"/>
      <c r="BT893" s="21"/>
      <c r="BU893" s="21"/>
      <c r="BV893" s="21"/>
      <c r="BW893" s="21"/>
      <c r="BX893" s="21"/>
      <c r="BY893" s="21"/>
      <c r="BZ893" s="21"/>
      <c r="CA893" s="21"/>
      <c r="CB893" s="21"/>
      <c r="CC893" s="21"/>
      <c r="CD893" s="21"/>
      <c r="CE893" s="21"/>
      <c r="CF893" s="21"/>
      <c r="CG893" s="21"/>
      <c r="CH893" s="21"/>
      <c r="CI893" s="21"/>
      <c r="CJ893" s="21"/>
      <c r="CK893" s="21"/>
      <c r="CL893" s="21"/>
      <c r="CM893" s="21"/>
      <c r="CN893" s="21"/>
      <c r="CO893" s="21"/>
      <c r="CP893" s="21"/>
      <c r="CQ893" s="21"/>
      <c r="CR893" s="21"/>
      <c r="CS893" s="21"/>
      <c r="CT893" s="21"/>
      <c r="CU893" s="21"/>
      <c r="CV893" s="21"/>
      <c r="CW893" s="21"/>
      <c r="CX893" s="21"/>
      <c r="CY893" s="21"/>
      <c r="CZ893" s="21"/>
      <c r="DA893" s="21"/>
      <c r="DB893" s="21"/>
      <c r="DC893" s="21"/>
      <c r="DD893" s="21"/>
      <c r="DE893" s="21"/>
      <c r="DF893" s="21"/>
      <c r="DG893" s="21"/>
      <c r="DH893" s="21"/>
      <c r="DI893" s="21"/>
      <c r="DJ893" s="21"/>
      <c r="DK893" s="21"/>
      <c r="DL893" s="21"/>
      <c r="DM893" s="21"/>
      <c r="DN893" s="21"/>
      <c r="DO893" s="21"/>
      <c r="DP893" s="21"/>
      <c r="DQ893" s="21"/>
      <c r="DR893" s="21"/>
      <c r="DS893" s="21"/>
      <c r="DT893" s="21"/>
      <c r="DU893" s="21"/>
      <c r="DV893" s="21"/>
      <c r="DW893" s="21"/>
      <c r="DX893" s="21"/>
      <c r="DY893" s="21"/>
      <c r="DZ893" s="21"/>
      <c r="EA893" s="21"/>
      <c r="EB893" s="21"/>
      <c r="EC893" s="21"/>
      <c r="ED893" s="21"/>
      <c r="EE893" s="21"/>
      <c r="EF893" s="21"/>
      <c r="EG893" s="21"/>
      <c r="EH893" s="21"/>
      <c r="EI893" s="21"/>
      <c r="EJ893" s="21"/>
      <c r="EK893" s="21"/>
      <c r="EL893" s="21"/>
      <c r="EM893" s="21"/>
      <c r="EN893" s="21"/>
      <c r="EO893" s="21"/>
      <c r="EP893" s="21"/>
      <c r="EQ893" s="21"/>
      <c r="ER893" s="21"/>
      <c r="ES893" s="21"/>
      <c r="ET893" s="21"/>
      <c r="EU893" s="21"/>
      <c r="EV893" s="21"/>
      <c r="EW893" s="21"/>
      <c r="EX893" s="21"/>
      <c r="EY893" s="21"/>
      <c r="EZ893" s="21"/>
      <c r="FA893" s="21"/>
      <c r="FB893" s="21"/>
      <c r="FC893" s="21"/>
      <c r="FD893" s="21"/>
      <c r="FE893" s="21"/>
      <c r="FF893" s="21"/>
      <c r="FG893" s="21"/>
      <c r="FH893" s="21"/>
      <c r="FI893" s="21"/>
      <c r="FJ893" s="21"/>
      <c r="FK893" s="21"/>
      <c r="FL893" s="21"/>
      <c r="FM893" s="21"/>
      <c r="FN893" s="21"/>
      <c r="FO893" s="21"/>
      <c r="FP893" s="21"/>
      <c r="FQ893" s="21"/>
      <c r="FR893" s="21"/>
      <c r="FS893" s="21"/>
      <c r="FT893" s="21"/>
      <c r="FU893" s="21"/>
      <c r="FV893" s="21"/>
      <c r="FW893" s="21"/>
      <c r="FX893" s="21"/>
      <c r="FY893" s="21"/>
      <c r="FZ893" s="21"/>
      <c r="GA893" s="21"/>
      <c r="GB893" s="21"/>
      <c r="GC893" s="21"/>
      <c r="GD893" s="21"/>
      <c r="GE893" s="21"/>
      <c r="GF893" s="21"/>
      <c r="GG893" s="21"/>
      <c r="GH893" s="21"/>
      <c r="GI893" s="21"/>
      <c r="GJ893" s="21"/>
      <c r="GK893" s="21"/>
      <c r="GL893" s="21"/>
      <c r="GM893" s="21"/>
      <c r="GN893" s="21"/>
      <c r="GO893" s="21"/>
      <c r="GP893" s="21"/>
      <c r="GQ893" s="21"/>
      <c r="GR893" s="21"/>
      <c r="GS893" s="21"/>
      <c r="GT893" s="21"/>
      <c r="GU893" s="21"/>
      <c r="GV893" s="21"/>
      <c r="GW893" s="21"/>
      <c r="GX893" s="21"/>
      <c r="GY893" s="21"/>
      <c r="GZ893" s="21"/>
      <c r="HA893" s="21"/>
      <c r="HB893" s="21"/>
      <c r="HC893" s="21"/>
      <c r="HD893" s="21"/>
      <c r="HE893" s="21"/>
      <c r="HF893" s="21"/>
      <c r="HG893" s="21"/>
      <c r="HH893" s="21"/>
      <c r="HI893" s="21"/>
      <c r="HJ893" s="21"/>
      <c r="HK893" s="21"/>
      <c r="HL893" s="21"/>
      <c r="HM893" s="21"/>
      <c r="HN893" s="21"/>
      <c r="HO893" s="21"/>
      <c r="HP893" s="21"/>
      <c r="HQ893" s="21"/>
      <c r="HR893" s="21"/>
      <c r="HS893" s="21"/>
      <c r="HT893" s="21"/>
      <c r="HU893" s="21"/>
      <c r="HV893" s="21"/>
      <c r="HW893" s="21"/>
      <c r="HX893" s="21"/>
      <c r="HY893" s="21"/>
      <c r="HZ893" s="21"/>
      <c r="IA893" s="21"/>
      <c r="IB893" s="21"/>
      <c r="IC893" s="21"/>
      <c r="ID893" s="21"/>
      <c r="IE893" s="21"/>
      <c r="IF893" s="21"/>
      <c r="IG893" s="21"/>
      <c r="IH893" s="21"/>
    </row>
    <row r="894" spans="1:242" s="63" customFormat="1" x14ac:dyDescent="0.25">
      <c r="A894" s="21"/>
      <c r="B894" s="21"/>
      <c r="D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  <c r="AI894" s="21"/>
      <c r="AJ894" s="21"/>
      <c r="AK894" s="21"/>
      <c r="AL894" s="21"/>
      <c r="AM894" s="21"/>
      <c r="AN894" s="21"/>
      <c r="AO894" s="21"/>
      <c r="AP894" s="21"/>
      <c r="AQ894" s="21"/>
      <c r="AR894" s="21"/>
      <c r="AS894" s="21"/>
      <c r="AT894" s="21"/>
      <c r="AU894" s="21"/>
      <c r="AV894" s="21"/>
      <c r="AW894" s="21"/>
      <c r="AX894" s="21"/>
      <c r="AY894" s="21"/>
      <c r="AZ894" s="21"/>
      <c r="BA894" s="21"/>
      <c r="BB894" s="21"/>
      <c r="BC894" s="21"/>
      <c r="BD894" s="21"/>
      <c r="BE894" s="21"/>
      <c r="BF894" s="21"/>
      <c r="BG894" s="21"/>
      <c r="BH894" s="21"/>
      <c r="BI894" s="21"/>
      <c r="BJ894" s="21"/>
      <c r="BK894" s="21"/>
      <c r="BL894" s="21"/>
      <c r="BM894" s="21"/>
      <c r="BN894" s="21"/>
      <c r="BO894" s="21"/>
      <c r="BP894" s="21"/>
      <c r="BQ894" s="21"/>
      <c r="BR894" s="21"/>
      <c r="BS894" s="21"/>
      <c r="BT894" s="21"/>
      <c r="BU894" s="21"/>
      <c r="BV894" s="21"/>
      <c r="BW894" s="21"/>
      <c r="BX894" s="21"/>
      <c r="BY894" s="21"/>
      <c r="BZ894" s="21"/>
      <c r="CA894" s="21"/>
      <c r="CB894" s="21"/>
      <c r="CC894" s="21"/>
      <c r="CD894" s="21"/>
      <c r="CE894" s="21"/>
      <c r="CF894" s="21"/>
      <c r="CG894" s="21"/>
      <c r="CH894" s="21"/>
      <c r="CI894" s="21"/>
      <c r="CJ894" s="21"/>
      <c r="CK894" s="21"/>
      <c r="CL894" s="21"/>
      <c r="CM894" s="21"/>
      <c r="CN894" s="21"/>
      <c r="CO894" s="21"/>
      <c r="CP894" s="21"/>
      <c r="CQ894" s="21"/>
      <c r="CR894" s="21"/>
      <c r="CS894" s="21"/>
      <c r="CT894" s="21"/>
      <c r="CU894" s="21"/>
      <c r="CV894" s="21"/>
      <c r="CW894" s="21"/>
      <c r="CX894" s="21"/>
      <c r="CY894" s="21"/>
      <c r="CZ894" s="21"/>
      <c r="DA894" s="21"/>
      <c r="DB894" s="21"/>
      <c r="DC894" s="21"/>
      <c r="DD894" s="21"/>
      <c r="DE894" s="21"/>
      <c r="DF894" s="21"/>
      <c r="DG894" s="21"/>
      <c r="DH894" s="21"/>
      <c r="DI894" s="21"/>
      <c r="DJ894" s="21"/>
      <c r="DK894" s="21"/>
      <c r="DL894" s="21"/>
      <c r="DM894" s="21"/>
      <c r="DN894" s="21"/>
      <c r="DO894" s="21"/>
      <c r="DP894" s="21"/>
      <c r="DQ894" s="21"/>
      <c r="DR894" s="21"/>
      <c r="DS894" s="21"/>
      <c r="DT894" s="21"/>
      <c r="DU894" s="21"/>
      <c r="DV894" s="21"/>
      <c r="DW894" s="21"/>
      <c r="DX894" s="21"/>
      <c r="DY894" s="21"/>
      <c r="DZ894" s="21"/>
      <c r="EA894" s="21"/>
      <c r="EB894" s="21"/>
      <c r="EC894" s="21"/>
      <c r="ED894" s="21"/>
      <c r="EE894" s="21"/>
      <c r="EF894" s="21"/>
      <c r="EG894" s="21"/>
      <c r="EH894" s="21"/>
      <c r="EI894" s="21"/>
      <c r="EJ894" s="21"/>
      <c r="EK894" s="21"/>
      <c r="EL894" s="21"/>
      <c r="EM894" s="21"/>
      <c r="EN894" s="21"/>
      <c r="EO894" s="21"/>
      <c r="EP894" s="21"/>
      <c r="EQ894" s="21"/>
      <c r="ER894" s="21"/>
      <c r="ES894" s="21"/>
      <c r="ET894" s="21"/>
      <c r="EU894" s="21"/>
      <c r="EV894" s="21"/>
      <c r="EW894" s="21"/>
      <c r="EX894" s="21"/>
      <c r="EY894" s="21"/>
      <c r="EZ894" s="21"/>
      <c r="FA894" s="21"/>
      <c r="FB894" s="21"/>
      <c r="FC894" s="21"/>
      <c r="FD894" s="21"/>
      <c r="FE894" s="21"/>
      <c r="FF894" s="21"/>
      <c r="FG894" s="21"/>
      <c r="FH894" s="21"/>
      <c r="FI894" s="21"/>
      <c r="FJ894" s="21"/>
      <c r="FK894" s="21"/>
      <c r="FL894" s="21"/>
      <c r="FM894" s="21"/>
      <c r="FN894" s="21"/>
      <c r="FO894" s="21"/>
      <c r="FP894" s="21"/>
      <c r="FQ894" s="21"/>
      <c r="FR894" s="21"/>
      <c r="FS894" s="21"/>
      <c r="FT894" s="21"/>
      <c r="FU894" s="21"/>
      <c r="FV894" s="21"/>
      <c r="FW894" s="21"/>
      <c r="FX894" s="21"/>
      <c r="FY894" s="21"/>
      <c r="FZ894" s="21"/>
      <c r="GA894" s="21"/>
      <c r="GB894" s="21"/>
      <c r="GC894" s="21"/>
      <c r="GD894" s="21"/>
      <c r="GE894" s="21"/>
      <c r="GF894" s="21"/>
      <c r="GG894" s="21"/>
      <c r="GH894" s="21"/>
      <c r="GI894" s="21"/>
      <c r="GJ894" s="21"/>
      <c r="GK894" s="21"/>
      <c r="GL894" s="21"/>
      <c r="GM894" s="21"/>
      <c r="GN894" s="21"/>
      <c r="GO894" s="21"/>
      <c r="GP894" s="21"/>
      <c r="GQ894" s="21"/>
      <c r="GR894" s="21"/>
      <c r="GS894" s="21"/>
      <c r="GT894" s="21"/>
      <c r="GU894" s="21"/>
      <c r="GV894" s="21"/>
      <c r="GW894" s="21"/>
      <c r="GX894" s="21"/>
      <c r="GY894" s="21"/>
      <c r="GZ894" s="21"/>
      <c r="HA894" s="21"/>
      <c r="HB894" s="21"/>
      <c r="HC894" s="21"/>
      <c r="HD894" s="21"/>
      <c r="HE894" s="21"/>
      <c r="HF894" s="21"/>
      <c r="HG894" s="21"/>
      <c r="HH894" s="21"/>
      <c r="HI894" s="21"/>
      <c r="HJ894" s="21"/>
      <c r="HK894" s="21"/>
      <c r="HL894" s="21"/>
      <c r="HM894" s="21"/>
      <c r="HN894" s="21"/>
      <c r="HO894" s="21"/>
      <c r="HP894" s="21"/>
      <c r="HQ894" s="21"/>
      <c r="HR894" s="21"/>
      <c r="HS894" s="21"/>
      <c r="HT894" s="21"/>
      <c r="HU894" s="21"/>
      <c r="HV894" s="21"/>
      <c r="HW894" s="21"/>
      <c r="HX894" s="21"/>
      <c r="HY894" s="21"/>
      <c r="HZ894" s="21"/>
      <c r="IA894" s="21"/>
      <c r="IB894" s="21"/>
      <c r="IC894" s="21"/>
      <c r="ID894" s="21"/>
      <c r="IE894" s="21"/>
      <c r="IF894" s="21"/>
      <c r="IG894" s="21"/>
      <c r="IH894" s="21"/>
    </row>
    <row r="895" spans="1:242" s="63" customFormat="1" x14ac:dyDescent="0.25">
      <c r="A895" s="21"/>
      <c r="B895" s="21"/>
      <c r="D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  <c r="AI895" s="21"/>
      <c r="AJ895" s="21"/>
      <c r="AK895" s="21"/>
      <c r="AL895" s="21"/>
      <c r="AM895" s="21"/>
      <c r="AN895" s="21"/>
      <c r="AO895" s="21"/>
      <c r="AP895" s="21"/>
      <c r="AQ895" s="21"/>
      <c r="AR895" s="21"/>
      <c r="AS895" s="21"/>
      <c r="AT895" s="21"/>
      <c r="AU895" s="21"/>
      <c r="AV895" s="21"/>
      <c r="AW895" s="21"/>
      <c r="AX895" s="21"/>
      <c r="AY895" s="21"/>
      <c r="AZ895" s="21"/>
      <c r="BA895" s="21"/>
      <c r="BB895" s="21"/>
      <c r="BC895" s="21"/>
      <c r="BD895" s="21"/>
      <c r="BE895" s="21"/>
      <c r="BF895" s="21"/>
      <c r="BG895" s="21"/>
      <c r="BH895" s="21"/>
      <c r="BI895" s="21"/>
      <c r="BJ895" s="21"/>
      <c r="BK895" s="21"/>
      <c r="BL895" s="21"/>
      <c r="BM895" s="21"/>
      <c r="BN895" s="21"/>
      <c r="BO895" s="21"/>
      <c r="BP895" s="21"/>
      <c r="BQ895" s="21"/>
      <c r="BR895" s="21"/>
      <c r="BS895" s="21"/>
      <c r="BT895" s="21"/>
      <c r="BU895" s="21"/>
      <c r="BV895" s="21"/>
      <c r="BW895" s="21"/>
      <c r="BX895" s="21"/>
      <c r="BY895" s="21"/>
      <c r="BZ895" s="21"/>
      <c r="CA895" s="21"/>
      <c r="CB895" s="21"/>
      <c r="CC895" s="21"/>
      <c r="CD895" s="21"/>
      <c r="CE895" s="21"/>
      <c r="CF895" s="21"/>
      <c r="CG895" s="21"/>
      <c r="CH895" s="21"/>
      <c r="CI895" s="21"/>
      <c r="CJ895" s="21"/>
      <c r="CK895" s="21"/>
      <c r="CL895" s="21"/>
      <c r="CM895" s="21"/>
      <c r="CN895" s="21"/>
      <c r="CO895" s="21"/>
      <c r="CP895" s="21"/>
      <c r="CQ895" s="21"/>
      <c r="CR895" s="21"/>
      <c r="CS895" s="21"/>
      <c r="CT895" s="21"/>
      <c r="CU895" s="21"/>
      <c r="CV895" s="21"/>
      <c r="CW895" s="21"/>
      <c r="CX895" s="21"/>
      <c r="CY895" s="21"/>
      <c r="CZ895" s="21"/>
      <c r="DA895" s="21"/>
      <c r="DB895" s="21"/>
      <c r="DC895" s="21"/>
      <c r="DD895" s="21"/>
      <c r="DE895" s="21"/>
      <c r="DF895" s="21"/>
      <c r="DG895" s="21"/>
      <c r="DH895" s="21"/>
      <c r="DI895" s="21"/>
      <c r="DJ895" s="21"/>
      <c r="DK895" s="21"/>
      <c r="DL895" s="21"/>
      <c r="DM895" s="21"/>
      <c r="DN895" s="21"/>
      <c r="DO895" s="21"/>
      <c r="DP895" s="21"/>
      <c r="DQ895" s="21"/>
      <c r="DR895" s="21"/>
      <c r="DS895" s="21"/>
      <c r="DT895" s="21"/>
      <c r="DU895" s="21"/>
      <c r="DV895" s="21"/>
      <c r="DW895" s="21"/>
      <c r="DX895" s="21"/>
      <c r="DY895" s="21"/>
      <c r="DZ895" s="21"/>
      <c r="EA895" s="21"/>
      <c r="EB895" s="21"/>
      <c r="EC895" s="21"/>
      <c r="ED895" s="21"/>
      <c r="EE895" s="21"/>
      <c r="EF895" s="21"/>
      <c r="EG895" s="21"/>
      <c r="EH895" s="21"/>
      <c r="EI895" s="21"/>
      <c r="EJ895" s="21"/>
      <c r="EK895" s="21"/>
      <c r="EL895" s="21"/>
      <c r="EM895" s="21"/>
      <c r="EN895" s="21"/>
      <c r="EO895" s="21"/>
      <c r="EP895" s="21"/>
      <c r="EQ895" s="21"/>
      <c r="ER895" s="21"/>
      <c r="ES895" s="21"/>
      <c r="ET895" s="21"/>
      <c r="EU895" s="21"/>
      <c r="EV895" s="21"/>
      <c r="EW895" s="21"/>
      <c r="EX895" s="21"/>
      <c r="EY895" s="21"/>
      <c r="EZ895" s="21"/>
      <c r="FA895" s="21"/>
      <c r="FB895" s="21"/>
      <c r="FC895" s="21"/>
      <c r="FD895" s="21"/>
      <c r="FE895" s="21"/>
      <c r="FF895" s="21"/>
      <c r="FG895" s="21"/>
      <c r="FH895" s="21"/>
      <c r="FI895" s="21"/>
      <c r="FJ895" s="21"/>
      <c r="FK895" s="21"/>
      <c r="FL895" s="21"/>
      <c r="FM895" s="21"/>
      <c r="FN895" s="21"/>
      <c r="FO895" s="21"/>
      <c r="FP895" s="21"/>
      <c r="FQ895" s="21"/>
      <c r="FR895" s="21"/>
      <c r="FS895" s="21"/>
      <c r="FT895" s="21"/>
      <c r="FU895" s="21"/>
      <c r="FV895" s="21"/>
      <c r="FW895" s="21"/>
      <c r="FX895" s="21"/>
      <c r="FY895" s="21"/>
      <c r="FZ895" s="21"/>
      <c r="GA895" s="21"/>
      <c r="GB895" s="21"/>
      <c r="GC895" s="21"/>
      <c r="GD895" s="21"/>
      <c r="GE895" s="21"/>
      <c r="GF895" s="21"/>
      <c r="GG895" s="21"/>
      <c r="GH895" s="21"/>
      <c r="GI895" s="21"/>
      <c r="GJ895" s="21"/>
      <c r="GK895" s="21"/>
      <c r="GL895" s="21"/>
      <c r="GM895" s="21"/>
      <c r="GN895" s="21"/>
      <c r="GO895" s="21"/>
      <c r="GP895" s="21"/>
      <c r="GQ895" s="21"/>
      <c r="GR895" s="21"/>
      <c r="GS895" s="21"/>
      <c r="GT895" s="21"/>
      <c r="GU895" s="21"/>
      <c r="GV895" s="21"/>
      <c r="GW895" s="21"/>
      <c r="GX895" s="21"/>
      <c r="GY895" s="21"/>
      <c r="GZ895" s="21"/>
      <c r="HA895" s="21"/>
      <c r="HB895" s="21"/>
      <c r="HC895" s="21"/>
      <c r="HD895" s="21"/>
      <c r="HE895" s="21"/>
      <c r="HF895" s="21"/>
      <c r="HG895" s="21"/>
      <c r="HH895" s="21"/>
      <c r="HI895" s="21"/>
      <c r="HJ895" s="21"/>
      <c r="HK895" s="21"/>
      <c r="HL895" s="21"/>
      <c r="HM895" s="21"/>
      <c r="HN895" s="21"/>
      <c r="HO895" s="21"/>
      <c r="HP895" s="21"/>
      <c r="HQ895" s="21"/>
      <c r="HR895" s="21"/>
      <c r="HS895" s="21"/>
      <c r="HT895" s="21"/>
      <c r="HU895" s="21"/>
      <c r="HV895" s="21"/>
      <c r="HW895" s="21"/>
      <c r="HX895" s="21"/>
      <c r="HY895" s="21"/>
      <c r="HZ895" s="21"/>
      <c r="IA895" s="21"/>
      <c r="IB895" s="21"/>
      <c r="IC895" s="21"/>
      <c r="ID895" s="21"/>
      <c r="IE895" s="21"/>
      <c r="IF895" s="21"/>
      <c r="IG895" s="21"/>
      <c r="IH895" s="21"/>
    </row>
    <row r="896" spans="1:242" s="63" customFormat="1" x14ac:dyDescent="0.25">
      <c r="A896" s="21"/>
      <c r="B896" s="21"/>
      <c r="D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  <c r="AI896" s="21"/>
      <c r="AJ896" s="21"/>
      <c r="AK896" s="21"/>
      <c r="AL896" s="21"/>
      <c r="AM896" s="21"/>
      <c r="AN896" s="21"/>
      <c r="AO896" s="21"/>
      <c r="AP896" s="21"/>
      <c r="AQ896" s="21"/>
      <c r="AR896" s="21"/>
      <c r="AS896" s="21"/>
      <c r="AT896" s="21"/>
      <c r="AU896" s="21"/>
      <c r="AV896" s="21"/>
      <c r="AW896" s="21"/>
      <c r="AX896" s="21"/>
      <c r="AY896" s="21"/>
      <c r="AZ896" s="21"/>
      <c r="BA896" s="21"/>
      <c r="BB896" s="21"/>
      <c r="BC896" s="21"/>
      <c r="BD896" s="21"/>
      <c r="BE896" s="21"/>
      <c r="BF896" s="21"/>
      <c r="BG896" s="21"/>
      <c r="BH896" s="21"/>
      <c r="BI896" s="21"/>
      <c r="BJ896" s="21"/>
      <c r="BK896" s="21"/>
      <c r="BL896" s="21"/>
      <c r="BM896" s="21"/>
      <c r="BN896" s="21"/>
      <c r="BO896" s="21"/>
      <c r="BP896" s="21"/>
      <c r="BQ896" s="21"/>
      <c r="BR896" s="21"/>
      <c r="BS896" s="21"/>
      <c r="BT896" s="21"/>
      <c r="BU896" s="21"/>
      <c r="BV896" s="21"/>
      <c r="BW896" s="21"/>
      <c r="BX896" s="21"/>
      <c r="BY896" s="21"/>
      <c r="BZ896" s="21"/>
      <c r="CA896" s="21"/>
      <c r="CB896" s="21"/>
      <c r="CC896" s="21"/>
      <c r="CD896" s="21"/>
      <c r="CE896" s="21"/>
      <c r="CF896" s="21"/>
      <c r="CG896" s="21"/>
      <c r="CH896" s="21"/>
      <c r="CI896" s="21"/>
      <c r="CJ896" s="21"/>
      <c r="CK896" s="21"/>
      <c r="CL896" s="21"/>
      <c r="CM896" s="21"/>
      <c r="CN896" s="21"/>
      <c r="CO896" s="21"/>
      <c r="CP896" s="21"/>
      <c r="CQ896" s="21"/>
      <c r="CR896" s="21"/>
      <c r="CS896" s="21"/>
      <c r="CT896" s="21"/>
      <c r="CU896" s="21"/>
      <c r="CV896" s="21"/>
      <c r="CW896" s="21"/>
      <c r="CX896" s="21"/>
      <c r="CY896" s="21"/>
      <c r="CZ896" s="21"/>
      <c r="DA896" s="21"/>
      <c r="DB896" s="21"/>
      <c r="DC896" s="21"/>
      <c r="DD896" s="21"/>
      <c r="DE896" s="21"/>
      <c r="DF896" s="21"/>
      <c r="DG896" s="21"/>
      <c r="DH896" s="21"/>
      <c r="DI896" s="21"/>
      <c r="DJ896" s="21"/>
      <c r="DK896" s="21"/>
      <c r="DL896" s="21"/>
      <c r="DM896" s="21"/>
      <c r="DN896" s="21"/>
      <c r="DO896" s="21"/>
      <c r="DP896" s="21"/>
      <c r="DQ896" s="21"/>
      <c r="DR896" s="21"/>
      <c r="DS896" s="21"/>
      <c r="DT896" s="21"/>
      <c r="DU896" s="21"/>
      <c r="DV896" s="21"/>
      <c r="DW896" s="21"/>
      <c r="DX896" s="21"/>
      <c r="DY896" s="21"/>
      <c r="DZ896" s="21"/>
      <c r="EA896" s="21"/>
      <c r="EB896" s="21"/>
      <c r="EC896" s="21"/>
      <c r="ED896" s="21"/>
      <c r="EE896" s="21"/>
      <c r="EF896" s="21"/>
      <c r="EG896" s="21"/>
      <c r="EH896" s="21"/>
      <c r="EI896" s="21"/>
      <c r="EJ896" s="21"/>
      <c r="EK896" s="21"/>
      <c r="EL896" s="21"/>
      <c r="EM896" s="21"/>
      <c r="EN896" s="21"/>
      <c r="EO896" s="21"/>
      <c r="EP896" s="21"/>
      <c r="EQ896" s="21"/>
      <c r="ER896" s="21"/>
      <c r="ES896" s="21"/>
      <c r="ET896" s="21"/>
      <c r="EU896" s="21"/>
      <c r="EV896" s="21"/>
      <c r="EW896" s="21"/>
      <c r="EX896" s="21"/>
      <c r="EY896" s="21"/>
      <c r="EZ896" s="21"/>
      <c r="FA896" s="21"/>
      <c r="FB896" s="21"/>
      <c r="FC896" s="21"/>
      <c r="FD896" s="21"/>
      <c r="FE896" s="21"/>
      <c r="FF896" s="21"/>
      <c r="FG896" s="21"/>
      <c r="FH896" s="21"/>
      <c r="FI896" s="21"/>
      <c r="FJ896" s="21"/>
      <c r="FK896" s="21"/>
      <c r="FL896" s="21"/>
      <c r="FM896" s="21"/>
      <c r="FN896" s="21"/>
      <c r="FO896" s="21"/>
      <c r="FP896" s="21"/>
      <c r="FQ896" s="21"/>
      <c r="FR896" s="21"/>
      <c r="FS896" s="21"/>
      <c r="FT896" s="21"/>
      <c r="FU896" s="21"/>
      <c r="FV896" s="21"/>
      <c r="FW896" s="21"/>
      <c r="FX896" s="21"/>
      <c r="FY896" s="21"/>
      <c r="FZ896" s="21"/>
      <c r="GA896" s="21"/>
      <c r="GB896" s="21"/>
      <c r="GC896" s="21"/>
      <c r="GD896" s="21"/>
      <c r="GE896" s="21"/>
      <c r="GF896" s="21"/>
      <c r="GG896" s="21"/>
      <c r="GH896" s="21"/>
      <c r="GI896" s="21"/>
      <c r="GJ896" s="21"/>
      <c r="GK896" s="21"/>
      <c r="GL896" s="21"/>
      <c r="GM896" s="21"/>
      <c r="GN896" s="21"/>
      <c r="GO896" s="21"/>
      <c r="GP896" s="21"/>
      <c r="GQ896" s="21"/>
      <c r="GR896" s="21"/>
      <c r="GS896" s="21"/>
      <c r="GT896" s="21"/>
      <c r="GU896" s="21"/>
      <c r="GV896" s="21"/>
      <c r="GW896" s="21"/>
      <c r="GX896" s="21"/>
      <c r="GY896" s="21"/>
      <c r="GZ896" s="21"/>
      <c r="HA896" s="21"/>
      <c r="HB896" s="21"/>
      <c r="HC896" s="21"/>
      <c r="HD896" s="21"/>
      <c r="HE896" s="21"/>
      <c r="HF896" s="21"/>
      <c r="HG896" s="21"/>
      <c r="HH896" s="21"/>
      <c r="HI896" s="21"/>
      <c r="HJ896" s="21"/>
      <c r="HK896" s="21"/>
      <c r="HL896" s="21"/>
      <c r="HM896" s="21"/>
      <c r="HN896" s="21"/>
      <c r="HO896" s="21"/>
      <c r="HP896" s="21"/>
      <c r="HQ896" s="21"/>
      <c r="HR896" s="21"/>
      <c r="HS896" s="21"/>
      <c r="HT896" s="21"/>
      <c r="HU896" s="21"/>
      <c r="HV896" s="21"/>
      <c r="HW896" s="21"/>
      <c r="HX896" s="21"/>
      <c r="HY896" s="21"/>
      <c r="HZ896" s="21"/>
      <c r="IA896" s="21"/>
      <c r="IB896" s="21"/>
      <c r="IC896" s="21"/>
      <c r="ID896" s="21"/>
      <c r="IE896" s="21"/>
      <c r="IF896" s="21"/>
      <c r="IG896" s="21"/>
      <c r="IH896" s="21"/>
    </row>
    <row r="897" spans="1:242" s="63" customFormat="1" x14ac:dyDescent="0.25">
      <c r="A897" s="21"/>
      <c r="B897" s="21"/>
      <c r="D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  <c r="AI897" s="21"/>
      <c r="AJ897" s="21"/>
      <c r="AK897" s="21"/>
      <c r="AL897" s="21"/>
      <c r="AM897" s="21"/>
      <c r="AN897" s="21"/>
      <c r="AO897" s="21"/>
      <c r="AP897" s="21"/>
      <c r="AQ897" s="21"/>
      <c r="AR897" s="21"/>
      <c r="AS897" s="21"/>
      <c r="AT897" s="21"/>
      <c r="AU897" s="21"/>
      <c r="AV897" s="21"/>
      <c r="AW897" s="21"/>
      <c r="AX897" s="21"/>
      <c r="AY897" s="21"/>
      <c r="AZ897" s="21"/>
      <c r="BA897" s="21"/>
      <c r="BB897" s="21"/>
      <c r="BC897" s="21"/>
      <c r="BD897" s="21"/>
      <c r="BE897" s="21"/>
      <c r="BF897" s="21"/>
      <c r="BG897" s="21"/>
      <c r="BH897" s="21"/>
      <c r="BI897" s="21"/>
      <c r="BJ897" s="21"/>
      <c r="BK897" s="21"/>
      <c r="BL897" s="21"/>
      <c r="BM897" s="21"/>
      <c r="BN897" s="21"/>
      <c r="BO897" s="21"/>
      <c r="BP897" s="21"/>
      <c r="BQ897" s="21"/>
      <c r="BR897" s="21"/>
      <c r="BS897" s="21"/>
      <c r="BT897" s="21"/>
      <c r="BU897" s="21"/>
      <c r="BV897" s="21"/>
      <c r="BW897" s="21"/>
      <c r="BX897" s="21"/>
      <c r="BY897" s="21"/>
      <c r="BZ897" s="21"/>
      <c r="CA897" s="21"/>
      <c r="CB897" s="21"/>
      <c r="CC897" s="21"/>
      <c r="CD897" s="21"/>
      <c r="CE897" s="21"/>
      <c r="CF897" s="21"/>
      <c r="CG897" s="21"/>
      <c r="CH897" s="21"/>
      <c r="CI897" s="21"/>
      <c r="CJ897" s="21"/>
      <c r="CK897" s="21"/>
      <c r="CL897" s="21"/>
      <c r="CM897" s="21"/>
      <c r="CN897" s="21"/>
      <c r="CO897" s="21"/>
      <c r="CP897" s="21"/>
      <c r="CQ897" s="21"/>
      <c r="CR897" s="21"/>
      <c r="CS897" s="21"/>
      <c r="CT897" s="21"/>
      <c r="CU897" s="21"/>
      <c r="CV897" s="21"/>
      <c r="CW897" s="21"/>
      <c r="CX897" s="21"/>
      <c r="CY897" s="21"/>
      <c r="CZ897" s="21"/>
      <c r="DA897" s="21"/>
      <c r="DB897" s="21"/>
      <c r="DC897" s="21"/>
      <c r="DD897" s="21"/>
      <c r="DE897" s="21"/>
      <c r="DF897" s="21"/>
      <c r="DG897" s="21"/>
      <c r="DH897" s="21"/>
      <c r="DI897" s="21"/>
      <c r="DJ897" s="21"/>
      <c r="DK897" s="21"/>
      <c r="DL897" s="21"/>
      <c r="DM897" s="21"/>
      <c r="DN897" s="21"/>
      <c r="DO897" s="21"/>
      <c r="DP897" s="21"/>
      <c r="DQ897" s="21"/>
      <c r="DR897" s="21"/>
      <c r="DS897" s="21"/>
      <c r="DT897" s="21"/>
      <c r="DU897" s="21"/>
      <c r="DV897" s="21"/>
      <c r="DW897" s="21"/>
      <c r="DX897" s="21"/>
      <c r="DY897" s="21"/>
      <c r="DZ897" s="21"/>
      <c r="EA897" s="21"/>
      <c r="EB897" s="21"/>
      <c r="EC897" s="21"/>
      <c r="ED897" s="21"/>
      <c r="EE897" s="21"/>
      <c r="EF897" s="21"/>
      <c r="EG897" s="21"/>
      <c r="EH897" s="21"/>
      <c r="EI897" s="21"/>
      <c r="EJ897" s="21"/>
      <c r="EK897" s="21"/>
      <c r="EL897" s="21"/>
      <c r="EM897" s="21"/>
      <c r="EN897" s="21"/>
      <c r="EO897" s="21"/>
      <c r="EP897" s="21"/>
      <c r="EQ897" s="21"/>
      <c r="ER897" s="21"/>
      <c r="ES897" s="21"/>
      <c r="ET897" s="21"/>
      <c r="EU897" s="21"/>
      <c r="EV897" s="21"/>
      <c r="EW897" s="21"/>
      <c r="EX897" s="21"/>
      <c r="EY897" s="21"/>
      <c r="EZ897" s="21"/>
      <c r="FA897" s="21"/>
      <c r="FB897" s="21"/>
      <c r="FC897" s="21"/>
      <c r="FD897" s="21"/>
      <c r="FE897" s="21"/>
      <c r="FF897" s="21"/>
      <c r="FG897" s="21"/>
      <c r="FH897" s="21"/>
      <c r="FI897" s="21"/>
      <c r="FJ897" s="21"/>
      <c r="FK897" s="21"/>
      <c r="FL897" s="21"/>
      <c r="FM897" s="21"/>
      <c r="FN897" s="21"/>
      <c r="FO897" s="21"/>
      <c r="FP897" s="21"/>
      <c r="FQ897" s="21"/>
      <c r="FR897" s="21"/>
      <c r="FS897" s="21"/>
      <c r="FT897" s="21"/>
      <c r="FU897" s="21"/>
      <c r="FV897" s="21"/>
      <c r="FW897" s="21"/>
      <c r="FX897" s="21"/>
      <c r="FY897" s="21"/>
      <c r="FZ897" s="21"/>
      <c r="GA897" s="21"/>
      <c r="GB897" s="21"/>
      <c r="GC897" s="21"/>
      <c r="GD897" s="21"/>
      <c r="GE897" s="21"/>
      <c r="GF897" s="21"/>
      <c r="GG897" s="21"/>
      <c r="GH897" s="21"/>
      <c r="GI897" s="21"/>
      <c r="GJ897" s="21"/>
      <c r="GK897" s="21"/>
      <c r="GL897" s="21"/>
      <c r="GM897" s="21"/>
      <c r="GN897" s="21"/>
      <c r="GO897" s="21"/>
      <c r="GP897" s="21"/>
      <c r="GQ897" s="21"/>
      <c r="GR897" s="21"/>
      <c r="GS897" s="21"/>
      <c r="GT897" s="21"/>
      <c r="GU897" s="21"/>
      <c r="GV897" s="21"/>
      <c r="GW897" s="21"/>
      <c r="GX897" s="21"/>
      <c r="GY897" s="21"/>
      <c r="GZ897" s="21"/>
      <c r="HA897" s="21"/>
      <c r="HB897" s="21"/>
      <c r="HC897" s="21"/>
      <c r="HD897" s="21"/>
      <c r="HE897" s="21"/>
      <c r="HF897" s="21"/>
      <c r="HG897" s="21"/>
      <c r="HH897" s="21"/>
      <c r="HI897" s="21"/>
      <c r="HJ897" s="21"/>
      <c r="HK897" s="21"/>
      <c r="HL897" s="21"/>
      <c r="HM897" s="21"/>
      <c r="HN897" s="21"/>
      <c r="HO897" s="21"/>
      <c r="HP897" s="21"/>
      <c r="HQ897" s="21"/>
      <c r="HR897" s="21"/>
      <c r="HS897" s="21"/>
      <c r="HT897" s="21"/>
      <c r="HU897" s="21"/>
      <c r="HV897" s="21"/>
      <c r="HW897" s="21"/>
      <c r="HX897" s="21"/>
      <c r="HY897" s="21"/>
      <c r="HZ897" s="21"/>
      <c r="IA897" s="21"/>
      <c r="IB897" s="21"/>
      <c r="IC897" s="21"/>
      <c r="ID897" s="21"/>
      <c r="IE897" s="21"/>
      <c r="IF897" s="21"/>
      <c r="IG897" s="21"/>
      <c r="IH897" s="21"/>
    </row>
    <row r="898" spans="1:242" s="63" customFormat="1" x14ac:dyDescent="0.25">
      <c r="A898" s="21"/>
      <c r="B898" s="21"/>
      <c r="D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  <c r="AI898" s="21"/>
      <c r="AJ898" s="21"/>
      <c r="AK898" s="21"/>
      <c r="AL898" s="21"/>
      <c r="AM898" s="21"/>
      <c r="AN898" s="21"/>
      <c r="AO898" s="21"/>
      <c r="AP898" s="21"/>
      <c r="AQ898" s="21"/>
      <c r="AR898" s="21"/>
      <c r="AS898" s="21"/>
      <c r="AT898" s="21"/>
      <c r="AU898" s="21"/>
      <c r="AV898" s="21"/>
      <c r="AW898" s="21"/>
      <c r="AX898" s="21"/>
      <c r="AY898" s="21"/>
      <c r="AZ898" s="21"/>
      <c r="BA898" s="21"/>
      <c r="BB898" s="21"/>
      <c r="BC898" s="21"/>
      <c r="BD898" s="21"/>
      <c r="BE898" s="21"/>
      <c r="BF898" s="21"/>
      <c r="BG898" s="21"/>
      <c r="BH898" s="21"/>
      <c r="BI898" s="21"/>
      <c r="BJ898" s="21"/>
      <c r="BK898" s="21"/>
      <c r="BL898" s="21"/>
      <c r="BM898" s="21"/>
      <c r="BN898" s="21"/>
      <c r="BO898" s="21"/>
      <c r="BP898" s="21"/>
      <c r="BQ898" s="21"/>
      <c r="BR898" s="21"/>
      <c r="BS898" s="21"/>
      <c r="BT898" s="21"/>
      <c r="BU898" s="21"/>
      <c r="BV898" s="21"/>
      <c r="BW898" s="21"/>
      <c r="BX898" s="21"/>
      <c r="BY898" s="21"/>
      <c r="BZ898" s="21"/>
      <c r="CA898" s="21"/>
      <c r="CB898" s="21"/>
      <c r="CC898" s="21"/>
      <c r="CD898" s="21"/>
      <c r="CE898" s="21"/>
      <c r="CF898" s="21"/>
      <c r="CG898" s="21"/>
      <c r="CH898" s="21"/>
      <c r="CI898" s="21"/>
      <c r="CJ898" s="21"/>
      <c r="CK898" s="21"/>
      <c r="CL898" s="21"/>
      <c r="CM898" s="21"/>
      <c r="CN898" s="21"/>
      <c r="CO898" s="21"/>
      <c r="CP898" s="21"/>
      <c r="CQ898" s="21"/>
      <c r="CR898" s="21"/>
      <c r="CS898" s="21"/>
      <c r="CT898" s="21"/>
      <c r="CU898" s="21"/>
      <c r="CV898" s="21"/>
      <c r="CW898" s="21"/>
      <c r="CX898" s="21"/>
      <c r="CY898" s="21"/>
      <c r="CZ898" s="21"/>
      <c r="DA898" s="21"/>
      <c r="DB898" s="21"/>
      <c r="DC898" s="21"/>
      <c r="DD898" s="21"/>
      <c r="DE898" s="21"/>
      <c r="DF898" s="21"/>
      <c r="DG898" s="21"/>
      <c r="DH898" s="21"/>
      <c r="DI898" s="21"/>
      <c r="DJ898" s="21"/>
      <c r="DK898" s="21"/>
      <c r="DL898" s="21"/>
      <c r="DM898" s="21"/>
      <c r="DN898" s="21"/>
      <c r="DO898" s="21"/>
      <c r="DP898" s="21"/>
      <c r="DQ898" s="21"/>
      <c r="DR898" s="21"/>
      <c r="DS898" s="21"/>
      <c r="DT898" s="21"/>
      <c r="DU898" s="21"/>
      <c r="DV898" s="21"/>
      <c r="DW898" s="21"/>
      <c r="DX898" s="21"/>
      <c r="DY898" s="21"/>
      <c r="DZ898" s="21"/>
      <c r="EA898" s="21"/>
      <c r="EB898" s="21"/>
      <c r="EC898" s="21"/>
      <c r="ED898" s="21"/>
      <c r="EE898" s="21"/>
      <c r="EF898" s="21"/>
      <c r="EG898" s="21"/>
      <c r="EH898" s="21"/>
      <c r="EI898" s="21"/>
      <c r="EJ898" s="21"/>
      <c r="EK898" s="21"/>
      <c r="EL898" s="21"/>
      <c r="EM898" s="21"/>
      <c r="EN898" s="21"/>
      <c r="EO898" s="21"/>
      <c r="EP898" s="21"/>
      <c r="EQ898" s="21"/>
      <c r="ER898" s="21"/>
      <c r="ES898" s="21"/>
      <c r="ET898" s="21"/>
      <c r="EU898" s="21"/>
      <c r="EV898" s="21"/>
      <c r="EW898" s="21"/>
      <c r="EX898" s="21"/>
      <c r="EY898" s="21"/>
      <c r="EZ898" s="21"/>
      <c r="FA898" s="21"/>
      <c r="FB898" s="21"/>
      <c r="FC898" s="21"/>
      <c r="FD898" s="21"/>
      <c r="FE898" s="21"/>
      <c r="FF898" s="21"/>
      <c r="FG898" s="21"/>
      <c r="FH898" s="21"/>
      <c r="FI898" s="21"/>
      <c r="FJ898" s="21"/>
      <c r="FK898" s="21"/>
      <c r="FL898" s="21"/>
      <c r="FM898" s="21"/>
      <c r="FN898" s="21"/>
      <c r="FO898" s="21"/>
      <c r="FP898" s="21"/>
      <c r="FQ898" s="21"/>
      <c r="FR898" s="21"/>
      <c r="FS898" s="21"/>
      <c r="FT898" s="21"/>
      <c r="FU898" s="21"/>
      <c r="FV898" s="21"/>
      <c r="FW898" s="21"/>
      <c r="FX898" s="21"/>
      <c r="FY898" s="21"/>
      <c r="FZ898" s="21"/>
      <c r="GA898" s="21"/>
      <c r="GB898" s="21"/>
      <c r="GC898" s="21"/>
      <c r="GD898" s="21"/>
      <c r="GE898" s="21"/>
      <c r="GF898" s="21"/>
      <c r="GG898" s="21"/>
      <c r="GH898" s="21"/>
      <c r="GI898" s="21"/>
      <c r="GJ898" s="21"/>
      <c r="GK898" s="21"/>
      <c r="GL898" s="21"/>
      <c r="GM898" s="21"/>
      <c r="GN898" s="21"/>
      <c r="GO898" s="21"/>
      <c r="GP898" s="21"/>
      <c r="GQ898" s="21"/>
      <c r="GR898" s="21"/>
      <c r="GS898" s="21"/>
      <c r="GT898" s="21"/>
      <c r="GU898" s="21"/>
      <c r="GV898" s="21"/>
      <c r="GW898" s="21"/>
      <c r="GX898" s="21"/>
      <c r="GY898" s="21"/>
      <c r="GZ898" s="21"/>
      <c r="HA898" s="21"/>
      <c r="HB898" s="21"/>
      <c r="HC898" s="21"/>
      <c r="HD898" s="21"/>
      <c r="HE898" s="21"/>
      <c r="HF898" s="21"/>
      <c r="HG898" s="21"/>
      <c r="HH898" s="21"/>
      <c r="HI898" s="21"/>
      <c r="HJ898" s="21"/>
      <c r="HK898" s="21"/>
      <c r="HL898" s="21"/>
      <c r="HM898" s="21"/>
      <c r="HN898" s="21"/>
      <c r="HO898" s="21"/>
      <c r="HP898" s="21"/>
      <c r="HQ898" s="21"/>
      <c r="HR898" s="21"/>
      <c r="HS898" s="21"/>
      <c r="HT898" s="21"/>
      <c r="HU898" s="21"/>
      <c r="HV898" s="21"/>
      <c r="HW898" s="21"/>
      <c r="HX898" s="21"/>
      <c r="HY898" s="21"/>
      <c r="HZ898" s="21"/>
      <c r="IA898" s="21"/>
      <c r="IB898" s="21"/>
      <c r="IC898" s="21"/>
      <c r="ID898" s="21"/>
      <c r="IE898" s="21"/>
      <c r="IF898" s="21"/>
      <c r="IG898" s="21"/>
      <c r="IH898" s="21"/>
    </row>
    <row r="899" spans="1:242" s="63" customFormat="1" x14ac:dyDescent="0.25">
      <c r="A899" s="21"/>
      <c r="B899" s="21"/>
      <c r="D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  <c r="AI899" s="21"/>
      <c r="AJ899" s="21"/>
      <c r="AK899" s="21"/>
      <c r="AL899" s="21"/>
      <c r="AM899" s="21"/>
      <c r="AN899" s="21"/>
      <c r="AO899" s="21"/>
      <c r="AP899" s="21"/>
      <c r="AQ899" s="21"/>
      <c r="AR899" s="21"/>
      <c r="AS899" s="21"/>
      <c r="AT899" s="21"/>
      <c r="AU899" s="21"/>
      <c r="AV899" s="21"/>
      <c r="AW899" s="21"/>
      <c r="AX899" s="21"/>
      <c r="AY899" s="21"/>
      <c r="AZ899" s="21"/>
      <c r="BA899" s="21"/>
      <c r="BB899" s="21"/>
      <c r="BC899" s="21"/>
      <c r="BD899" s="21"/>
      <c r="BE899" s="21"/>
      <c r="BF899" s="21"/>
      <c r="BG899" s="21"/>
      <c r="BH899" s="21"/>
      <c r="BI899" s="21"/>
      <c r="BJ899" s="21"/>
      <c r="BK899" s="21"/>
      <c r="BL899" s="21"/>
      <c r="BM899" s="21"/>
      <c r="BN899" s="21"/>
      <c r="BO899" s="21"/>
      <c r="BP899" s="21"/>
      <c r="BQ899" s="21"/>
      <c r="BR899" s="21"/>
      <c r="BS899" s="21"/>
      <c r="BT899" s="21"/>
      <c r="BU899" s="21"/>
      <c r="BV899" s="21"/>
      <c r="BW899" s="21"/>
      <c r="BX899" s="21"/>
      <c r="BY899" s="21"/>
      <c r="BZ899" s="21"/>
      <c r="CA899" s="21"/>
      <c r="CB899" s="21"/>
      <c r="CC899" s="21"/>
      <c r="CD899" s="21"/>
      <c r="CE899" s="21"/>
      <c r="CF899" s="21"/>
      <c r="CG899" s="21"/>
      <c r="CH899" s="21"/>
      <c r="CI899" s="21"/>
      <c r="CJ899" s="21"/>
      <c r="CK899" s="21"/>
      <c r="CL899" s="21"/>
      <c r="CM899" s="21"/>
      <c r="CN899" s="21"/>
      <c r="CO899" s="21"/>
      <c r="CP899" s="21"/>
      <c r="CQ899" s="21"/>
      <c r="CR899" s="21"/>
      <c r="CS899" s="21"/>
      <c r="CT899" s="21"/>
      <c r="CU899" s="21"/>
      <c r="CV899" s="21"/>
      <c r="CW899" s="21"/>
      <c r="CX899" s="21"/>
      <c r="CY899" s="21"/>
      <c r="CZ899" s="21"/>
      <c r="DA899" s="21"/>
      <c r="DB899" s="21"/>
      <c r="DC899" s="21"/>
      <c r="DD899" s="21"/>
      <c r="DE899" s="21"/>
      <c r="DF899" s="21"/>
      <c r="DG899" s="21"/>
      <c r="DH899" s="21"/>
      <c r="DI899" s="21"/>
      <c r="DJ899" s="21"/>
      <c r="DK899" s="21"/>
      <c r="DL899" s="21"/>
      <c r="DM899" s="21"/>
      <c r="DN899" s="21"/>
      <c r="DO899" s="21"/>
      <c r="DP899" s="21"/>
      <c r="DQ899" s="21"/>
      <c r="DR899" s="21"/>
      <c r="DS899" s="21"/>
      <c r="DT899" s="21"/>
      <c r="DU899" s="21"/>
      <c r="DV899" s="21"/>
      <c r="DW899" s="21"/>
      <c r="DX899" s="21"/>
      <c r="DY899" s="21"/>
      <c r="DZ899" s="21"/>
      <c r="EA899" s="21"/>
      <c r="EB899" s="21"/>
      <c r="EC899" s="21"/>
      <c r="ED899" s="21"/>
      <c r="EE899" s="21"/>
      <c r="EF899" s="21"/>
      <c r="EG899" s="21"/>
      <c r="EH899" s="21"/>
      <c r="EI899" s="21"/>
      <c r="EJ899" s="21"/>
      <c r="EK899" s="21"/>
      <c r="EL899" s="21"/>
      <c r="EM899" s="21"/>
      <c r="EN899" s="21"/>
      <c r="EO899" s="21"/>
      <c r="EP899" s="21"/>
      <c r="EQ899" s="21"/>
      <c r="ER899" s="21"/>
      <c r="ES899" s="21"/>
      <c r="ET899" s="21"/>
      <c r="EU899" s="21"/>
      <c r="EV899" s="21"/>
      <c r="EW899" s="21"/>
      <c r="EX899" s="21"/>
      <c r="EY899" s="21"/>
      <c r="EZ899" s="21"/>
      <c r="FA899" s="21"/>
      <c r="FB899" s="21"/>
      <c r="FC899" s="21"/>
      <c r="FD899" s="21"/>
      <c r="FE899" s="21"/>
      <c r="FF899" s="21"/>
      <c r="FG899" s="21"/>
      <c r="FH899" s="21"/>
      <c r="FI899" s="21"/>
      <c r="FJ899" s="21"/>
      <c r="FK899" s="21"/>
      <c r="FL899" s="21"/>
      <c r="FM899" s="21"/>
      <c r="FN899" s="21"/>
      <c r="FO899" s="21"/>
      <c r="FP899" s="21"/>
      <c r="FQ899" s="21"/>
      <c r="FR899" s="21"/>
      <c r="FS899" s="21"/>
      <c r="FT899" s="21"/>
      <c r="FU899" s="21"/>
      <c r="FV899" s="21"/>
      <c r="FW899" s="21"/>
      <c r="FX899" s="21"/>
      <c r="FY899" s="21"/>
      <c r="FZ899" s="21"/>
      <c r="GA899" s="21"/>
      <c r="GB899" s="21"/>
      <c r="GC899" s="21"/>
      <c r="GD899" s="21"/>
      <c r="GE899" s="21"/>
      <c r="GF899" s="21"/>
      <c r="GG899" s="21"/>
      <c r="GH899" s="21"/>
      <c r="GI899" s="21"/>
      <c r="GJ899" s="21"/>
      <c r="GK899" s="21"/>
      <c r="GL899" s="21"/>
      <c r="GM899" s="21"/>
      <c r="GN899" s="21"/>
      <c r="GO899" s="21"/>
      <c r="GP899" s="21"/>
      <c r="GQ899" s="21"/>
      <c r="GR899" s="21"/>
      <c r="GS899" s="21"/>
      <c r="GT899" s="21"/>
      <c r="GU899" s="21"/>
      <c r="GV899" s="21"/>
      <c r="GW899" s="21"/>
      <c r="GX899" s="21"/>
      <c r="GY899" s="21"/>
      <c r="GZ899" s="21"/>
      <c r="HA899" s="21"/>
      <c r="HB899" s="21"/>
      <c r="HC899" s="21"/>
      <c r="HD899" s="21"/>
      <c r="HE899" s="21"/>
      <c r="HF899" s="21"/>
      <c r="HG899" s="21"/>
      <c r="HH899" s="21"/>
      <c r="HI899" s="21"/>
      <c r="HJ899" s="21"/>
      <c r="HK899" s="21"/>
      <c r="HL899" s="21"/>
      <c r="HM899" s="21"/>
      <c r="HN899" s="21"/>
      <c r="HO899" s="21"/>
      <c r="HP899" s="21"/>
      <c r="HQ899" s="21"/>
      <c r="HR899" s="21"/>
      <c r="HS899" s="21"/>
      <c r="HT899" s="21"/>
      <c r="HU899" s="21"/>
      <c r="HV899" s="21"/>
      <c r="HW899" s="21"/>
      <c r="HX899" s="21"/>
      <c r="HY899" s="21"/>
      <c r="HZ899" s="21"/>
      <c r="IA899" s="21"/>
      <c r="IB899" s="21"/>
      <c r="IC899" s="21"/>
      <c r="ID899" s="21"/>
      <c r="IE899" s="21"/>
      <c r="IF899" s="21"/>
      <c r="IG899" s="21"/>
      <c r="IH899" s="21"/>
    </row>
    <row r="900" spans="1:242" s="63" customFormat="1" x14ac:dyDescent="0.25">
      <c r="A900" s="21"/>
      <c r="B900" s="21"/>
      <c r="D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  <c r="AI900" s="21"/>
      <c r="AJ900" s="21"/>
      <c r="AK900" s="21"/>
      <c r="AL900" s="21"/>
      <c r="AM900" s="21"/>
      <c r="AN900" s="21"/>
      <c r="AO900" s="21"/>
      <c r="AP900" s="21"/>
      <c r="AQ900" s="21"/>
      <c r="AR900" s="21"/>
      <c r="AS900" s="21"/>
      <c r="AT900" s="21"/>
      <c r="AU900" s="21"/>
      <c r="AV900" s="21"/>
      <c r="AW900" s="21"/>
      <c r="AX900" s="21"/>
      <c r="AY900" s="21"/>
      <c r="AZ900" s="21"/>
      <c r="BA900" s="21"/>
      <c r="BB900" s="21"/>
      <c r="BC900" s="21"/>
      <c r="BD900" s="21"/>
      <c r="BE900" s="21"/>
      <c r="BF900" s="21"/>
      <c r="BG900" s="21"/>
      <c r="BH900" s="21"/>
      <c r="BI900" s="21"/>
      <c r="BJ900" s="21"/>
      <c r="BK900" s="21"/>
      <c r="BL900" s="21"/>
      <c r="BM900" s="21"/>
      <c r="BN900" s="21"/>
      <c r="BO900" s="21"/>
      <c r="BP900" s="21"/>
      <c r="BQ900" s="21"/>
      <c r="BR900" s="21"/>
      <c r="BS900" s="21"/>
      <c r="BT900" s="21"/>
      <c r="BU900" s="21"/>
      <c r="BV900" s="21"/>
      <c r="BW900" s="21"/>
      <c r="BX900" s="21"/>
      <c r="BY900" s="21"/>
      <c r="BZ900" s="21"/>
      <c r="CA900" s="21"/>
      <c r="CB900" s="21"/>
      <c r="CC900" s="21"/>
      <c r="CD900" s="21"/>
      <c r="CE900" s="21"/>
      <c r="CF900" s="21"/>
      <c r="CG900" s="21"/>
      <c r="CH900" s="21"/>
      <c r="CI900" s="21"/>
      <c r="CJ900" s="21"/>
      <c r="CK900" s="21"/>
      <c r="CL900" s="21"/>
      <c r="CM900" s="21"/>
      <c r="CN900" s="21"/>
      <c r="CO900" s="21"/>
      <c r="CP900" s="21"/>
      <c r="CQ900" s="21"/>
      <c r="CR900" s="21"/>
      <c r="CS900" s="21"/>
      <c r="CT900" s="21"/>
      <c r="CU900" s="21"/>
      <c r="CV900" s="21"/>
      <c r="CW900" s="21"/>
      <c r="CX900" s="21"/>
      <c r="CY900" s="21"/>
      <c r="CZ900" s="21"/>
      <c r="DA900" s="21"/>
      <c r="DB900" s="21"/>
      <c r="DC900" s="21"/>
      <c r="DD900" s="21"/>
      <c r="DE900" s="21"/>
      <c r="DF900" s="21"/>
      <c r="DG900" s="21"/>
      <c r="DH900" s="21"/>
      <c r="DI900" s="21"/>
      <c r="DJ900" s="21"/>
      <c r="DK900" s="21"/>
      <c r="DL900" s="21"/>
      <c r="DM900" s="21"/>
      <c r="DN900" s="21"/>
      <c r="DO900" s="21"/>
      <c r="DP900" s="21"/>
      <c r="DQ900" s="21"/>
      <c r="DR900" s="21"/>
      <c r="DS900" s="21"/>
      <c r="DT900" s="21"/>
      <c r="DU900" s="21"/>
      <c r="DV900" s="21"/>
      <c r="DW900" s="21"/>
      <c r="DX900" s="21"/>
      <c r="DY900" s="21"/>
      <c r="DZ900" s="21"/>
      <c r="EA900" s="21"/>
      <c r="EB900" s="21"/>
      <c r="EC900" s="21"/>
      <c r="ED900" s="21"/>
      <c r="EE900" s="21"/>
      <c r="EF900" s="21"/>
      <c r="EG900" s="21"/>
      <c r="EH900" s="21"/>
      <c r="EI900" s="21"/>
      <c r="EJ900" s="21"/>
      <c r="EK900" s="21"/>
      <c r="EL900" s="21"/>
      <c r="EM900" s="21"/>
      <c r="EN900" s="21"/>
      <c r="EO900" s="21"/>
      <c r="EP900" s="21"/>
      <c r="EQ900" s="21"/>
      <c r="ER900" s="21"/>
      <c r="ES900" s="21"/>
      <c r="ET900" s="21"/>
      <c r="EU900" s="21"/>
      <c r="EV900" s="21"/>
      <c r="EW900" s="21"/>
      <c r="EX900" s="21"/>
      <c r="EY900" s="21"/>
      <c r="EZ900" s="21"/>
      <c r="FA900" s="21"/>
      <c r="FB900" s="21"/>
      <c r="FC900" s="21"/>
      <c r="FD900" s="21"/>
      <c r="FE900" s="21"/>
      <c r="FF900" s="21"/>
      <c r="FG900" s="21"/>
      <c r="FH900" s="21"/>
      <c r="FI900" s="21"/>
      <c r="FJ900" s="21"/>
      <c r="FK900" s="21"/>
      <c r="FL900" s="21"/>
      <c r="FM900" s="21"/>
      <c r="FN900" s="21"/>
      <c r="FO900" s="21"/>
      <c r="FP900" s="21"/>
      <c r="FQ900" s="21"/>
      <c r="FR900" s="21"/>
      <c r="FS900" s="21"/>
      <c r="FT900" s="21"/>
      <c r="FU900" s="21"/>
      <c r="FV900" s="21"/>
      <c r="FW900" s="21"/>
      <c r="FX900" s="21"/>
      <c r="FY900" s="21"/>
      <c r="FZ900" s="21"/>
      <c r="GA900" s="21"/>
      <c r="GB900" s="21"/>
      <c r="GC900" s="21"/>
      <c r="GD900" s="21"/>
      <c r="GE900" s="21"/>
      <c r="GF900" s="21"/>
      <c r="GG900" s="21"/>
      <c r="GH900" s="21"/>
      <c r="GI900" s="21"/>
      <c r="GJ900" s="21"/>
      <c r="GK900" s="21"/>
      <c r="GL900" s="21"/>
      <c r="GM900" s="21"/>
      <c r="GN900" s="21"/>
      <c r="GO900" s="21"/>
      <c r="GP900" s="21"/>
      <c r="GQ900" s="21"/>
      <c r="GR900" s="21"/>
      <c r="GS900" s="21"/>
      <c r="GT900" s="21"/>
      <c r="GU900" s="21"/>
      <c r="GV900" s="21"/>
      <c r="GW900" s="21"/>
      <c r="GX900" s="21"/>
      <c r="GY900" s="21"/>
      <c r="GZ900" s="21"/>
      <c r="HA900" s="21"/>
      <c r="HB900" s="21"/>
      <c r="HC900" s="21"/>
      <c r="HD900" s="21"/>
      <c r="HE900" s="21"/>
      <c r="HF900" s="21"/>
      <c r="HG900" s="21"/>
      <c r="HH900" s="21"/>
      <c r="HI900" s="21"/>
      <c r="HJ900" s="21"/>
      <c r="HK900" s="21"/>
      <c r="HL900" s="21"/>
      <c r="HM900" s="21"/>
      <c r="HN900" s="21"/>
      <c r="HO900" s="21"/>
      <c r="HP900" s="21"/>
      <c r="HQ900" s="21"/>
      <c r="HR900" s="21"/>
      <c r="HS900" s="21"/>
      <c r="HT900" s="21"/>
      <c r="HU900" s="21"/>
      <c r="HV900" s="21"/>
      <c r="HW900" s="21"/>
      <c r="HX900" s="21"/>
      <c r="HY900" s="21"/>
      <c r="HZ900" s="21"/>
      <c r="IA900" s="21"/>
      <c r="IB900" s="21"/>
      <c r="IC900" s="21"/>
      <c r="ID900" s="21"/>
      <c r="IE900" s="21"/>
      <c r="IF900" s="21"/>
      <c r="IG900" s="21"/>
      <c r="IH900" s="21"/>
    </row>
    <row r="901" spans="1:242" s="63" customFormat="1" x14ac:dyDescent="0.25">
      <c r="A901" s="21"/>
      <c r="B901" s="21"/>
      <c r="D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  <c r="AI901" s="21"/>
      <c r="AJ901" s="21"/>
      <c r="AK901" s="21"/>
      <c r="AL901" s="21"/>
      <c r="AM901" s="21"/>
      <c r="AN901" s="21"/>
      <c r="AO901" s="21"/>
      <c r="AP901" s="21"/>
      <c r="AQ901" s="21"/>
      <c r="AR901" s="21"/>
      <c r="AS901" s="21"/>
      <c r="AT901" s="21"/>
      <c r="AU901" s="21"/>
      <c r="AV901" s="21"/>
      <c r="AW901" s="21"/>
      <c r="AX901" s="21"/>
      <c r="AY901" s="21"/>
      <c r="AZ901" s="21"/>
      <c r="BA901" s="21"/>
      <c r="BB901" s="21"/>
      <c r="BC901" s="21"/>
      <c r="BD901" s="21"/>
      <c r="BE901" s="21"/>
      <c r="BF901" s="21"/>
      <c r="BG901" s="21"/>
      <c r="BH901" s="21"/>
      <c r="BI901" s="21"/>
      <c r="BJ901" s="21"/>
      <c r="BK901" s="21"/>
      <c r="BL901" s="21"/>
      <c r="BM901" s="21"/>
      <c r="BN901" s="21"/>
      <c r="BO901" s="21"/>
      <c r="BP901" s="21"/>
      <c r="BQ901" s="21"/>
      <c r="BR901" s="21"/>
      <c r="BS901" s="21"/>
      <c r="BT901" s="21"/>
      <c r="BU901" s="21"/>
      <c r="BV901" s="21"/>
      <c r="BW901" s="21"/>
      <c r="BX901" s="21"/>
      <c r="BY901" s="21"/>
      <c r="BZ901" s="21"/>
      <c r="CA901" s="21"/>
      <c r="CB901" s="21"/>
      <c r="CC901" s="21"/>
      <c r="CD901" s="21"/>
      <c r="CE901" s="21"/>
      <c r="CF901" s="21"/>
      <c r="CG901" s="21"/>
      <c r="CH901" s="21"/>
      <c r="CI901" s="21"/>
      <c r="CJ901" s="21"/>
      <c r="CK901" s="21"/>
      <c r="CL901" s="21"/>
      <c r="CM901" s="21"/>
      <c r="CN901" s="21"/>
      <c r="CO901" s="21"/>
      <c r="CP901" s="21"/>
      <c r="CQ901" s="21"/>
      <c r="CR901" s="21"/>
      <c r="CS901" s="21"/>
      <c r="CT901" s="21"/>
      <c r="CU901" s="21"/>
      <c r="CV901" s="21"/>
      <c r="CW901" s="21"/>
      <c r="CX901" s="21"/>
      <c r="CY901" s="21"/>
      <c r="CZ901" s="21"/>
      <c r="DA901" s="21"/>
      <c r="DB901" s="21"/>
      <c r="DC901" s="21"/>
      <c r="DD901" s="21"/>
      <c r="DE901" s="21"/>
      <c r="DF901" s="21"/>
      <c r="DG901" s="21"/>
      <c r="DH901" s="21"/>
      <c r="DI901" s="21"/>
      <c r="DJ901" s="21"/>
      <c r="DK901" s="21"/>
      <c r="DL901" s="21"/>
      <c r="DM901" s="21"/>
      <c r="DN901" s="21"/>
      <c r="DO901" s="21"/>
      <c r="DP901" s="21"/>
      <c r="DQ901" s="21"/>
      <c r="DR901" s="21"/>
      <c r="DS901" s="21"/>
      <c r="DT901" s="21"/>
      <c r="DU901" s="21"/>
      <c r="DV901" s="21"/>
      <c r="DW901" s="21"/>
      <c r="DX901" s="21"/>
      <c r="DY901" s="21"/>
      <c r="DZ901" s="21"/>
      <c r="EA901" s="21"/>
      <c r="EB901" s="21"/>
      <c r="EC901" s="21"/>
      <c r="ED901" s="21"/>
      <c r="EE901" s="21"/>
      <c r="EF901" s="21"/>
      <c r="EG901" s="21"/>
      <c r="EH901" s="21"/>
      <c r="EI901" s="21"/>
      <c r="EJ901" s="21"/>
      <c r="EK901" s="21"/>
      <c r="EL901" s="21"/>
      <c r="EM901" s="21"/>
      <c r="EN901" s="21"/>
      <c r="EO901" s="21"/>
      <c r="EP901" s="21"/>
      <c r="EQ901" s="21"/>
      <c r="ER901" s="21"/>
      <c r="ES901" s="21"/>
      <c r="ET901" s="21"/>
      <c r="EU901" s="21"/>
      <c r="EV901" s="21"/>
      <c r="EW901" s="21"/>
      <c r="EX901" s="21"/>
      <c r="EY901" s="21"/>
      <c r="EZ901" s="21"/>
      <c r="FA901" s="21"/>
      <c r="FB901" s="21"/>
      <c r="FC901" s="21"/>
      <c r="FD901" s="21"/>
      <c r="FE901" s="21"/>
      <c r="FF901" s="21"/>
      <c r="FG901" s="21"/>
      <c r="FH901" s="21"/>
      <c r="FI901" s="21"/>
      <c r="FJ901" s="21"/>
      <c r="FK901" s="21"/>
      <c r="FL901" s="21"/>
      <c r="FM901" s="21"/>
      <c r="FN901" s="21"/>
      <c r="FO901" s="21"/>
      <c r="FP901" s="21"/>
      <c r="FQ901" s="21"/>
      <c r="FR901" s="21"/>
      <c r="FS901" s="21"/>
      <c r="FT901" s="21"/>
      <c r="FU901" s="21"/>
      <c r="FV901" s="21"/>
      <c r="FW901" s="21"/>
      <c r="FX901" s="21"/>
      <c r="FY901" s="21"/>
      <c r="FZ901" s="21"/>
      <c r="GA901" s="21"/>
      <c r="GB901" s="21"/>
      <c r="GC901" s="21"/>
      <c r="GD901" s="21"/>
      <c r="GE901" s="21"/>
      <c r="GF901" s="21"/>
      <c r="GG901" s="21"/>
      <c r="GH901" s="21"/>
      <c r="GI901" s="21"/>
      <c r="GJ901" s="21"/>
      <c r="GK901" s="21"/>
      <c r="GL901" s="21"/>
      <c r="GM901" s="21"/>
      <c r="GN901" s="21"/>
      <c r="GO901" s="21"/>
      <c r="GP901" s="21"/>
      <c r="GQ901" s="21"/>
      <c r="GR901" s="21"/>
      <c r="GS901" s="21"/>
      <c r="GT901" s="21"/>
      <c r="GU901" s="21"/>
      <c r="GV901" s="21"/>
      <c r="GW901" s="21"/>
      <c r="GX901" s="21"/>
      <c r="GY901" s="21"/>
      <c r="GZ901" s="21"/>
      <c r="HA901" s="21"/>
      <c r="HB901" s="21"/>
      <c r="HC901" s="21"/>
      <c r="HD901" s="21"/>
      <c r="HE901" s="21"/>
      <c r="HF901" s="21"/>
      <c r="HG901" s="21"/>
      <c r="HH901" s="21"/>
      <c r="HI901" s="21"/>
      <c r="HJ901" s="21"/>
      <c r="HK901" s="21"/>
      <c r="HL901" s="21"/>
      <c r="HM901" s="21"/>
      <c r="HN901" s="21"/>
      <c r="HO901" s="21"/>
      <c r="HP901" s="21"/>
      <c r="HQ901" s="21"/>
      <c r="HR901" s="21"/>
      <c r="HS901" s="21"/>
      <c r="HT901" s="21"/>
      <c r="HU901" s="21"/>
      <c r="HV901" s="21"/>
      <c r="HW901" s="21"/>
      <c r="HX901" s="21"/>
      <c r="HY901" s="21"/>
      <c r="HZ901" s="21"/>
      <c r="IA901" s="21"/>
      <c r="IB901" s="21"/>
      <c r="IC901" s="21"/>
      <c r="ID901" s="21"/>
      <c r="IE901" s="21"/>
      <c r="IF901" s="21"/>
      <c r="IG901" s="21"/>
      <c r="IH901" s="21"/>
    </row>
    <row r="902" spans="1:242" s="63" customFormat="1" x14ac:dyDescent="0.25">
      <c r="A902" s="21"/>
      <c r="B902" s="21"/>
      <c r="D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  <c r="AI902" s="21"/>
      <c r="AJ902" s="21"/>
      <c r="AK902" s="21"/>
      <c r="AL902" s="21"/>
      <c r="AM902" s="21"/>
      <c r="AN902" s="21"/>
      <c r="AO902" s="21"/>
      <c r="AP902" s="21"/>
      <c r="AQ902" s="21"/>
      <c r="AR902" s="21"/>
      <c r="AS902" s="21"/>
      <c r="AT902" s="21"/>
      <c r="AU902" s="21"/>
      <c r="AV902" s="21"/>
      <c r="AW902" s="21"/>
      <c r="AX902" s="21"/>
      <c r="AY902" s="21"/>
      <c r="AZ902" s="21"/>
      <c r="BA902" s="21"/>
      <c r="BB902" s="21"/>
      <c r="BC902" s="21"/>
      <c r="BD902" s="21"/>
      <c r="BE902" s="21"/>
      <c r="BF902" s="21"/>
      <c r="BG902" s="21"/>
      <c r="BH902" s="21"/>
      <c r="BI902" s="21"/>
      <c r="BJ902" s="21"/>
      <c r="BK902" s="21"/>
      <c r="BL902" s="21"/>
      <c r="BM902" s="21"/>
      <c r="BN902" s="21"/>
      <c r="BO902" s="21"/>
      <c r="BP902" s="21"/>
      <c r="BQ902" s="21"/>
      <c r="BR902" s="21"/>
      <c r="BS902" s="21"/>
      <c r="BT902" s="21"/>
      <c r="BU902" s="21"/>
      <c r="BV902" s="21"/>
      <c r="BW902" s="21"/>
      <c r="BX902" s="21"/>
      <c r="BY902" s="21"/>
      <c r="BZ902" s="21"/>
      <c r="CA902" s="21"/>
      <c r="CB902" s="21"/>
      <c r="CC902" s="21"/>
      <c r="CD902" s="21"/>
      <c r="CE902" s="21"/>
      <c r="CF902" s="21"/>
      <c r="CG902" s="21"/>
      <c r="CH902" s="21"/>
      <c r="CI902" s="21"/>
      <c r="CJ902" s="21"/>
      <c r="CK902" s="21"/>
      <c r="CL902" s="21"/>
      <c r="CM902" s="21"/>
      <c r="CN902" s="21"/>
      <c r="CO902" s="21"/>
      <c r="CP902" s="21"/>
      <c r="CQ902" s="21"/>
      <c r="CR902" s="21"/>
      <c r="CS902" s="21"/>
      <c r="CT902" s="21"/>
      <c r="CU902" s="21"/>
      <c r="CV902" s="21"/>
      <c r="CW902" s="21"/>
      <c r="CX902" s="21"/>
      <c r="CY902" s="21"/>
      <c r="CZ902" s="21"/>
      <c r="DA902" s="21"/>
      <c r="DB902" s="21"/>
      <c r="DC902" s="21"/>
      <c r="DD902" s="21"/>
      <c r="DE902" s="21"/>
      <c r="DF902" s="21"/>
      <c r="DG902" s="21"/>
      <c r="DH902" s="21"/>
      <c r="DI902" s="21"/>
      <c r="DJ902" s="21"/>
      <c r="DK902" s="21"/>
      <c r="DL902" s="21"/>
      <c r="DM902" s="21"/>
      <c r="DN902" s="21"/>
      <c r="DO902" s="21"/>
      <c r="DP902" s="21"/>
      <c r="DQ902" s="21"/>
      <c r="DR902" s="21"/>
      <c r="DS902" s="21"/>
      <c r="DT902" s="21"/>
      <c r="DU902" s="21"/>
      <c r="DV902" s="21"/>
      <c r="DW902" s="21"/>
      <c r="DX902" s="21"/>
      <c r="DY902" s="21"/>
      <c r="DZ902" s="21"/>
      <c r="EA902" s="21"/>
      <c r="EB902" s="21"/>
      <c r="EC902" s="21"/>
      <c r="ED902" s="21"/>
      <c r="EE902" s="21"/>
      <c r="EF902" s="21"/>
      <c r="EG902" s="21"/>
      <c r="EH902" s="21"/>
      <c r="EI902" s="21"/>
      <c r="EJ902" s="21"/>
      <c r="EK902" s="21"/>
      <c r="EL902" s="21"/>
      <c r="EM902" s="21"/>
      <c r="EN902" s="21"/>
      <c r="EO902" s="21"/>
      <c r="EP902" s="21"/>
      <c r="EQ902" s="21"/>
      <c r="ER902" s="21"/>
      <c r="ES902" s="21"/>
      <c r="ET902" s="21"/>
      <c r="EU902" s="21"/>
      <c r="EV902" s="21"/>
      <c r="EW902" s="21"/>
      <c r="EX902" s="21"/>
      <c r="EY902" s="21"/>
      <c r="EZ902" s="21"/>
      <c r="FA902" s="21"/>
      <c r="FB902" s="21"/>
      <c r="FC902" s="21"/>
      <c r="FD902" s="21"/>
      <c r="FE902" s="21"/>
      <c r="FF902" s="21"/>
      <c r="FG902" s="21"/>
      <c r="FH902" s="21"/>
      <c r="FI902" s="21"/>
      <c r="FJ902" s="21"/>
      <c r="FK902" s="21"/>
      <c r="FL902" s="21"/>
      <c r="FM902" s="21"/>
      <c r="FN902" s="21"/>
      <c r="FO902" s="21"/>
      <c r="FP902" s="21"/>
      <c r="FQ902" s="21"/>
      <c r="FR902" s="21"/>
      <c r="FS902" s="21"/>
      <c r="FT902" s="21"/>
      <c r="FU902" s="21"/>
      <c r="FV902" s="21"/>
      <c r="FW902" s="21"/>
      <c r="FX902" s="21"/>
      <c r="FY902" s="21"/>
      <c r="FZ902" s="21"/>
      <c r="GA902" s="21"/>
      <c r="GB902" s="21"/>
      <c r="GC902" s="21"/>
      <c r="GD902" s="21"/>
      <c r="GE902" s="21"/>
      <c r="GF902" s="21"/>
      <c r="GG902" s="21"/>
      <c r="GH902" s="21"/>
      <c r="GI902" s="21"/>
      <c r="GJ902" s="21"/>
      <c r="GK902" s="21"/>
      <c r="GL902" s="21"/>
      <c r="GM902" s="21"/>
      <c r="GN902" s="21"/>
      <c r="GO902" s="21"/>
      <c r="GP902" s="21"/>
      <c r="GQ902" s="21"/>
      <c r="GR902" s="21"/>
      <c r="GS902" s="21"/>
      <c r="GT902" s="21"/>
      <c r="GU902" s="21"/>
      <c r="GV902" s="21"/>
      <c r="GW902" s="21"/>
      <c r="GX902" s="21"/>
      <c r="GY902" s="21"/>
      <c r="GZ902" s="21"/>
      <c r="HA902" s="21"/>
      <c r="HB902" s="21"/>
      <c r="HC902" s="21"/>
      <c r="HD902" s="21"/>
      <c r="HE902" s="21"/>
      <c r="HF902" s="21"/>
      <c r="HG902" s="21"/>
      <c r="HH902" s="21"/>
      <c r="HI902" s="21"/>
      <c r="HJ902" s="21"/>
      <c r="HK902" s="21"/>
      <c r="HL902" s="21"/>
      <c r="HM902" s="21"/>
      <c r="HN902" s="21"/>
      <c r="HO902" s="21"/>
      <c r="HP902" s="21"/>
      <c r="HQ902" s="21"/>
      <c r="HR902" s="21"/>
      <c r="HS902" s="21"/>
      <c r="HT902" s="21"/>
      <c r="HU902" s="21"/>
      <c r="HV902" s="21"/>
      <c r="HW902" s="21"/>
      <c r="HX902" s="21"/>
      <c r="HY902" s="21"/>
      <c r="HZ902" s="21"/>
      <c r="IA902" s="21"/>
      <c r="IB902" s="21"/>
      <c r="IC902" s="21"/>
      <c r="ID902" s="21"/>
      <c r="IE902" s="21"/>
      <c r="IF902" s="21"/>
      <c r="IG902" s="21"/>
      <c r="IH902" s="21"/>
    </row>
    <row r="903" spans="1:242" s="63" customFormat="1" x14ac:dyDescent="0.25">
      <c r="A903" s="21"/>
      <c r="B903" s="21"/>
      <c r="D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  <c r="AI903" s="21"/>
      <c r="AJ903" s="21"/>
      <c r="AK903" s="21"/>
      <c r="AL903" s="21"/>
      <c r="AM903" s="21"/>
      <c r="AN903" s="21"/>
      <c r="AO903" s="21"/>
      <c r="AP903" s="21"/>
      <c r="AQ903" s="21"/>
      <c r="AR903" s="21"/>
      <c r="AS903" s="21"/>
      <c r="AT903" s="21"/>
      <c r="AU903" s="21"/>
      <c r="AV903" s="21"/>
      <c r="AW903" s="21"/>
      <c r="AX903" s="21"/>
      <c r="AY903" s="21"/>
      <c r="AZ903" s="21"/>
      <c r="BA903" s="21"/>
      <c r="BB903" s="21"/>
      <c r="BC903" s="21"/>
      <c r="BD903" s="21"/>
      <c r="BE903" s="21"/>
      <c r="BF903" s="21"/>
      <c r="BG903" s="21"/>
      <c r="BH903" s="21"/>
      <c r="BI903" s="21"/>
      <c r="BJ903" s="21"/>
      <c r="BK903" s="21"/>
      <c r="BL903" s="21"/>
      <c r="BM903" s="21"/>
      <c r="BN903" s="21"/>
      <c r="BO903" s="21"/>
      <c r="BP903" s="21"/>
      <c r="BQ903" s="21"/>
      <c r="BR903" s="21"/>
      <c r="BS903" s="21"/>
      <c r="BT903" s="21"/>
      <c r="BU903" s="21"/>
      <c r="BV903" s="21"/>
      <c r="BW903" s="21"/>
      <c r="BX903" s="21"/>
      <c r="BY903" s="21"/>
      <c r="BZ903" s="21"/>
      <c r="CA903" s="21"/>
      <c r="CB903" s="21"/>
      <c r="CC903" s="21"/>
      <c r="CD903" s="21"/>
      <c r="CE903" s="21"/>
      <c r="CF903" s="21"/>
      <c r="CG903" s="21"/>
      <c r="CH903" s="21"/>
      <c r="CI903" s="21"/>
      <c r="CJ903" s="21"/>
      <c r="CK903" s="21"/>
      <c r="CL903" s="21"/>
      <c r="CM903" s="21"/>
      <c r="CN903" s="21"/>
      <c r="CO903" s="21"/>
      <c r="CP903" s="21"/>
      <c r="CQ903" s="21"/>
      <c r="CR903" s="21"/>
      <c r="CS903" s="21"/>
      <c r="CT903" s="21"/>
      <c r="CU903" s="21"/>
      <c r="CV903" s="21"/>
      <c r="CW903" s="21"/>
      <c r="CX903" s="21"/>
      <c r="CY903" s="21"/>
      <c r="CZ903" s="21"/>
      <c r="DA903" s="21"/>
      <c r="DB903" s="21"/>
      <c r="DC903" s="21"/>
      <c r="DD903" s="21"/>
      <c r="DE903" s="21"/>
      <c r="DF903" s="21"/>
      <c r="DG903" s="21"/>
      <c r="DH903" s="21"/>
      <c r="DI903" s="21"/>
      <c r="DJ903" s="21"/>
      <c r="DK903" s="21"/>
      <c r="DL903" s="21"/>
      <c r="DM903" s="21"/>
      <c r="DN903" s="21"/>
      <c r="DO903" s="21"/>
      <c r="DP903" s="21"/>
      <c r="DQ903" s="21"/>
      <c r="DR903" s="21"/>
      <c r="DS903" s="21"/>
      <c r="DT903" s="21"/>
      <c r="DU903" s="21"/>
      <c r="DV903" s="21"/>
      <c r="DW903" s="21"/>
      <c r="DX903" s="21"/>
      <c r="DY903" s="21"/>
      <c r="DZ903" s="21"/>
      <c r="EA903" s="21"/>
      <c r="EB903" s="21"/>
      <c r="EC903" s="21"/>
      <c r="ED903" s="21"/>
      <c r="EE903" s="21"/>
      <c r="EF903" s="21"/>
      <c r="EG903" s="21"/>
      <c r="EH903" s="21"/>
      <c r="EI903" s="21"/>
      <c r="EJ903" s="21"/>
      <c r="EK903" s="21"/>
      <c r="EL903" s="21"/>
      <c r="EM903" s="21"/>
      <c r="EN903" s="21"/>
      <c r="EO903" s="21"/>
      <c r="EP903" s="21"/>
      <c r="EQ903" s="21"/>
      <c r="ER903" s="21"/>
      <c r="ES903" s="21"/>
      <c r="ET903" s="21"/>
      <c r="EU903" s="21"/>
      <c r="EV903" s="21"/>
      <c r="EW903" s="21"/>
      <c r="EX903" s="21"/>
      <c r="EY903" s="21"/>
      <c r="EZ903" s="21"/>
      <c r="FA903" s="21"/>
      <c r="FB903" s="21"/>
      <c r="FC903" s="21"/>
      <c r="FD903" s="21"/>
      <c r="FE903" s="21"/>
      <c r="FF903" s="21"/>
      <c r="FG903" s="21"/>
      <c r="FH903" s="21"/>
      <c r="FI903" s="21"/>
      <c r="FJ903" s="21"/>
      <c r="FK903" s="21"/>
      <c r="FL903" s="21"/>
      <c r="FM903" s="21"/>
      <c r="FN903" s="21"/>
      <c r="FO903" s="21"/>
      <c r="FP903" s="21"/>
      <c r="FQ903" s="21"/>
      <c r="FR903" s="21"/>
      <c r="FS903" s="21"/>
      <c r="FT903" s="21"/>
      <c r="FU903" s="21"/>
      <c r="FV903" s="21"/>
      <c r="FW903" s="21"/>
      <c r="FX903" s="21"/>
      <c r="FY903" s="21"/>
      <c r="FZ903" s="21"/>
      <c r="GA903" s="21"/>
      <c r="GB903" s="21"/>
      <c r="GC903" s="21"/>
      <c r="GD903" s="21"/>
      <c r="GE903" s="21"/>
      <c r="GF903" s="21"/>
      <c r="GG903" s="21"/>
      <c r="GH903" s="21"/>
      <c r="GI903" s="21"/>
      <c r="GJ903" s="21"/>
      <c r="GK903" s="21"/>
      <c r="GL903" s="21"/>
      <c r="GM903" s="21"/>
      <c r="GN903" s="21"/>
      <c r="GO903" s="21"/>
      <c r="GP903" s="21"/>
      <c r="GQ903" s="21"/>
      <c r="GR903" s="21"/>
      <c r="GS903" s="21"/>
      <c r="GT903" s="21"/>
      <c r="GU903" s="21"/>
      <c r="GV903" s="21"/>
      <c r="GW903" s="21"/>
      <c r="GX903" s="21"/>
      <c r="GY903" s="21"/>
      <c r="GZ903" s="21"/>
      <c r="HA903" s="21"/>
      <c r="HB903" s="21"/>
      <c r="HC903" s="21"/>
      <c r="HD903" s="21"/>
      <c r="HE903" s="21"/>
      <c r="HF903" s="21"/>
      <c r="HG903" s="21"/>
      <c r="HH903" s="21"/>
      <c r="HI903" s="21"/>
      <c r="HJ903" s="21"/>
      <c r="HK903" s="21"/>
      <c r="HL903" s="21"/>
      <c r="HM903" s="21"/>
      <c r="HN903" s="21"/>
      <c r="HO903" s="21"/>
      <c r="HP903" s="21"/>
      <c r="HQ903" s="21"/>
      <c r="HR903" s="21"/>
      <c r="HS903" s="21"/>
      <c r="HT903" s="21"/>
      <c r="HU903" s="21"/>
      <c r="HV903" s="21"/>
      <c r="HW903" s="21"/>
      <c r="HX903" s="21"/>
      <c r="HY903" s="21"/>
      <c r="HZ903" s="21"/>
      <c r="IA903" s="21"/>
      <c r="IB903" s="21"/>
      <c r="IC903" s="21"/>
      <c r="ID903" s="21"/>
      <c r="IE903" s="21"/>
      <c r="IF903" s="21"/>
      <c r="IG903" s="21"/>
      <c r="IH903" s="21"/>
    </row>
    <row r="904" spans="1:242" s="63" customFormat="1" x14ac:dyDescent="0.25">
      <c r="A904" s="21"/>
      <c r="B904" s="21"/>
      <c r="D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  <c r="AI904" s="21"/>
      <c r="AJ904" s="21"/>
      <c r="AK904" s="21"/>
      <c r="AL904" s="21"/>
      <c r="AM904" s="21"/>
      <c r="AN904" s="21"/>
      <c r="AO904" s="21"/>
      <c r="AP904" s="21"/>
      <c r="AQ904" s="21"/>
      <c r="AR904" s="21"/>
      <c r="AS904" s="21"/>
      <c r="AT904" s="21"/>
      <c r="AU904" s="21"/>
      <c r="AV904" s="21"/>
      <c r="AW904" s="21"/>
      <c r="AX904" s="21"/>
      <c r="AY904" s="21"/>
      <c r="AZ904" s="21"/>
      <c r="BA904" s="21"/>
      <c r="BB904" s="21"/>
      <c r="BC904" s="21"/>
      <c r="BD904" s="21"/>
      <c r="BE904" s="21"/>
      <c r="BF904" s="21"/>
      <c r="BG904" s="21"/>
      <c r="BH904" s="21"/>
      <c r="BI904" s="21"/>
      <c r="BJ904" s="21"/>
      <c r="BK904" s="21"/>
      <c r="BL904" s="21"/>
      <c r="BM904" s="21"/>
      <c r="BN904" s="21"/>
      <c r="BO904" s="21"/>
      <c r="BP904" s="21"/>
      <c r="BQ904" s="21"/>
      <c r="BR904" s="21"/>
      <c r="BS904" s="21"/>
      <c r="BT904" s="21"/>
      <c r="BU904" s="21"/>
      <c r="BV904" s="21"/>
      <c r="BW904" s="21"/>
      <c r="BX904" s="21"/>
      <c r="BY904" s="21"/>
      <c r="BZ904" s="21"/>
      <c r="CA904" s="21"/>
      <c r="CB904" s="21"/>
      <c r="CC904" s="21"/>
      <c r="CD904" s="21"/>
      <c r="CE904" s="21"/>
      <c r="CF904" s="21"/>
      <c r="CG904" s="21"/>
      <c r="CH904" s="21"/>
      <c r="CI904" s="21"/>
      <c r="CJ904" s="21"/>
      <c r="CK904" s="21"/>
      <c r="CL904" s="21"/>
      <c r="CM904" s="21"/>
      <c r="CN904" s="21"/>
      <c r="CO904" s="21"/>
      <c r="CP904" s="21"/>
      <c r="CQ904" s="21"/>
      <c r="CR904" s="21"/>
      <c r="CS904" s="21"/>
      <c r="CT904" s="21"/>
      <c r="CU904" s="21"/>
      <c r="CV904" s="21"/>
      <c r="CW904" s="21"/>
      <c r="CX904" s="21"/>
      <c r="CY904" s="21"/>
      <c r="CZ904" s="21"/>
      <c r="DA904" s="21"/>
      <c r="DB904" s="21"/>
      <c r="DC904" s="21"/>
      <c r="DD904" s="21"/>
      <c r="DE904" s="21"/>
      <c r="DF904" s="21"/>
      <c r="DG904" s="21"/>
      <c r="DH904" s="21"/>
      <c r="DI904" s="21"/>
      <c r="DJ904" s="21"/>
      <c r="DK904" s="21"/>
      <c r="DL904" s="21"/>
      <c r="DM904" s="21"/>
      <c r="DN904" s="21"/>
      <c r="DO904" s="21"/>
      <c r="DP904" s="21"/>
      <c r="DQ904" s="21"/>
      <c r="DR904" s="21"/>
      <c r="DS904" s="21"/>
      <c r="DT904" s="21"/>
      <c r="DU904" s="21"/>
      <c r="DV904" s="21"/>
      <c r="DW904" s="21"/>
      <c r="DX904" s="21"/>
      <c r="DY904" s="21"/>
      <c r="DZ904" s="21"/>
      <c r="EA904" s="21"/>
      <c r="EB904" s="21"/>
      <c r="EC904" s="21"/>
      <c r="ED904" s="21"/>
      <c r="EE904" s="21"/>
      <c r="EF904" s="21"/>
      <c r="EG904" s="21"/>
      <c r="EH904" s="21"/>
      <c r="EI904" s="21"/>
      <c r="EJ904" s="21"/>
      <c r="EK904" s="21"/>
      <c r="EL904" s="21"/>
      <c r="EM904" s="21"/>
      <c r="EN904" s="21"/>
      <c r="EO904" s="21"/>
      <c r="EP904" s="21"/>
      <c r="EQ904" s="21"/>
      <c r="ER904" s="21"/>
      <c r="ES904" s="21"/>
      <c r="ET904" s="21"/>
      <c r="EU904" s="21"/>
      <c r="EV904" s="21"/>
      <c r="EW904" s="21"/>
      <c r="EX904" s="21"/>
      <c r="EY904" s="21"/>
      <c r="EZ904" s="21"/>
      <c r="FA904" s="21"/>
      <c r="FB904" s="21"/>
      <c r="FC904" s="21"/>
      <c r="FD904" s="21"/>
      <c r="FE904" s="21"/>
      <c r="FF904" s="21"/>
      <c r="FG904" s="21"/>
      <c r="FH904" s="21"/>
      <c r="FI904" s="21"/>
      <c r="FJ904" s="21"/>
      <c r="FK904" s="21"/>
      <c r="FL904" s="21"/>
      <c r="FM904" s="21"/>
      <c r="FN904" s="21"/>
      <c r="FO904" s="21"/>
      <c r="FP904" s="21"/>
      <c r="FQ904" s="21"/>
      <c r="FR904" s="21"/>
      <c r="FS904" s="21"/>
      <c r="FT904" s="21"/>
      <c r="FU904" s="21"/>
      <c r="FV904" s="21"/>
      <c r="FW904" s="21"/>
      <c r="FX904" s="21"/>
      <c r="FY904" s="21"/>
      <c r="FZ904" s="21"/>
      <c r="GA904" s="21"/>
      <c r="GB904" s="21"/>
      <c r="GC904" s="21"/>
      <c r="GD904" s="21"/>
      <c r="GE904" s="21"/>
      <c r="GF904" s="21"/>
      <c r="GG904" s="21"/>
      <c r="GH904" s="21"/>
      <c r="GI904" s="21"/>
      <c r="GJ904" s="21"/>
      <c r="GK904" s="21"/>
      <c r="GL904" s="21"/>
      <c r="GM904" s="21"/>
      <c r="GN904" s="21"/>
      <c r="GO904" s="21"/>
      <c r="GP904" s="21"/>
      <c r="GQ904" s="21"/>
      <c r="GR904" s="21"/>
      <c r="GS904" s="21"/>
      <c r="GT904" s="21"/>
      <c r="GU904" s="21"/>
      <c r="GV904" s="21"/>
      <c r="GW904" s="21"/>
      <c r="GX904" s="21"/>
      <c r="GY904" s="21"/>
      <c r="GZ904" s="21"/>
      <c r="HA904" s="21"/>
      <c r="HB904" s="21"/>
      <c r="HC904" s="21"/>
      <c r="HD904" s="21"/>
      <c r="HE904" s="21"/>
      <c r="HF904" s="21"/>
      <c r="HG904" s="21"/>
      <c r="HH904" s="21"/>
      <c r="HI904" s="21"/>
      <c r="HJ904" s="21"/>
      <c r="HK904" s="21"/>
      <c r="HL904" s="21"/>
      <c r="HM904" s="21"/>
      <c r="HN904" s="21"/>
      <c r="HO904" s="21"/>
      <c r="HP904" s="21"/>
      <c r="HQ904" s="21"/>
      <c r="HR904" s="21"/>
      <c r="HS904" s="21"/>
      <c r="HT904" s="21"/>
      <c r="HU904" s="21"/>
      <c r="HV904" s="21"/>
      <c r="HW904" s="21"/>
      <c r="HX904" s="21"/>
      <c r="HY904" s="21"/>
      <c r="HZ904" s="21"/>
      <c r="IA904" s="21"/>
      <c r="IB904" s="21"/>
      <c r="IC904" s="21"/>
      <c r="ID904" s="21"/>
      <c r="IE904" s="21"/>
      <c r="IF904" s="21"/>
      <c r="IG904" s="21"/>
      <c r="IH904" s="21"/>
    </row>
    <row r="905" spans="1:242" s="63" customFormat="1" x14ac:dyDescent="0.25">
      <c r="A905" s="21"/>
      <c r="B905" s="21"/>
      <c r="D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  <c r="AI905" s="21"/>
      <c r="AJ905" s="21"/>
      <c r="AK905" s="21"/>
      <c r="AL905" s="21"/>
      <c r="AM905" s="21"/>
      <c r="AN905" s="21"/>
      <c r="AO905" s="21"/>
      <c r="AP905" s="21"/>
      <c r="AQ905" s="21"/>
      <c r="AR905" s="21"/>
      <c r="AS905" s="21"/>
      <c r="AT905" s="21"/>
      <c r="AU905" s="21"/>
      <c r="AV905" s="21"/>
      <c r="AW905" s="21"/>
      <c r="AX905" s="21"/>
      <c r="AY905" s="21"/>
      <c r="AZ905" s="21"/>
      <c r="BA905" s="21"/>
      <c r="BB905" s="21"/>
      <c r="BC905" s="21"/>
      <c r="BD905" s="21"/>
      <c r="BE905" s="21"/>
      <c r="BF905" s="21"/>
      <c r="BG905" s="21"/>
      <c r="BH905" s="21"/>
      <c r="BI905" s="21"/>
      <c r="BJ905" s="21"/>
      <c r="BK905" s="21"/>
      <c r="BL905" s="21"/>
      <c r="BM905" s="21"/>
      <c r="BN905" s="21"/>
      <c r="BO905" s="21"/>
      <c r="BP905" s="21"/>
      <c r="BQ905" s="21"/>
      <c r="BR905" s="21"/>
      <c r="BS905" s="21"/>
      <c r="BT905" s="21"/>
      <c r="BU905" s="21"/>
      <c r="BV905" s="21"/>
      <c r="BW905" s="21"/>
      <c r="BX905" s="21"/>
      <c r="BY905" s="21"/>
      <c r="BZ905" s="21"/>
      <c r="CA905" s="21"/>
      <c r="CB905" s="21"/>
      <c r="CC905" s="21"/>
      <c r="CD905" s="21"/>
      <c r="CE905" s="21"/>
      <c r="CF905" s="21"/>
      <c r="CG905" s="21"/>
      <c r="CH905" s="21"/>
      <c r="CI905" s="21"/>
      <c r="CJ905" s="21"/>
      <c r="CK905" s="21"/>
      <c r="CL905" s="21"/>
      <c r="CM905" s="21"/>
      <c r="CN905" s="21"/>
      <c r="CO905" s="21"/>
      <c r="CP905" s="21"/>
      <c r="CQ905" s="21"/>
      <c r="CR905" s="21"/>
      <c r="CS905" s="21"/>
      <c r="CT905" s="21"/>
      <c r="CU905" s="21"/>
      <c r="CV905" s="21"/>
      <c r="CW905" s="21"/>
      <c r="CX905" s="21"/>
      <c r="CY905" s="21"/>
      <c r="CZ905" s="21"/>
      <c r="DA905" s="21"/>
      <c r="DB905" s="21"/>
      <c r="DC905" s="21"/>
      <c r="DD905" s="21"/>
      <c r="DE905" s="21"/>
      <c r="DF905" s="21"/>
      <c r="DG905" s="21"/>
      <c r="DH905" s="21"/>
      <c r="DI905" s="21"/>
      <c r="DJ905" s="21"/>
      <c r="DK905" s="21"/>
      <c r="DL905" s="21"/>
      <c r="DM905" s="21"/>
      <c r="DN905" s="21"/>
      <c r="DO905" s="21"/>
      <c r="DP905" s="21"/>
      <c r="DQ905" s="21"/>
      <c r="DR905" s="21"/>
      <c r="DS905" s="21"/>
      <c r="DT905" s="21"/>
      <c r="DU905" s="21"/>
      <c r="DV905" s="21"/>
      <c r="DW905" s="21"/>
      <c r="DX905" s="21"/>
      <c r="DY905" s="21"/>
      <c r="DZ905" s="21"/>
      <c r="EA905" s="21"/>
      <c r="EB905" s="21"/>
      <c r="EC905" s="21"/>
      <c r="ED905" s="21"/>
      <c r="EE905" s="21"/>
      <c r="EF905" s="21"/>
      <c r="EG905" s="21"/>
      <c r="EH905" s="21"/>
      <c r="EI905" s="21"/>
      <c r="EJ905" s="21"/>
      <c r="EK905" s="21"/>
      <c r="EL905" s="21"/>
      <c r="EM905" s="21"/>
      <c r="EN905" s="21"/>
      <c r="EO905" s="21"/>
      <c r="EP905" s="21"/>
      <c r="EQ905" s="21"/>
      <c r="ER905" s="21"/>
      <c r="ES905" s="21"/>
      <c r="ET905" s="21"/>
      <c r="EU905" s="21"/>
      <c r="EV905" s="21"/>
      <c r="EW905" s="21"/>
      <c r="EX905" s="21"/>
      <c r="EY905" s="21"/>
      <c r="EZ905" s="21"/>
      <c r="FA905" s="21"/>
      <c r="FB905" s="21"/>
      <c r="FC905" s="21"/>
      <c r="FD905" s="21"/>
      <c r="FE905" s="21"/>
      <c r="FF905" s="21"/>
      <c r="FG905" s="21"/>
      <c r="FH905" s="21"/>
      <c r="FI905" s="21"/>
      <c r="FJ905" s="21"/>
      <c r="FK905" s="21"/>
      <c r="FL905" s="21"/>
      <c r="FM905" s="21"/>
      <c r="FN905" s="21"/>
      <c r="FO905" s="21"/>
      <c r="FP905" s="21"/>
      <c r="FQ905" s="21"/>
      <c r="FR905" s="21"/>
      <c r="FS905" s="21"/>
      <c r="FT905" s="21"/>
      <c r="FU905" s="21"/>
      <c r="FV905" s="21"/>
      <c r="FW905" s="21"/>
      <c r="FX905" s="21"/>
      <c r="FY905" s="21"/>
      <c r="FZ905" s="21"/>
      <c r="GA905" s="21"/>
      <c r="GB905" s="21"/>
      <c r="GC905" s="21"/>
      <c r="GD905" s="21"/>
      <c r="GE905" s="21"/>
      <c r="GF905" s="21"/>
      <c r="GG905" s="21"/>
      <c r="GH905" s="21"/>
      <c r="GI905" s="21"/>
      <c r="GJ905" s="21"/>
      <c r="GK905" s="21"/>
      <c r="GL905" s="21"/>
      <c r="GM905" s="21"/>
      <c r="GN905" s="21"/>
      <c r="GO905" s="21"/>
      <c r="GP905" s="21"/>
      <c r="GQ905" s="21"/>
      <c r="GR905" s="21"/>
      <c r="GS905" s="21"/>
      <c r="GT905" s="21"/>
      <c r="GU905" s="21"/>
      <c r="GV905" s="21"/>
      <c r="GW905" s="21"/>
      <c r="GX905" s="21"/>
      <c r="GY905" s="21"/>
      <c r="GZ905" s="21"/>
      <c r="HA905" s="21"/>
      <c r="HB905" s="21"/>
      <c r="HC905" s="21"/>
      <c r="HD905" s="21"/>
      <c r="HE905" s="21"/>
      <c r="HF905" s="21"/>
      <c r="HG905" s="21"/>
      <c r="HH905" s="21"/>
      <c r="HI905" s="21"/>
      <c r="HJ905" s="21"/>
      <c r="HK905" s="21"/>
      <c r="HL905" s="21"/>
      <c r="HM905" s="21"/>
      <c r="HN905" s="21"/>
      <c r="HO905" s="21"/>
      <c r="HP905" s="21"/>
      <c r="HQ905" s="21"/>
      <c r="HR905" s="21"/>
      <c r="HS905" s="21"/>
      <c r="HT905" s="21"/>
      <c r="HU905" s="21"/>
      <c r="HV905" s="21"/>
      <c r="HW905" s="21"/>
      <c r="HX905" s="21"/>
      <c r="HY905" s="21"/>
      <c r="HZ905" s="21"/>
      <c r="IA905" s="21"/>
      <c r="IB905" s="21"/>
      <c r="IC905" s="21"/>
      <c r="ID905" s="21"/>
      <c r="IE905" s="21"/>
      <c r="IF905" s="21"/>
      <c r="IG905" s="21"/>
      <c r="IH905" s="21"/>
    </row>
    <row r="906" spans="1:242" s="63" customFormat="1" x14ac:dyDescent="0.25">
      <c r="A906" s="21"/>
      <c r="B906" s="21"/>
      <c r="D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  <c r="AI906" s="21"/>
      <c r="AJ906" s="21"/>
      <c r="AK906" s="21"/>
      <c r="AL906" s="21"/>
      <c r="AM906" s="21"/>
      <c r="AN906" s="21"/>
      <c r="AO906" s="21"/>
      <c r="AP906" s="21"/>
      <c r="AQ906" s="21"/>
      <c r="AR906" s="21"/>
      <c r="AS906" s="21"/>
      <c r="AT906" s="21"/>
      <c r="AU906" s="21"/>
      <c r="AV906" s="21"/>
      <c r="AW906" s="21"/>
      <c r="AX906" s="21"/>
      <c r="AY906" s="21"/>
      <c r="AZ906" s="21"/>
      <c r="BA906" s="21"/>
      <c r="BB906" s="21"/>
      <c r="BC906" s="21"/>
      <c r="BD906" s="21"/>
      <c r="BE906" s="21"/>
      <c r="BF906" s="21"/>
      <c r="BG906" s="21"/>
      <c r="BH906" s="21"/>
      <c r="BI906" s="21"/>
      <c r="BJ906" s="21"/>
      <c r="BK906" s="21"/>
      <c r="BL906" s="21"/>
      <c r="BM906" s="21"/>
      <c r="BN906" s="21"/>
      <c r="BO906" s="21"/>
      <c r="BP906" s="21"/>
      <c r="BQ906" s="21"/>
      <c r="BR906" s="21"/>
      <c r="BS906" s="21"/>
      <c r="BT906" s="21"/>
      <c r="BU906" s="21"/>
      <c r="BV906" s="21"/>
      <c r="BW906" s="21"/>
      <c r="BX906" s="21"/>
      <c r="BY906" s="21"/>
      <c r="BZ906" s="21"/>
      <c r="CA906" s="21"/>
      <c r="CB906" s="21"/>
      <c r="CC906" s="21"/>
      <c r="CD906" s="21"/>
      <c r="CE906" s="21"/>
      <c r="CF906" s="21"/>
      <c r="CG906" s="21"/>
      <c r="CH906" s="21"/>
      <c r="CI906" s="21"/>
      <c r="CJ906" s="21"/>
      <c r="CK906" s="21"/>
      <c r="CL906" s="21"/>
      <c r="CM906" s="21"/>
      <c r="CN906" s="21"/>
      <c r="CO906" s="21"/>
      <c r="CP906" s="21"/>
      <c r="CQ906" s="21"/>
      <c r="CR906" s="21"/>
      <c r="CS906" s="21"/>
      <c r="CT906" s="21"/>
      <c r="CU906" s="21"/>
      <c r="CV906" s="21"/>
      <c r="CW906" s="21"/>
      <c r="CX906" s="21"/>
      <c r="CY906" s="21"/>
      <c r="CZ906" s="21"/>
      <c r="DA906" s="21"/>
      <c r="DB906" s="21"/>
      <c r="DC906" s="21"/>
      <c r="DD906" s="21"/>
      <c r="DE906" s="21"/>
      <c r="DF906" s="21"/>
      <c r="DG906" s="21"/>
      <c r="DH906" s="21"/>
      <c r="DI906" s="21"/>
      <c r="DJ906" s="21"/>
      <c r="DK906" s="21"/>
      <c r="DL906" s="21"/>
      <c r="DM906" s="21"/>
      <c r="DN906" s="21"/>
      <c r="DO906" s="21"/>
      <c r="DP906" s="21"/>
      <c r="DQ906" s="21"/>
      <c r="DR906" s="21"/>
      <c r="DS906" s="21"/>
      <c r="DT906" s="21"/>
      <c r="DU906" s="21"/>
      <c r="DV906" s="21"/>
      <c r="DW906" s="21"/>
      <c r="DX906" s="21"/>
      <c r="DY906" s="21"/>
      <c r="DZ906" s="21"/>
      <c r="EA906" s="21"/>
      <c r="EB906" s="21"/>
      <c r="EC906" s="21"/>
      <c r="ED906" s="21"/>
      <c r="EE906" s="21"/>
      <c r="EF906" s="21"/>
      <c r="EG906" s="21"/>
      <c r="EH906" s="21"/>
      <c r="EI906" s="21"/>
      <c r="EJ906" s="21"/>
      <c r="EK906" s="21"/>
      <c r="EL906" s="21"/>
      <c r="EM906" s="21"/>
      <c r="EN906" s="21"/>
      <c r="EO906" s="21"/>
      <c r="EP906" s="21"/>
      <c r="EQ906" s="21"/>
      <c r="ER906" s="21"/>
      <c r="ES906" s="21"/>
      <c r="ET906" s="21"/>
      <c r="EU906" s="21"/>
      <c r="EV906" s="21"/>
      <c r="EW906" s="21"/>
      <c r="EX906" s="21"/>
      <c r="EY906" s="21"/>
      <c r="EZ906" s="21"/>
      <c r="FA906" s="21"/>
      <c r="FB906" s="21"/>
      <c r="FC906" s="21"/>
      <c r="FD906" s="21"/>
      <c r="FE906" s="21"/>
      <c r="FF906" s="21"/>
      <c r="FG906" s="21"/>
      <c r="FH906" s="21"/>
      <c r="FI906" s="21"/>
      <c r="FJ906" s="21"/>
      <c r="FK906" s="21"/>
      <c r="FL906" s="21"/>
      <c r="FM906" s="21"/>
      <c r="FN906" s="21"/>
      <c r="FO906" s="21"/>
      <c r="FP906" s="21"/>
      <c r="FQ906" s="21"/>
      <c r="FR906" s="21"/>
      <c r="FS906" s="21"/>
      <c r="FT906" s="21"/>
      <c r="FU906" s="21"/>
      <c r="FV906" s="21"/>
      <c r="FW906" s="21"/>
      <c r="FX906" s="21"/>
      <c r="FY906" s="21"/>
      <c r="FZ906" s="21"/>
      <c r="GA906" s="21"/>
      <c r="GB906" s="21"/>
      <c r="GC906" s="21"/>
      <c r="GD906" s="21"/>
      <c r="GE906" s="21"/>
      <c r="GF906" s="21"/>
      <c r="GG906" s="21"/>
      <c r="GH906" s="21"/>
      <c r="GI906" s="21"/>
      <c r="GJ906" s="21"/>
      <c r="GK906" s="21"/>
      <c r="GL906" s="21"/>
      <c r="GM906" s="21"/>
      <c r="GN906" s="21"/>
      <c r="GO906" s="21"/>
      <c r="GP906" s="21"/>
      <c r="GQ906" s="21"/>
      <c r="GR906" s="21"/>
      <c r="GS906" s="21"/>
      <c r="GT906" s="21"/>
      <c r="GU906" s="21"/>
      <c r="GV906" s="21"/>
      <c r="GW906" s="21"/>
      <c r="GX906" s="21"/>
      <c r="GY906" s="21"/>
      <c r="GZ906" s="21"/>
      <c r="HA906" s="21"/>
      <c r="HB906" s="21"/>
      <c r="HC906" s="21"/>
      <c r="HD906" s="21"/>
      <c r="HE906" s="21"/>
      <c r="HF906" s="21"/>
      <c r="HG906" s="21"/>
      <c r="HH906" s="21"/>
      <c r="HI906" s="21"/>
      <c r="HJ906" s="21"/>
      <c r="HK906" s="21"/>
      <c r="HL906" s="21"/>
      <c r="HM906" s="21"/>
      <c r="HN906" s="21"/>
      <c r="HO906" s="21"/>
      <c r="HP906" s="21"/>
      <c r="HQ906" s="21"/>
      <c r="HR906" s="21"/>
      <c r="HS906" s="21"/>
      <c r="HT906" s="21"/>
      <c r="HU906" s="21"/>
      <c r="HV906" s="21"/>
      <c r="HW906" s="21"/>
      <c r="HX906" s="21"/>
      <c r="HY906" s="21"/>
      <c r="HZ906" s="21"/>
      <c r="IA906" s="21"/>
      <c r="IB906" s="21"/>
      <c r="IC906" s="21"/>
      <c r="ID906" s="21"/>
      <c r="IE906" s="21"/>
      <c r="IF906" s="21"/>
      <c r="IG906" s="21"/>
      <c r="IH906" s="21"/>
    </row>
    <row r="907" spans="1:242" s="63" customFormat="1" x14ac:dyDescent="0.25">
      <c r="A907" s="21"/>
      <c r="B907" s="21"/>
      <c r="D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  <c r="AI907" s="21"/>
      <c r="AJ907" s="21"/>
      <c r="AK907" s="21"/>
      <c r="AL907" s="21"/>
      <c r="AM907" s="21"/>
      <c r="AN907" s="21"/>
      <c r="AO907" s="21"/>
      <c r="AP907" s="21"/>
      <c r="AQ907" s="21"/>
      <c r="AR907" s="21"/>
      <c r="AS907" s="21"/>
      <c r="AT907" s="21"/>
      <c r="AU907" s="21"/>
      <c r="AV907" s="21"/>
      <c r="AW907" s="21"/>
      <c r="AX907" s="21"/>
      <c r="AY907" s="21"/>
      <c r="AZ907" s="21"/>
      <c r="BA907" s="21"/>
      <c r="BB907" s="21"/>
      <c r="BC907" s="21"/>
      <c r="BD907" s="21"/>
      <c r="BE907" s="21"/>
      <c r="BF907" s="21"/>
      <c r="BG907" s="21"/>
      <c r="BH907" s="21"/>
      <c r="BI907" s="21"/>
      <c r="BJ907" s="21"/>
      <c r="BK907" s="21"/>
      <c r="BL907" s="21"/>
      <c r="BM907" s="21"/>
      <c r="BN907" s="21"/>
      <c r="BO907" s="21"/>
      <c r="BP907" s="21"/>
      <c r="BQ907" s="21"/>
      <c r="BR907" s="21"/>
      <c r="BS907" s="21"/>
      <c r="BT907" s="21"/>
      <c r="BU907" s="21"/>
      <c r="BV907" s="21"/>
      <c r="BW907" s="21"/>
      <c r="BX907" s="21"/>
      <c r="BY907" s="21"/>
      <c r="BZ907" s="21"/>
      <c r="CA907" s="21"/>
      <c r="CB907" s="21"/>
      <c r="CC907" s="21"/>
      <c r="CD907" s="21"/>
      <c r="CE907" s="21"/>
      <c r="CF907" s="21"/>
      <c r="CG907" s="21"/>
      <c r="CH907" s="21"/>
      <c r="CI907" s="21"/>
      <c r="CJ907" s="21"/>
      <c r="CK907" s="21"/>
      <c r="CL907" s="21"/>
      <c r="CM907" s="21"/>
      <c r="CN907" s="21"/>
      <c r="CO907" s="21"/>
      <c r="CP907" s="21"/>
      <c r="CQ907" s="21"/>
      <c r="CR907" s="21"/>
      <c r="CS907" s="21"/>
      <c r="CT907" s="21"/>
      <c r="CU907" s="21"/>
      <c r="CV907" s="21"/>
      <c r="CW907" s="21"/>
      <c r="CX907" s="21"/>
      <c r="CY907" s="21"/>
      <c r="CZ907" s="21"/>
      <c r="DA907" s="21"/>
      <c r="DB907" s="21"/>
      <c r="DC907" s="21"/>
      <c r="DD907" s="21"/>
      <c r="DE907" s="21"/>
      <c r="DF907" s="21"/>
      <c r="DG907" s="21"/>
      <c r="DH907" s="21"/>
      <c r="DI907" s="21"/>
      <c r="DJ907" s="21"/>
      <c r="DK907" s="21"/>
      <c r="DL907" s="21"/>
      <c r="DM907" s="21"/>
      <c r="DN907" s="21"/>
      <c r="DO907" s="21"/>
      <c r="DP907" s="21"/>
      <c r="DQ907" s="21"/>
      <c r="DR907" s="21"/>
      <c r="DS907" s="21"/>
      <c r="DT907" s="21"/>
      <c r="DU907" s="21"/>
      <c r="DV907" s="21"/>
      <c r="DW907" s="21"/>
      <c r="DX907" s="21"/>
      <c r="DY907" s="21"/>
      <c r="DZ907" s="21"/>
      <c r="EA907" s="21"/>
      <c r="EB907" s="21"/>
      <c r="EC907" s="21"/>
      <c r="ED907" s="21"/>
      <c r="EE907" s="21"/>
      <c r="EF907" s="21"/>
      <c r="EG907" s="21"/>
      <c r="EH907" s="21"/>
      <c r="EI907" s="21"/>
      <c r="EJ907" s="21"/>
      <c r="EK907" s="21"/>
      <c r="EL907" s="21"/>
      <c r="EM907" s="21"/>
      <c r="EN907" s="21"/>
      <c r="EO907" s="21"/>
      <c r="EP907" s="21"/>
      <c r="EQ907" s="21"/>
      <c r="ER907" s="21"/>
      <c r="ES907" s="21"/>
      <c r="ET907" s="21"/>
      <c r="EU907" s="21"/>
      <c r="EV907" s="21"/>
      <c r="EW907" s="21"/>
      <c r="EX907" s="21"/>
      <c r="EY907" s="21"/>
      <c r="EZ907" s="21"/>
      <c r="FA907" s="21"/>
      <c r="FB907" s="21"/>
      <c r="FC907" s="21"/>
      <c r="FD907" s="21"/>
      <c r="FE907" s="21"/>
      <c r="FF907" s="21"/>
      <c r="FG907" s="21"/>
      <c r="FH907" s="21"/>
      <c r="FI907" s="21"/>
      <c r="FJ907" s="21"/>
      <c r="FK907" s="21"/>
      <c r="FL907" s="21"/>
      <c r="FM907" s="21"/>
      <c r="FN907" s="21"/>
      <c r="FO907" s="21"/>
      <c r="FP907" s="21"/>
      <c r="FQ907" s="21"/>
      <c r="FR907" s="21"/>
      <c r="FS907" s="21"/>
      <c r="FT907" s="21"/>
      <c r="FU907" s="21"/>
      <c r="FV907" s="21"/>
      <c r="FW907" s="21"/>
      <c r="FX907" s="21"/>
      <c r="FY907" s="21"/>
      <c r="FZ907" s="21"/>
      <c r="GA907" s="21"/>
      <c r="GB907" s="21"/>
      <c r="GC907" s="21"/>
      <c r="GD907" s="21"/>
      <c r="GE907" s="21"/>
      <c r="GF907" s="21"/>
      <c r="GG907" s="21"/>
      <c r="GH907" s="21"/>
      <c r="GI907" s="21"/>
      <c r="GJ907" s="21"/>
      <c r="GK907" s="21"/>
      <c r="GL907" s="21"/>
      <c r="GM907" s="21"/>
      <c r="GN907" s="21"/>
      <c r="GO907" s="21"/>
      <c r="GP907" s="21"/>
      <c r="GQ907" s="21"/>
      <c r="GR907" s="21"/>
      <c r="GS907" s="21"/>
      <c r="GT907" s="21"/>
      <c r="GU907" s="21"/>
      <c r="GV907" s="21"/>
      <c r="GW907" s="21"/>
      <c r="GX907" s="21"/>
      <c r="GY907" s="21"/>
      <c r="GZ907" s="21"/>
      <c r="HA907" s="21"/>
      <c r="HB907" s="21"/>
      <c r="HC907" s="21"/>
      <c r="HD907" s="21"/>
      <c r="HE907" s="21"/>
      <c r="HF907" s="21"/>
      <c r="HG907" s="21"/>
      <c r="HH907" s="21"/>
      <c r="HI907" s="21"/>
      <c r="HJ907" s="21"/>
      <c r="HK907" s="21"/>
      <c r="HL907" s="21"/>
      <c r="HM907" s="21"/>
      <c r="HN907" s="21"/>
      <c r="HO907" s="21"/>
      <c r="HP907" s="21"/>
      <c r="HQ907" s="21"/>
      <c r="HR907" s="21"/>
      <c r="HS907" s="21"/>
      <c r="HT907" s="21"/>
      <c r="HU907" s="21"/>
      <c r="HV907" s="21"/>
      <c r="HW907" s="21"/>
      <c r="HX907" s="21"/>
      <c r="HY907" s="21"/>
      <c r="HZ907" s="21"/>
      <c r="IA907" s="21"/>
      <c r="IB907" s="21"/>
      <c r="IC907" s="21"/>
      <c r="ID907" s="21"/>
      <c r="IE907" s="21"/>
      <c r="IF907" s="21"/>
      <c r="IG907" s="21"/>
      <c r="IH907" s="21"/>
    </row>
    <row r="908" spans="1:242" s="63" customFormat="1" x14ac:dyDescent="0.25">
      <c r="A908" s="21"/>
      <c r="B908" s="21"/>
      <c r="D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  <c r="AI908" s="21"/>
      <c r="AJ908" s="21"/>
      <c r="AK908" s="21"/>
      <c r="AL908" s="21"/>
      <c r="AM908" s="21"/>
      <c r="AN908" s="21"/>
      <c r="AO908" s="21"/>
      <c r="AP908" s="21"/>
      <c r="AQ908" s="21"/>
      <c r="AR908" s="21"/>
      <c r="AS908" s="21"/>
      <c r="AT908" s="21"/>
      <c r="AU908" s="21"/>
      <c r="AV908" s="21"/>
      <c r="AW908" s="21"/>
      <c r="AX908" s="21"/>
      <c r="AY908" s="21"/>
      <c r="AZ908" s="21"/>
      <c r="BA908" s="21"/>
      <c r="BB908" s="21"/>
      <c r="BC908" s="21"/>
      <c r="BD908" s="21"/>
      <c r="BE908" s="21"/>
      <c r="BF908" s="21"/>
      <c r="BG908" s="21"/>
      <c r="BH908" s="21"/>
      <c r="BI908" s="21"/>
      <c r="BJ908" s="21"/>
      <c r="BK908" s="21"/>
      <c r="BL908" s="21"/>
      <c r="BM908" s="21"/>
      <c r="BN908" s="21"/>
      <c r="BO908" s="21"/>
      <c r="BP908" s="21"/>
      <c r="BQ908" s="21"/>
      <c r="BR908" s="21"/>
      <c r="BS908" s="21"/>
      <c r="BT908" s="21"/>
      <c r="BU908" s="21"/>
      <c r="BV908" s="21"/>
      <c r="BW908" s="21"/>
      <c r="BX908" s="21"/>
      <c r="BY908" s="21"/>
      <c r="BZ908" s="21"/>
      <c r="CA908" s="21"/>
      <c r="CB908" s="21"/>
      <c r="CC908" s="21"/>
      <c r="CD908" s="21"/>
      <c r="CE908" s="21"/>
      <c r="CF908" s="21"/>
      <c r="CG908" s="21"/>
      <c r="CH908" s="21"/>
      <c r="CI908" s="21"/>
      <c r="CJ908" s="21"/>
      <c r="CK908" s="21"/>
      <c r="CL908" s="21"/>
      <c r="CM908" s="21"/>
      <c r="CN908" s="21"/>
      <c r="CO908" s="21"/>
      <c r="CP908" s="21"/>
      <c r="CQ908" s="21"/>
      <c r="CR908" s="21"/>
      <c r="CS908" s="21"/>
      <c r="CT908" s="21"/>
      <c r="CU908" s="21"/>
      <c r="CV908" s="21"/>
      <c r="CW908" s="21"/>
      <c r="CX908" s="21"/>
      <c r="CY908" s="21"/>
      <c r="CZ908" s="21"/>
      <c r="DA908" s="21"/>
      <c r="DB908" s="21"/>
      <c r="DC908" s="21"/>
      <c r="DD908" s="21"/>
      <c r="DE908" s="21"/>
      <c r="DF908" s="21"/>
      <c r="DG908" s="21"/>
      <c r="DH908" s="21"/>
      <c r="DI908" s="21"/>
      <c r="DJ908" s="21"/>
      <c r="DK908" s="21"/>
      <c r="DL908" s="21"/>
      <c r="DM908" s="21"/>
      <c r="DN908" s="21"/>
      <c r="DO908" s="21"/>
      <c r="DP908" s="21"/>
      <c r="DQ908" s="21"/>
      <c r="DR908" s="21"/>
      <c r="DS908" s="21"/>
      <c r="DT908" s="21"/>
      <c r="DU908" s="21"/>
      <c r="DV908" s="21"/>
      <c r="DW908" s="21"/>
      <c r="DX908" s="21"/>
      <c r="DY908" s="21"/>
      <c r="DZ908" s="21"/>
      <c r="EA908" s="21"/>
      <c r="EB908" s="21"/>
      <c r="EC908" s="21"/>
      <c r="ED908" s="21"/>
      <c r="EE908" s="21"/>
      <c r="EF908" s="21"/>
      <c r="EG908" s="21"/>
      <c r="EH908" s="21"/>
      <c r="EI908" s="21"/>
      <c r="EJ908" s="21"/>
      <c r="EK908" s="21"/>
      <c r="EL908" s="21"/>
      <c r="EM908" s="21"/>
      <c r="EN908" s="21"/>
      <c r="EO908" s="21"/>
      <c r="EP908" s="21"/>
      <c r="EQ908" s="21"/>
      <c r="ER908" s="21"/>
      <c r="ES908" s="21"/>
      <c r="ET908" s="21"/>
      <c r="EU908" s="21"/>
      <c r="EV908" s="21"/>
      <c r="EW908" s="21"/>
      <c r="EX908" s="21"/>
      <c r="EY908" s="21"/>
      <c r="EZ908" s="21"/>
      <c r="FA908" s="21"/>
      <c r="FB908" s="21"/>
      <c r="FC908" s="21"/>
      <c r="FD908" s="21"/>
      <c r="FE908" s="21"/>
      <c r="FF908" s="21"/>
      <c r="FG908" s="21"/>
      <c r="FH908" s="21"/>
      <c r="FI908" s="21"/>
      <c r="FJ908" s="21"/>
      <c r="FK908" s="21"/>
      <c r="FL908" s="21"/>
      <c r="FM908" s="21"/>
      <c r="FN908" s="21"/>
      <c r="FO908" s="21"/>
      <c r="FP908" s="21"/>
      <c r="FQ908" s="21"/>
      <c r="FR908" s="21"/>
      <c r="FS908" s="21"/>
      <c r="FT908" s="21"/>
      <c r="FU908" s="21"/>
      <c r="FV908" s="21"/>
      <c r="FW908" s="21"/>
      <c r="FX908" s="21"/>
      <c r="FY908" s="21"/>
      <c r="FZ908" s="21"/>
      <c r="GA908" s="21"/>
      <c r="GB908" s="21"/>
      <c r="GC908" s="21"/>
      <c r="GD908" s="21"/>
      <c r="GE908" s="21"/>
      <c r="GF908" s="21"/>
      <c r="GG908" s="21"/>
      <c r="GH908" s="21"/>
      <c r="GI908" s="21"/>
      <c r="GJ908" s="21"/>
      <c r="GK908" s="21"/>
      <c r="GL908" s="21"/>
      <c r="GM908" s="21"/>
      <c r="GN908" s="21"/>
      <c r="GO908" s="21"/>
      <c r="GP908" s="21"/>
      <c r="GQ908" s="21"/>
      <c r="GR908" s="21"/>
      <c r="GS908" s="21"/>
      <c r="GT908" s="21"/>
      <c r="GU908" s="21"/>
      <c r="GV908" s="21"/>
      <c r="GW908" s="21"/>
      <c r="GX908" s="21"/>
      <c r="GY908" s="21"/>
      <c r="GZ908" s="21"/>
      <c r="HA908" s="21"/>
      <c r="HB908" s="21"/>
      <c r="HC908" s="21"/>
      <c r="HD908" s="21"/>
      <c r="HE908" s="21"/>
      <c r="HF908" s="21"/>
      <c r="HG908" s="21"/>
      <c r="HH908" s="21"/>
      <c r="HI908" s="21"/>
      <c r="HJ908" s="21"/>
      <c r="HK908" s="21"/>
      <c r="HL908" s="21"/>
      <c r="HM908" s="21"/>
      <c r="HN908" s="21"/>
      <c r="HO908" s="21"/>
      <c r="HP908" s="21"/>
      <c r="HQ908" s="21"/>
      <c r="HR908" s="21"/>
      <c r="HS908" s="21"/>
      <c r="HT908" s="21"/>
      <c r="HU908" s="21"/>
      <c r="HV908" s="21"/>
      <c r="HW908" s="21"/>
      <c r="HX908" s="21"/>
      <c r="HY908" s="21"/>
      <c r="HZ908" s="21"/>
      <c r="IA908" s="21"/>
      <c r="IB908" s="21"/>
      <c r="IC908" s="21"/>
      <c r="ID908" s="21"/>
      <c r="IE908" s="21"/>
      <c r="IF908" s="21"/>
      <c r="IG908" s="21"/>
      <c r="IH908" s="21"/>
    </row>
    <row r="909" spans="1:242" s="63" customFormat="1" x14ac:dyDescent="0.25">
      <c r="A909" s="21"/>
      <c r="B909" s="21"/>
      <c r="D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  <c r="AI909" s="21"/>
      <c r="AJ909" s="21"/>
      <c r="AK909" s="21"/>
      <c r="AL909" s="21"/>
      <c r="AM909" s="21"/>
      <c r="AN909" s="21"/>
      <c r="AO909" s="21"/>
      <c r="AP909" s="21"/>
      <c r="AQ909" s="21"/>
      <c r="AR909" s="21"/>
      <c r="AS909" s="21"/>
      <c r="AT909" s="21"/>
      <c r="AU909" s="21"/>
      <c r="AV909" s="21"/>
      <c r="AW909" s="21"/>
      <c r="AX909" s="21"/>
      <c r="AY909" s="21"/>
      <c r="AZ909" s="21"/>
      <c r="BA909" s="21"/>
      <c r="BB909" s="21"/>
      <c r="BC909" s="21"/>
      <c r="BD909" s="21"/>
      <c r="BE909" s="21"/>
      <c r="BF909" s="21"/>
      <c r="BG909" s="21"/>
      <c r="BH909" s="21"/>
      <c r="BI909" s="21"/>
      <c r="BJ909" s="21"/>
      <c r="BK909" s="21"/>
      <c r="BL909" s="21"/>
      <c r="BM909" s="21"/>
      <c r="BN909" s="21"/>
      <c r="BO909" s="21"/>
      <c r="BP909" s="21"/>
      <c r="BQ909" s="21"/>
      <c r="BR909" s="21"/>
      <c r="BS909" s="21"/>
      <c r="BT909" s="21"/>
      <c r="BU909" s="21"/>
      <c r="BV909" s="21"/>
      <c r="BW909" s="21"/>
      <c r="BX909" s="21"/>
      <c r="BY909" s="21"/>
      <c r="BZ909" s="21"/>
      <c r="CA909" s="21"/>
      <c r="CB909" s="21"/>
      <c r="CC909" s="21"/>
      <c r="CD909" s="21"/>
      <c r="CE909" s="21"/>
      <c r="CF909" s="21"/>
      <c r="CG909" s="21"/>
      <c r="CH909" s="21"/>
      <c r="CI909" s="21"/>
      <c r="CJ909" s="21"/>
      <c r="CK909" s="21"/>
      <c r="CL909" s="21"/>
      <c r="CM909" s="21"/>
      <c r="CN909" s="21"/>
      <c r="CO909" s="21"/>
      <c r="CP909" s="21"/>
      <c r="CQ909" s="21"/>
      <c r="CR909" s="21"/>
      <c r="CS909" s="21"/>
      <c r="CT909" s="21"/>
      <c r="CU909" s="21"/>
      <c r="CV909" s="21"/>
      <c r="CW909" s="21"/>
      <c r="CX909" s="21"/>
      <c r="CY909" s="21"/>
      <c r="CZ909" s="21"/>
      <c r="DA909" s="21"/>
      <c r="DB909" s="21"/>
      <c r="DC909" s="21"/>
      <c r="DD909" s="21"/>
      <c r="DE909" s="21"/>
      <c r="DF909" s="21"/>
      <c r="DG909" s="21"/>
      <c r="DH909" s="21"/>
      <c r="DI909" s="21"/>
      <c r="DJ909" s="21"/>
      <c r="DK909" s="21"/>
      <c r="DL909" s="21"/>
      <c r="DM909" s="21"/>
      <c r="DN909" s="21"/>
      <c r="DO909" s="21"/>
      <c r="DP909" s="21"/>
      <c r="DQ909" s="21"/>
      <c r="DR909" s="21"/>
      <c r="DS909" s="21"/>
      <c r="DT909" s="21"/>
      <c r="DU909" s="21"/>
      <c r="DV909" s="21"/>
      <c r="DW909" s="21"/>
      <c r="DX909" s="21"/>
      <c r="DY909" s="21"/>
      <c r="DZ909" s="21"/>
      <c r="EA909" s="21"/>
      <c r="EB909" s="21"/>
      <c r="EC909" s="21"/>
      <c r="ED909" s="21"/>
      <c r="EE909" s="21"/>
      <c r="EF909" s="21"/>
      <c r="EG909" s="21"/>
      <c r="EH909" s="21"/>
      <c r="EI909" s="21"/>
      <c r="EJ909" s="21"/>
      <c r="EK909" s="21"/>
      <c r="EL909" s="21"/>
      <c r="EM909" s="21"/>
      <c r="EN909" s="21"/>
      <c r="EO909" s="21"/>
      <c r="EP909" s="21"/>
      <c r="EQ909" s="21"/>
      <c r="ER909" s="21"/>
      <c r="ES909" s="21"/>
      <c r="ET909" s="21"/>
      <c r="EU909" s="21"/>
      <c r="EV909" s="21"/>
      <c r="EW909" s="21"/>
      <c r="EX909" s="21"/>
      <c r="EY909" s="21"/>
      <c r="EZ909" s="21"/>
      <c r="FA909" s="21"/>
      <c r="FB909" s="21"/>
      <c r="FC909" s="21"/>
      <c r="FD909" s="21"/>
      <c r="FE909" s="21"/>
      <c r="FF909" s="21"/>
      <c r="FG909" s="21"/>
      <c r="FH909" s="21"/>
      <c r="FI909" s="21"/>
      <c r="FJ909" s="21"/>
      <c r="FK909" s="21"/>
      <c r="FL909" s="21"/>
      <c r="FM909" s="21"/>
      <c r="FN909" s="21"/>
      <c r="FO909" s="21"/>
      <c r="FP909" s="21"/>
      <c r="FQ909" s="21"/>
      <c r="FR909" s="21"/>
      <c r="FS909" s="21"/>
      <c r="FT909" s="21"/>
      <c r="FU909" s="21"/>
      <c r="FV909" s="21"/>
      <c r="FW909" s="21"/>
      <c r="FX909" s="21"/>
      <c r="FY909" s="21"/>
      <c r="FZ909" s="21"/>
      <c r="GA909" s="21"/>
      <c r="GB909" s="21"/>
      <c r="GC909" s="21"/>
      <c r="GD909" s="21"/>
      <c r="GE909" s="21"/>
      <c r="GF909" s="21"/>
      <c r="GG909" s="21"/>
      <c r="GH909" s="21"/>
      <c r="GI909" s="21"/>
      <c r="GJ909" s="21"/>
      <c r="GK909" s="21"/>
      <c r="GL909" s="21"/>
      <c r="GM909" s="21"/>
      <c r="GN909" s="21"/>
      <c r="GO909" s="21"/>
      <c r="GP909" s="21"/>
      <c r="GQ909" s="21"/>
      <c r="GR909" s="21"/>
      <c r="GS909" s="21"/>
      <c r="GT909" s="21"/>
      <c r="GU909" s="21"/>
      <c r="GV909" s="21"/>
      <c r="GW909" s="21"/>
      <c r="GX909" s="21"/>
      <c r="GY909" s="21"/>
      <c r="GZ909" s="21"/>
      <c r="HA909" s="21"/>
      <c r="HB909" s="21"/>
      <c r="HC909" s="21"/>
      <c r="HD909" s="21"/>
      <c r="HE909" s="21"/>
      <c r="HF909" s="21"/>
      <c r="HG909" s="21"/>
      <c r="HH909" s="21"/>
      <c r="HI909" s="21"/>
      <c r="HJ909" s="21"/>
      <c r="HK909" s="21"/>
      <c r="HL909" s="21"/>
      <c r="HM909" s="21"/>
      <c r="HN909" s="21"/>
      <c r="HO909" s="21"/>
      <c r="HP909" s="21"/>
      <c r="HQ909" s="21"/>
      <c r="HR909" s="21"/>
      <c r="HS909" s="21"/>
      <c r="HT909" s="21"/>
      <c r="HU909" s="21"/>
      <c r="HV909" s="21"/>
      <c r="HW909" s="21"/>
      <c r="HX909" s="21"/>
      <c r="HY909" s="21"/>
      <c r="HZ909" s="21"/>
      <c r="IA909" s="21"/>
      <c r="IB909" s="21"/>
      <c r="IC909" s="21"/>
      <c r="ID909" s="21"/>
      <c r="IE909" s="21"/>
      <c r="IF909" s="21"/>
      <c r="IG909" s="21"/>
      <c r="IH909" s="21"/>
    </row>
    <row r="910" spans="1:242" s="63" customFormat="1" x14ac:dyDescent="0.25">
      <c r="A910" s="21"/>
      <c r="B910" s="21"/>
      <c r="D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  <c r="AI910" s="21"/>
      <c r="AJ910" s="21"/>
      <c r="AK910" s="21"/>
      <c r="AL910" s="21"/>
      <c r="AM910" s="21"/>
      <c r="AN910" s="21"/>
      <c r="AO910" s="21"/>
      <c r="AP910" s="21"/>
      <c r="AQ910" s="21"/>
      <c r="AR910" s="21"/>
      <c r="AS910" s="21"/>
      <c r="AT910" s="21"/>
      <c r="AU910" s="21"/>
      <c r="AV910" s="21"/>
      <c r="AW910" s="21"/>
      <c r="AX910" s="21"/>
      <c r="AY910" s="21"/>
      <c r="AZ910" s="21"/>
      <c r="BA910" s="21"/>
      <c r="BB910" s="21"/>
      <c r="BC910" s="21"/>
      <c r="BD910" s="21"/>
      <c r="BE910" s="21"/>
      <c r="BF910" s="21"/>
      <c r="BG910" s="21"/>
      <c r="BH910" s="21"/>
      <c r="BI910" s="21"/>
      <c r="BJ910" s="21"/>
      <c r="BK910" s="21"/>
      <c r="BL910" s="21"/>
      <c r="BM910" s="21"/>
      <c r="BN910" s="21"/>
      <c r="BO910" s="21"/>
      <c r="BP910" s="21"/>
      <c r="BQ910" s="21"/>
      <c r="BR910" s="21"/>
      <c r="BS910" s="21"/>
      <c r="BT910" s="21"/>
      <c r="BU910" s="21"/>
      <c r="BV910" s="21"/>
      <c r="BW910" s="21"/>
      <c r="BX910" s="21"/>
      <c r="BY910" s="21"/>
      <c r="BZ910" s="21"/>
      <c r="CA910" s="21"/>
      <c r="CB910" s="21"/>
      <c r="CC910" s="21"/>
      <c r="CD910" s="21"/>
      <c r="CE910" s="21"/>
      <c r="CF910" s="21"/>
      <c r="CG910" s="21"/>
      <c r="CH910" s="21"/>
      <c r="CI910" s="21"/>
      <c r="CJ910" s="21"/>
      <c r="CK910" s="21"/>
      <c r="CL910" s="21"/>
      <c r="CM910" s="21"/>
      <c r="CN910" s="21"/>
      <c r="CO910" s="21"/>
      <c r="CP910" s="21"/>
      <c r="CQ910" s="21"/>
      <c r="CR910" s="21"/>
      <c r="CS910" s="21"/>
      <c r="CT910" s="21"/>
      <c r="CU910" s="21"/>
      <c r="CV910" s="21"/>
      <c r="CW910" s="21"/>
      <c r="CX910" s="21"/>
      <c r="CY910" s="21"/>
      <c r="CZ910" s="21"/>
      <c r="DA910" s="21"/>
      <c r="DB910" s="21"/>
      <c r="DC910" s="21"/>
      <c r="DD910" s="21"/>
      <c r="DE910" s="21"/>
      <c r="DF910" s="21"/>
      <c r="DG910" s="21"/>
      <c r="DH910" s="21"/>
      <c r="DI910" s="21"/>
      <c r="DJ910" s="21"/>
      <c r="DK910" s="21"/>
      <c r="DL910" s="21"/>
      <c r="DM910" s="21"/>
      <c r="DN910" s="21"/>
      <c r="DO910" s="21"/>
      <c r="DP910" s="21"/>
      <c r="DQ910" s="21"/>
      <c r="DR910" s="21"/>
      <c r="DS910" s="21"/>
      <c r="DT910" s="21"/>
      <c r="DU910" s="21"/>
      <c r="DV910" s="21"/>
      <c r="DW910" s="21"/>
      <c r="DX910" s="21"/>
      <c r="DY910" s="21"/>
      <c r="DZ910" s="21"/>
      <c r="EA910" s="21"/>
      <c r="EB910" s="21"/>
      <c r="EC910" s="21"/>
      <c r="ED910" s="21"/>
      <c r="EE910" s="21"/>
      <c r="EF910" s="21"/>
      <c r="EG910" s="21"/>
      <c r="EH910" s="21"/>
      <c r="EI910" s="21"/>
      <c r="EJ910" s="21"/>
      <c r="EK910" s="21"/>
      <c r="EL910" s="21"/>
      <c r="EM910" s="21"/>
      <c r="EN910" s="21"/>
      <c r="EO910" s="21"/>
      <c r="EP910" s="21"/>
      <c r="EQ910" s="21"/>
      <c r="ER910" s="21"/>
      <c r="ES910" s="21"/>
      <c r="ET910" s="21"/>
      <c r="EU910" s="21"/>
      <c r="EV910" s="21"/>
      <c r="EW910" s="21"/>
      <c r="EX910" s="21"/>
      <c r="EY910" s="21"/>
      <c r="EZ910" s="21"/>
      <c r="FA910" s="21"/>
      <c r="FB910" s="21"/>
      <c r="FC910" s="21"/>
      <c r="FD910" s="21"/>
      <c r="FE910" s="21"/>
      <c r="FF910" s="21"/>
      <c r="FG910" s="21"/>
      <c r="FH910" s="21"/>
      <c r="FI910" s="21"/>
      <c r="FJ910" s="21"/>
      <c r="FK910" s="21"/>
      <c r="FL910" s="21"/>
      <c r="FM910" s="21"/>
      <c r="FN910" s="21"/>
      <c r="FO910" s="21"/>
      <c r="FP910" s="21"/>
      <c r="FQ910" s="21"/>
      <c r="FR910" s="21"/>
      <c r="FS910" s="21"/>
      <c r="FT910" s="21"/>
      <c r="FU910" s="21"/>
      <c r="FV910" s="21"/>
      <c r="FW910" s="21"/>
      <c r="FX910" s="21"/>
      <c r="FY910" s="21"/>
      <c r="FZ910" s="21"/>
      <c r="GA910" s="21"/>
      <c r="GB910" s="21"/>
      <c r="GC910" s="21"/>
      <c r="GD910" s="21"/>
      <c r="GE910" s="21"/>
      <c r="GF910" s="21"/>
      <c r="GG910" s="21"/>
      <c r="GH910" s="21"/>
      <c r="GI910" s="21"/>
      <c r="GJ910" s="21"/>
      <c r="GK910" s="21"/>
      <c r="GL910" s="21"/>
      <c r="GM910" s="21"/>
      <c r="GN910" s="21"/>
      <c r="GO910" s="21"/>
      <c r="GP910" s="21"/>
      <c r="GQ910" s="21"/>
      <c r="GR910" s="21"/>
      <c r="GS910" s="21"/>
      <c r="GT910" s="21"/>
      <c r="GU910" s="21"/>
      <c r="GV910" s="21"/>
      <c r="GW910" s="21"/>
      <c r="GX910" s="21"/>
      <c r="GY910" s="21"/>
      <c r="GZ910" s="21"/>
      <c r="HA910" s="21"/>
      <c r="HB910" s="21"/>
      <c r="HC910" s="21"/>
      <c r="HD910" s="21"/>
      <c r="HE910" s="21"/>
      <c r="HF910" s="21"/>
      <c r="HG910" s="21"/>
      <c r="HH910" s="21"/>
      <c r="HI910" s="21"/>
      <c r="HJ910" s="21"/>
      <c r="HK910" s="21"/>
      <c r="HL910" s="21"/>
      <c r="HM910" s="21"/>
      <c r="HN910" s="21"/>
      <c r="HO910" s="21"/>
      <c r="HP910" s="21"/>
      <c r="HQ910" s="21"/>
      <c r="HR910" s="21"/>
      <c r="HS910" s="21"/>
      <c r="HT910" s="21"/>
      <c r="HU910" s="21"/>
      <c r="HV910" s="21"/>
      <c r="HW910" s="21"/>
      <c r="HX910" s="21"/>
      <c r="HY910" s="21"/>
      <c r="HZ910" s="21"/>
      <c r="IA910" s="21"/>
      <c r="IB910" s="21"/>
      <c r="IC910" s="21"/>
      <c r="ID910" s="21"/>
      <c r="IE910" s="21"/>
      <c r="IF910" s="21"/>
      <c r="IG910" s="21"/>
      <c r="IH910" s="21"/>
    </row>
    <row r="911" spans="1:242" s="63" customFormat="1" x14ac:dyDescent="0.25">
      <c r="A911" s="21"/>
      <c r="B911" s="21"/>
      <c r="D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  <c r="AI911" s="21"/>
      <c r="AJ911" s="21"/>
      <c r="AK911" s="21"/>
      <c r="AL911" s="21"/>
      <c r="AM911" s="21"/>
      <c r="AN911" s="21"/>
      <c r="AO911" s="21"/>
      <c r="AP911" s="21"/>
      <c r="AQ911" s="21"/>
      <c r="AR911" s="21"/>
      <c r="AS911" s="21"/>
      <c r="AT911" s="21"/>
      <c r="AU911" s="21"/>
      <c r="AV911" s="21"/>
      <c r="AW911" s="21"/>
      <c r="AX911" s="21"/>
      <c r="AY911" s="21"/>
      <c r="AZ911" s="21"/>
      <c r="BA911" s="21"/>
      <c r="BB911" s="21"/>
      <c r="BC911" s="21"/>
      <c r="BD911" s="21"/>
      <c r="BE911" s="21"/>
      <c r="BF911" s="21"/>
      <c r="BG911" s="21"/>
      <c r="BH911" s="21"/>
      <c r="BI911" s="21"/>
      <c r="BJ911" s="21"/>
      <c r="BK911" s="21"/>
      <c r="BL911" s="21"/>
      <c r="BM911" s="21"/>
      <c r="BN911" s="21"/>
      <c r="BO911" s="21"/>
      <c r="BP911" s="21"/>
      <c r="BQ911" s="21"/>
      <c r="BR911" s="21"/>
      <c r="BS911" s="21"/>
      <c r="BT911" s="21"/>
      <c r="BU911" s="21"/>
      <c r="BV911" s="21"/>
      <c r="BW911" s="21"/>
      <c r="BX911" s="21"/>
      <c r="BY911" s="21"/>
      <c r="BZ911" s="21"/>
      <c r="CA911" s="21"/>
      <c r="CB911" s="21"/>
      <c r="CC911" s="21"/>
      <c r="CD911" s="21"/>
      <c r="CE911" s="21"/>
      <c r="CF911" s="21"/>
      <c r="CG911" s="21"/>
      <c r="CH911" s="21"/>
      <c r="CI911" s="21"/>
      <c r="CJ911" s="21"/>
      <c r="CK911" s="21"/>
      <c r="CL911" s="21"/>
      <c r="CM911" s="21"/>
      <c r="CN911" s="21"/>
      <c r="CO911" s="21"/>
      <c r="CP911" s="21"/>
      <c r="CQ911" s="21"/>
      <c r="CR911" s="21"/>
      <c r="CS911" s="21"/>
      <c r="CT911" s="21"/>
      <c r="CU911" s="21"/>
      <c r="CV911" s="21"/>
      <c r="CW911" s="21"/>
      <c r="CX911" s="21"/>
      <c r="CY911" s="21"/>
      <c r="CZ911" s="21"/>
      <c r="DA911" s="21"/>
      <c r="DB911" s="21"/>
      <c r="DC911" s="21"/>
      <c r="DD911" s="21"/>
      <c r="DE911" s="21"/>
      <c r="DF911" s="21"/>
      <c r="DG911" s="21"/>
      <c r="DH911" s="21"/>
      <c r="DI911" s="21"/>
      <c r="DJ911" s="21"/>
      <c r="DK911" s="21"/>
      <c r="DL911" s="21"/>
      <c r="DM911" s="21"/>
      <c r="DN911" s="21"/>
      <c r="DO911" s="21"/>
      <c r="DP911" s="21"/>
      <c r="DQ911" s="21"/>
      <c r="DR911" s="21"/>
      <c r="DS911" s="21"/>
      <c r="DT911" s="21"/>
      <c r="DU911" s="21"/>
      <c r="DV911" s="21"/>
      <c r="DW911" s="21"/>
      <c r="DX911" s="21"/>
      <c r="DY911" s="21"/>
      <c r="DZ911" s="21"/>
      <c r="EA911" s="21"/>
      <c r="EB911" s="21"/>
      <c r="EC911" s="21"/>
      <c r="ED911" s="21"/>
      <c r="EE911" s="21"/>
      <c r="EF911" s="21"/>
      <c r="EG911" s="21"/>
      <c r="EH911" s="21"/>
      <c r="EI911" s="21"/>
      <c r="EJ911" s="21"/>
      <c r="EK911" s="21"/>
      <c r="EL911" s="21"/>
      <c r="EM911" s="21"/>
      <c r="EN911" s="21"/>
      <c r="EO911" s="21"/>
      <c r="EP911" s="21"/>
      <c r="EQ911" s="21"/>
      <c r="ER911" s="21"/>
      <c r="ES911" s="21"/>
      <c r="ET911" s="21"/>
      <c r="EU911" s="21"/>
      <c r="EV911" s="21"/>
      <c r="EW911" s="21"/>
      <c r="EX911" s="21"/>
      <c r="EY911" s="21"/>
      <c r="EZ911" s="21"/>
      <c r="FA911" s="21"/>
      <c r="FB911" s="21"/>
      <c r="FC911" s="21"/>
      <c r="FD911" s="21"/>
      <c r="FE911" s="21"/>
      <c r="FF911" s="21"/>
      <c r="FG911" s="21"/>
      <c r="FH911" s="21"/>
      <c r="FI911" s="21"/>
      <c r="FJ911" s="21"/>
      <c r="FK911" s="21"/>
      <c r="FL911" s="21"/>
      <c r="FM911" s="21"/>
      <c r="FN911" s="21"/>
      <c r="FO911" s="21"/>
      <c r="FP911" s="21"/>
      <c r="FQ911" s="21"/>
      <c r="FR911" s="21"/>
      <c r="FS911" s="21"/>
      <c r="FT911" s="21"/>
      <c r="FU911" s="21"/>
      <c r="FV911" s="21"/>
      <c r="FW911" s="21"/>
      <c r="FX911" s="21"/>
      <c r="FY911" s="21"/>
      <c r="FZ911" s="21"/>
      <c r="GA911" s="21"/>
      <c r="GB911" s="21"/>
      <c r="GC911" s="21"/>
      <c r="GD911" s="21"/>
      <c r="GE911" s="21"/>
      <c r="GF911" s="21"/>
      <c r="GG911" s="21"/>
      <c r="GH911" s="21"/>
      <c r="GI911" s="21"/>
      <c r="GJ911" s="21"/>
      <c r="GK911" s="21"/>
      <c r="GL911" s="21"/>
      <c r="GM911" s="21"/>
      <c r="GN911" s="21"/>
      <c r="GO911" s="21"/>
      <c r="GP911" s="21"/>
      <c r="GQ911" s="21"/>
      <c r="GR911" s="21"/>
      <c r="GS911" s="21"/>
      <c r="GT911" s="21"/>
      <c r="GU911" s="21"/>
      <c r="GV911" s="21"/>
      <c r="GW911" s="21"/>
      <c r="GX911" s="21"/>
      <c r="GY911" s="21"/>
      <c r="GZ911" s="21"/>
      <c r="HA911" s="21"/>
      <c r="HB911" s="21"/>
      <c r="HC911" s="21"/>
      <c r="HD911" s="21"/>
      <c r="HE911" s="21"/>
      <c r="HF911" s="21"/>
      <c r="HG911" s="21"/>
      <c r="HH911" s="21"/>
      <c r="HI911" s="21"/>
      <c r="HJ911" s="21"/>
      <c r="HK911" s="21"/>
      <c r="HL911" s="21"/>
      <c r="HM911" s="21"/>
      <c r="HN911" s="21"/>
      <c r="HO911" s="21"/>
      <c r="HP911" s="21"/>
      <c r="HQ911" s="21"/>
      <c r="HR911" s="21"/>
      <c r="HS911" s="21"/>
      <c r="HT911" s="21"/>
      <c r="HU911" s="21"/>
      <c r="HV911" s="21"/>
      <c r="HW911" s="21"/>
      <c r="HX911" s="21"/>
      <c r="HY911" s="21"/>
      <c r="HZ911" s="21"/>
      <c r="IA911" s="21"/>
      <c r="IB911" s="21"/>
      <c r="IC911" s="21"/>
      <c r="ID911" s="21"/>
      <c r="IE911" s="21"/>
      <c r="IF911" s="21"/>
      <c r="IG911" s="21"/>
      <c r="IH911" s="21"/>
    </row>
    <row r="912" spans="1:242" s="63" customFormat="1" x14ac:dyDescent="0.25">
      <c r="A912" s="21"/>
      <c r="B912" s="21"/>
      <c r="D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  <c r="AI912" s="21"/>
      <c r="AJ912" s="21"/>
      <c r="AK912" s="21"/>
      <c r="AL912" s="21"/>
      <c r="AM912" s="21"/>
      <c r="AN912" s="21"/>
      <c r="AO912" s="21"/>
      <c r="AP912" s="21"/>
      <c r="AQ912" s="21"/>
      <c r="AR912" s="21"/>
      <c r="AS912" s="21"/>
      <c r="AT912" s="21"/>
      <c r="AU912" s="21"/>
      <c r="AV912" s="21"/>
      <c r="AW912" s="21"/>
      <c r="AX912" s="21"/>
      <c r="AY912" s="21"/>
      <c r="AZ912" s="21"/>
      <c r="BA912" s="21"/>
      <c r="BB912" s="21"/>
      <c r="BC912" s="21"/>
      <c r="BD912" s="21"/>
      <c r="BE912" s="21"/>
      <c r="BF912" s="21"/>
      <c r="BG912" s="21"/>
      <c r="BH912" s="21"/>
      <c r="BI912" s="21"/>
      <c r="BJ912" s="21"/>
      <c r="BK912" s="21"/>
      <c r="BL912" s="21"/>
      <c r="BM912" s="21"/>
      <c r="BN912" s="21"/>
      <c r="BO912" s="21"/>
      <c r="BP912" s="21"/>
      <c r="BQ912" s="21"/>
      <c r="BR912" s="21"/>
      <c r="BS912" s="21"/>
      <c r="BT912" s="21"/>
      <c r="BU912" s="21"/>
      <c r="BV912" s="21"/>
      <c r="BW912" s="21"/>
      <c r="BX912" s="21"/>
      <c r="BY912" s="21"/>
      <c r="BZ912" s="21"/>
      <c r="CA912" s="21"/>
      <c r="CB912" s="21"/>
      <c r="CC912" s="21"/>
      <c r="CD912" s="21"/>
      <c r="CE912" s="21"/>
      <c r="CF912" s="21"/>
      <c r="CG912" s="21"/>
      <c r="CH912" s="21"/>
      <c r="CI912" s="21"/>
      <c r="CJ912" s="21"/>
      <c r="CK912" s="21"/>
      <c r="CL912" s="21"/>
      <c r="CM912" s="21"/>
      <c r="CN912" s="21"/>
      <c r="CO912" s="21"/>
      <c r="CP912" s="21"/>
      <c r="CQ912" s="21"/>
      <c r="CR912" s="21"/>
      <c r="CS912" s="21"/>
      <c r="CT912" s="21"/>
      <c r="CU912" s="21"/>
      <c r="CV912" s="21"/>
      <c r="CW912" s="21"/>
      <c r="CX912" s="21"/>
      <c r="CY912" s="21"/>
      <c r="CZ912" s="21"/>
      <c r="DA912" s="21"/>
      <c r="DB912" s="21"/>
      <c r="DC912" s="21"/>
      <c r="DD912" s="21"/>
      <c r="DE912" s="21"/>
      <c r="DF912" s="21"/>
      <c r="DG912" s="21"/>
      <c r="DH912" s="21"/>
      <c r="DI912" s="21"/>
      <c r="DJ912" s="21"/>
      <c r="DK912" s="21"/>
      <c r="DL912" s="21"/>
      <c r="DM912" s="21"/>
      <c r="DN912" s="21"/>
      <c r="DO912" s="21"/>
      <c r="DP912" s="21"/>
      <c r="DQ912" s="21"/>
      <c r="DR912" s="21"/>
      <c r="DS912" s="21"/>
      <c r="DT912" s="21"/>
      <c r="DU912" s="21"/>
      <c r="DV912" s="21"/>
      <c r="DW912" s="21"/>
      <c r="DX912" s="21"/>
      <c r="DY912" s="21"/>
      <c r="DZ912" s="21"/>
      <c r="EA912" s="21"/>
      <c r="EB912" s="21"/>
      <c r="EC912" s="21"/>
      <c r="ED912" s="21"/>
      <c r="EE912" s="21"/>
      <c r="EF912" s="21"/>
      <c r="EG912" s="21"/>
      <c r="EH912" s="21"/>
      <c r="EI912" s="21"/>
      <c r="EJ912" s="21"/>
      <c r="EK912" s="21"/>
      <c r="EL912" s="21"/>
      <c r="EM912" s="21"/>
      <c r="EN912" s="21"/>
      <c r="EO912" s="21"/>
      <c r="EP912" s="21"/>
      <c r="EQ912" s="21"/>
      <c r="ER912" s="21"/>
      <c r="ES912" s="21"/>
      <c r="ET912" s="21"/>
      <c r="EU912" s="21"/>
      <c r="EV912" s="21"/>
      <c r="EW912" s="21"/>
      <c r="EX912" s="21"/>
      <c r="EY912" s="21"/>
      <c r="EZ912" s="21"/>
      <c r="FA912" s="21"/>
      <c r="FB912" s="21"/>
      <c r="FC912" s="21"/>
      <c r="FD912" s="21"/>
      <c r="FE912" s="21"/>
      <c r="FF912" s="21"/>
      <c r="FG912" s="21"/>
      <c r="FH912" s="21"/>
      <c r="FI912" s="21"/>
      <c r="FJ912" s="21"/>
      <c r="FK912" s="21"/>
      <c r="FL912" s="21"/>
      <c r="FM912" s="21"/>
      <c r="FN912" s="21"/>
      <c r="FO912" s="21"/>
      <c r="FP912" s="21"/>
      <c r="FQ912" s="21"/>
      <c r="FR912" s="21"/>
      <c r="FS912" s="21"/>
      <c r="FT912" s="21"/>
      <c r="FU912" s="21"/>
      <c r="FV912" s="21"/>
      <c r="FW912" s="21"/>
      <c r="FX912" s="21"/>
      <c r="FY912" s="21"/>
      <c r="FZ912" s="21"/>
      <c r="GA912" s="21"/>
      <c r="GB912" s="21"/>
      <c r="GC912" s="21"/>
      <c r="GD912" s="21"/>
      <c r="GE912" s="21"/>
      <c r="GF912" s="21"/>
      <c r="GG912" s="21"/>
      <c r="GH912" s="21"/>
      <c r="GI912" s="21"/>
      <c r="GJ912" s="21"/>
      <c r="GK912" s="21"/>
      <c r="GL912" s="21"/>
      <c r="GM912" s="21"/>
      <c r="GN912" s="21"/>
      <c r="GO912" s="21"/>
      <c r="GP912" s="21"/>
      <c r="GQ912" s="21"/>
      <c r="GR912" s="21"/>
      <c r="GS912" s="21"/>
      <c r="GT912" s="21"/>
      <c r="GU912" s="21"/>
      <c r="GV912" s="21"/>
      <c r="GW912" s="21"/>
      <c r="GX912" s="21"/>
      <c r="GY912" s="21"/>
      <c r="GZ912" s="21"/>
      <c r="HA912" s="21"/>
      <c r="HB912" s="21"/>
      <c r="HC912" s="21"/>
      <c r="HD912" s="21"/>
      <c r="HE912" s="21"/>
      <c r="HF912" s="21"/>
      <c r="HG912" s="21"/>
      <c r="HH912" s="21"/>
      <c r="HI912" s="21"/>
      <c r="HJ912" s="21"/>
      <c r="HK912" s="21"/>
      <c r="HL912" s="21"/>
      <c r="HM912" s="21"/>
      <c r="HN912" s="21"/>
      <c r="HO912" s="21"/>
      <c r="HP912" s="21"/>
      <c r="HQ912" s="21"/>
      <c r="HR912" s="21"/>
      <c r="HS912" s="21"/>
      <c r="HT912" s="21"/>
      <c r="HU912" s="21"/>
      <c r="HV912" s="21"/>
      <c r="HW912" s="21"/>
      <c r="HX912" s="21"/>
      <c r="HY912" s="21"/>
      <c r="HZ912" s="21"/>
      <c r="IA912" s="21"/>
      <c r="IB912" s="21"/>
      <c r="IC912" s="21"/>
      <c r="ID912" s="21"/>
      <c r="IE912" s="21"/>
      <c r="IF912" s="21"/>
      <c r="IG912" s="21"/>
      <c r="IH912" s="21"/>
    </row>
    <row r="913" spans="1:242" s="63" customFormat="1" x14ac:dyDescent="0.25">
      <c r="A913" s="21"/>
      <c r="B913" s="21"/>
      <c r="D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  <c r="AI913" s="21"/>
      <c r="AJ913" s="21"/>
      <c r="AK913" s="21"/>
      <c r="AL913" s="21"/>
      <c r="AM913" s="21"/>
      <c r="AN913" s="21"/>
      <c r="AO913" s="21"/>
      <c r="AP913" s="21"/>
      <c r="AQ913" s="21"/>
      <c r="AR913" s="21"/>
      <c r="AS913" s="21"/>
      <c r="AT913" s="21"/>
      <c r="AU913" s="21"/>
      <c r="AV913" s="21"/>
      <c r="AW913" s="21"/>
      <c r="AX913" s="21"/>
      <c r="AY913" s="21"/>
      <c r="AZ913" s="21"/>
      <c r="BA913" s="21"/>
      <c r="BB913" s="21"/>
      <c r="BC913" s="21"/>
      <c r="BD913" s="21"/>
      <c r="BE913" s="21"/>
      <c r="BF913" s="21"/>
      <c r="BG913" s="21"/>
      <c r="BH913" s="21"/>
      <c r="BI913" s="21"/>
      <c r="BJ913" s="21"/>
      <c r="BK913" s="21"/>
      <c r="BL913" s="21"/>
      <c r="BM913" s="21"/>
      <c r="BN913" s="21"/>
      <c r="BO913" s="21"/>
      <c r="BP913" s="21"/>
      <c r="BQ913" s="21"/>
      <c r="BR913" s="21"/>
      <c r="BS913" s="21"/>
      <c r="BT913" s="21"/>
      <c r="BU913" s="21"/>
      <c r="BV913" s="21"/>
      <c r="BW913" s="21"/>
      <c r="BX913" s="21"/>
      <c r="BY913" s="21"/>
      <c r="BZ913" s="21"/>
      <c r="CA913" s="21"/>
      <c r="CB913" s="21"/>
      <c r="CC913" s="21"/>
      <c r="CD913" s="21"/>
      <c r="CE913" s="21"/>
      <c r="CF913" s="21"/>
      <c r="CG913" s="21"/>
      <c r="CH913" s="21"/>
      <c r="CI913" s="21"/>
      <c r="CJ913" s="21"/>
      <c r="CK913" s="21"/>
      <c r="CL913" s="21"/>
      <c r="CM913" s="21"/>
      <c r="CN913" s="21"/>
      <c r="CO913" s="21"/>
      <c r="CP913" s="21"/>
      <c r="CQ913" s="21"/>
      <c r="CR913" s="21"/>
      <c r="CS913" s="21"/>
      <c r="CT913" s="21"/>
      <c r="CU913" s="21"/>
      <c r="CV913" s="21"/>
      <c r="CW913" s="21"/>
      <c r="CX913" s="21"/>
      <c r="CY913" s="21"/>
      <c r="CZ913" s="21"/>
      <c r="DA913" s="21"/>
      <c r="DB913" s="21"/>
      <c r="DC913" s="21"/>
      <c r="DD913" s="21"/>
      <c r="DE913" s="21"/>
      <c r="DF913" s="21"/>
      <c r="DG913" s="21"/>
      <c r="DH913" s="21"/>
      <c r="DI913" s="21"/>
      <c r="DJ913" s="21"/>
      <c r="DK913" s="21"/>
      <c r="DL913" s="21"/>
      <c r="DM913" s="21"/>
      <c r="DN913" s="21"/>
      <c r="DO913" s="21"/>
      <c r="DP913" s="21"/>
      <c r="DQ913" s="21"/>
      <c r="DR913" s="21"/>
      <c r="DS913" s="21"/>
      <c r="DT913" s="21"/>
      <c r="DU913" s="21"/>
      <c r="DV913" s="21"/>
      <c r="DW913" s="21"/>
      <c r="DX913" s="21"/>
      <c r="DY913" s="21"/>
      <c r="DZ913" s="21"/>
      <c r="EA913" s="21"/>
      <c r="EB913" s="21"/>
      <c r="EC913" s="21"/>
      <c r="ED913" s="21"/>
      <c r="EE913" s="21"/>
      <c r="EF913" s="21"/>
      <c r="EG913" s="21"/>
      <c r="EH913" s="21"/>
      <c r="EI913" s="21"/>
      <c r="EJ913" s="21"/>
      <c r="EK913" s="21"/>
      <c r="EL913" s="21"/>
      <c r="EM913" s="21"/>
      <c r="EN913" s="21"/>
      <c r="EO913" s="21"/>
      <c r="EP913" s="21"/>
      <c r="EQ913" s="21"/>
      <c r="ER913" s="21"/>
      <c r="ES913" s="21"/>
      <c r="ET913" s="21"/>
      <c r="EU913" s="21"/>
      <c r="EV913" s="21"/>
      <c r="EW913" s="21"/>
      <c r="EX913" s="21"/>
      <c r="EY913" s="21"/>
      <c r="EZ913" s="21"/>
      <c r="FA913" s="21"/>
      <c r="FB913" s="21"/>
      <c r="FC913" s="21"/>
      <c r="FD913" s="21"/>
      <c r="FE913" s="21"/>
      <c r="FF913" s="21"/>
      <c r="FG913" s="21"/>
      <c r="FH913" s="21"/>
      <c r="FI913" s="21"/>
      <c r="FJ913" s="21"/>
      <c r="FK913" s="21"/>
      <c r="FL913" s="21"/>
      <c r="FM913" s="21"/>
      <c r="FN913" s="21"/>
      <c r="FO913" s="21"/>
      <c r="FP913" s="21"/>
      <c r="FQ913" s="21"/>
      <c r="FR913" s="21"/>
      <c r="FS913" s="21"/>
      <c r="FT913" s="21"/>
      <c r="FU913" s="21"/>
      <c r="FV913" s="21"/>
      <c r="FW913" s="21"/>
      <c r="FX913" s="21"/>
      <c r="FY913" s="21"/>
      <c r="FZ913" s="21"/>
      <c r="GA913" s="21"/>
      <c r="GB913" s="21"/>
      <c r="GC913" s="21"/>
      <c r="GD913" s="21"/>
      <c r="GE913" s="21"/>
      <c r="GF913" s="21"/>
      <c r="GG913" s="21"/>
      <c r="GH913" s="21"/>
      <c r="GI913" s="21"/>
      <c r="GJ913" s="21"/>
      <c r="GK913" s="21"/>
      <c r="GL913" s="21"/>
      <c r="GM913" s="21"/>
      <c r="GN913" s="21"/>
      <c r="GO913" s="21"/>
      <c r="GP913" s="21"/>
      <c r="GQ913" s="21"/>
      <c r="GR913" s="21"/>
      <c r="GS913" s="21"/>
      <c r="GT913" s="21"/>
      <c r="GU913" s="21"/>
      <c r="GV913" s="21"/>
      <c r="GW913" s="21"/>
      <c r="GX913" s="21"/>
      <c r="GY913" s="21"/>
      <c r="GZ913" s="21"/>
      <c r="HA913" s="21"/>
      <c r="HB913" s="21"/>
      <c r="HC913" s="21"/>
      <c r="HD913" s="21"/>
      <c r="HE913" s="21"/>
      <c r="HF913" s="21"/>
      <c r="HG913" s="21"/>
      <c r="HH913" s="21"/>
      <c r="HI913" s="21"/>
      <c r="HJ913" s="21"/>
      <c r="HK913" s="21"/>
      <c r="HL913" s="21"/>
      <c r="HM913" s="21"/>
      <c r="HN913" s="21"/>
      <c r="HO913" s="21"/>
      <c r="HP913" s="21"/>
      <c r="HQ913" s="21"/>
      <c r="HR913" s="21"/>
      <c r="HS913" s="21"/>
      <c r="HT913" s="21"/>
      <c r="HU913" s="21"/>
      <c r="HV913" s="21"/>
      <c r="HW913" s="21"/>
      <c r="HX913" s="21"/>
      <c r="HY913" s="21"/>
      <c r="HZ913" s="21"/>
      <c r="IA913" s="21"/>
      <c r="IB913" s="21"/>
      <c r="IC913" s="21"/>
      <c r="ID913" s="21"/>
      <c r="IE913" s="21"/>
      <c r="IF913" s="21"/>
      <c r="IG913" s="21"/>
      <c r="IH913" s="21"/>
    </row>
    <row r="914" spans="1:242" s="63" customFormat="1" x14ac:dyDescent="0.25">
      <c r="A914" s="21"/>
      <c r="B914" s="21"/>
      <c r="D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  <c r="AI914" s="21"/>
      <c r="AJ914" s="21"/>
      <c r="AK914" s="21"/>
      <c r="AL914" s="21"/>
      <c r="AM914" s="21"/>
      <c r="AN914" s="21"/>
      <c r="AO914" s="21"/>
      <c r="AP914" s="21"/>
      <c r="AQ914" s="21"/>
      <c r="AR914" s="21"/>
      <c r="AS914" s="21"/>
      <c r="AT914" s="21"/>
      <c r="AU914" s="21"/>
      <c r="AV914" s="21"/>
      <c r="AW914" s="21"/>
      <c r="AX914" s="21"/>
      <c r="AY914" s="21"/>
      <c r="AZ914" s="21"/>
      <c r="BA914" s="21"/>
      <c r="BB914" s="21"/>
      <c r="BC914" s="21"/>
      <c r="BD914" s="21"/>
      <c r="BE914" s="21"/>
      <c r="BF914" s="21"/>
      <c r="BG914" s="21"/>
      <c r="BH914" s="21"/>
      <c r="BI914" s="21"/>
      <c r="BJ914" s="21"/>
      <c r="BK914" s="21"/>
      <c r="BL914" s="21"/>
      <c r="BM914" s="21"/>
      <c r="BN914" s="21"/>
      <c r="BO914" s="21"/>
      <c r="BP914" s="21"/>
      <c r="BQ914" s="21"/>
      <c r="BR914" s="21"/>
      <c r="BS914" s="21"/>
      <c r="BT914" s="21"/>
      <c r="BU914" s="21"/>
      <c r="BV914" s="21"/>
      <c r="BW914" s="21"/>
      <c r="BX914" s="21"/>
      <c r="BY914" s="21"/>
      <c r="BZ914" s="21"/>
      <c r="CA914" s="21"/>
      <c r="CB914" s="21"/>
      <c r="CC914" s="21"/>
      <c r="CD914" s="21"/>
      <c r="CE914" s="21"/>
      <c r="CF914" s="21"/>
      <c r="CG914" s="21"/>
      <c r="CH914" s="21"/>
      <c r="CI914" s="21"/>
      <c r="CJ914" s="21"/>
      <c r="CK914" s="21"/>
      <c r="CL914" s="21"/>
      <c r="CM914" s="21"/>
      <c r="CN914" s="21"/>
      <c r="CO914" s="21"/>
      <c r="CP914" s="21"/>
      <c r="CQ914" s="21"/>
      <c r="CR914" s="21"/>
      <c r="CS914" s="21"/>
      <c r="CT914" s="21"/>
      <c r="CU914" s="21"/>
      <c r="CV914" s="21"/>
      <c r="CW914" s="21"/>
      <c r="CX914" s="21"/>
      <c r="CY914" s="21"/>
      <c r="CZ914" s="21"/>
      <c r="DA914" s="21"/>
      <c r="DB914" s="21"/>
      <c r="DC914" s="21"/>
      <c r="DD914" s="21"/>
      <c r="DE914" s="21"/>
      <c r="DF914" s="21"/>
      <c r="DG914" s="21"/>
      <c r="DH914" s="21"/>
      <c r="DI914" s="21"/>
      <c r="DJ914" s="21"/>
      <c r="DK914" s="21"/>
      <c r="DL914" s="21"/>
      <c r="DM914" s="21"/>
      <c r="DN914" s="21"/>
      <c r="DO914" s="21"/>
      <c r="DP914" s="21"/>
      <c r="DQ914" s="21"/>
      <c r="DR914" s="21"/>
      <c r="DS914" s="21"/>
      <c r="DT914" s="21"/>
      <c r="DU914" s="21"/>
      <c r="DV914" s="21"/>
      <c r="DW914" s="21"/>
      <c r="DX914" s="21"/>
      <c r="DY914" s="21"/>
      <c r="DZ914" s="21"/>
      <c r="EA914" s="21"/>
      <c r="EB914" s="21"/>
      <c r="EC914" s="21"/>
      <c r="ED914" s="21"/>
      <c r="EE914" s="21"/>
      <c r="EF914" s="21"/>
      <c r="EG914" s="21"/>
      <c r="EH914" s="21"/>
      <c r="EI914" s="21"/>
      <c r="EJ914" s="21"/>
      <c r="EK914" s="21"/>
      <c r="EL914" s="21"/>
      <c r="EM914" s="21"/>
      <c r="EN914" s="21"/>
      <c r="EO914" s="21"/>
      <c r="EP914" s="21"/>
      <c r="EQ914" s="21"/>
      <c r="ER914" s="21"/>
      <c r="ES914" s="21"/>
      <c r="ET914" s="21"/>
      <c r="EU914" s="21"/>
      <c r="EV914" s="21"/>
      <c r="EW914" s="21"/>
      <c r="EX914" s="21"/>
      <c r="EY914" s="21"/>
      <c r="EZ914" s="21"/>
      <c r="FA914" s="21"/>
      <c r="FB914" s="21"/>
      <c r="FC914" s="21"/>
      <c r="FD914" s="21"/>
      <c r="FE914" s="21"/>
      <c r="FF914" s="21"/>
      <c r="FG914" s="21"/>
      <c r="FH914" s="21"/>
      <c r="FI914" s="21"/>
      <c r="FJ914" s="21"/>
      <c r="FK914" s="21"/>
      <c r="FL914" s="21"/>
      <c r="FM914" s="21"/>
      <c r="FN914" s="21"/>
      <c r="FO914" s="21"/>
      <c r="FP914" s="21"/>
      <c r="FQ914" s="21"/>
      <c r="FR914" s="21"/>
      <c r="FS914" s="21"/>
      <c r="FT914" s="21"/>
      <c r="FU914" s="21"/>
      <c r="FV914" s="21"/>
      <c r="FW914" s="21"/>
      <c r="FX914" s="21"/>
      <c r="FY914" s="21"/>
      <c r="FZ914" s="21"/>
      <c r="GA914" s="21"/>
      <c r="GB914" s="21"/>
      <c r="GC914" s="21"/>
      <c r="GD914" s="21"/>
      <c r="GE914" s="21"/>
      <c r="GF914" s="21"/>
      <c r="GG914" s="21"/>
      <c r="GH914" s="21"/>
      <c r="GI914" s="21"/>
      <c r="GJ914" s="21"/>
      <c r="GK914" s="21"/>
      <c r="GL914" s="21"/>
      <c r="GM914" s="21"/>
      <c r="GN914" s="21"/>
      <c r="GO914" s="21"/>
      <c r="GP914" s="21"/>
      <c r="GQ914" s="21"/>
      <c r="GR914" s="21"/>
      <c r="GS914" s="21"/>
      <c r="GT914" s="21"/>
      <c r="GU914" s="21"/>
      <c r="GV914" s="21"/>
      <c r="GW914" s="21"/>
      <c r="GX914" s="21"/>
      <c r="GY914" s="21"/>
      <c r="GZ914" s="21"/>
      <c r="HA914" s="21"/>
      <c r="HB914" s="21"/>
      <c r="HC914" s="21"/>
      <c r="HD914" s="21"/>
      <c r="HE914" s="21"/>
      <c r="HF914" s="21"/>
      <c r="HG914" s="21"/>
      <c r="HH914" s="21"/>
      <c r="HI914" s="21"/>
      <c r="HJ914" s="21"/>
      <c r="HK914" s="21"/>
      <c r="HL914" s="21"/>
      <c r="HM914" s="21"/>
      <c r="HN914" s="21"/>
      <c r="HO914" s="21"/>
      <c r="HP914" s="21"/>
      <c r="HQ914" s="21"/>
      <c r="HR914" s="21"/>
      <c r="HS914" s="21"/>
      <c r="HT914" s="21"/>
      <c r="HU914" s="21"/>
      <c r="HV914" s="21"/>
      <c r="HW914" s="21"/>
      <c r="HX914" s="21"/>
      <c r="HY914" s="21"/>
      <c r="HZ914" s="21"/>
      <c r="IA914" s="21"/>
      <c r="IB914" s="21"/>
      <c r="IC914" s="21"/>
      <c r="ID914" s="21"/>
      <c r="IE914" s="21"/>
      <c r="IF914" s="21"/>
      <c r="IG914" s="21"/>
      <c r="IH914" s="21"/>
    </row>
    <row r="915" spans="1:242" s="63" customFormat="1" x14ac:dyDescent="0.25">
      <c r="A915" s="21"/>
      <c r="B915" s="21"/>
      <c r="D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  <c r="AI915" s="21"/>
      <c r="AJ915" s="21"/>
      <c r="AK915" s="21"/>
      <c r="AL915" s="21"/>
      <c r="AM915" s="21"/>
      <c r="AN915" s="21"/>
      <c r="AO915" s="21"/>
      <c r="AP915" s="21"/>
      <c r="AQ915" s="21"/>
      <c r="AR915" s="21"/>
      <c r="AS915" s="21"/>
      <c r="AT915" s="21"/>
      <c r="AU915" s="21"/>
      <c r="AV915" s="21"/>
      <c r="AW915" s="21"/>
      <c r="AX915" s="21"/>
      <c r="AY915" s="21"/>
      <c r="AZ915" s="21"/>
      <c r="BA915" s="21"/>
      <c r="BB915" s="21"/>
      <c r="BC915" s="21"/>
      <c r="BD915" s="21"/>
      <c r="BE915" s="21"/>
      <c r="BF915" s="21"/>
      <c r="BG915" s="21"/>
      <c r="BH915" s="21"/>
      <c r="BI915" s="21"/>
      <c r="BJ915" s="21"/>
      <c r="BK915" s="21"/>
      <c r="BL915" s="21"/>
      <c r="BM915" s="21"/>
      <c r="BN915" s="21"/>
      <c r="BO915" s="21"/>
      <c r="BP915" s="21"/>
      <c r="BQ915" s="21"/>
      <c r="BR915" s="21"/>
      <c r="BS915" s="21"/>
      <c r="BT915" s="21"/>
      <c r="BU915" s="21"/>
      <c r="BV915" s="21"/>
      <c r="BW915" s="21"/>
      <c r="BX915" s="21"/>
      <c r="BY915" s="21"/>
      <c r="BZ915" s="21"/>
      <c r="CA915" s="21"/>
      <c r="CB915" s="21"/>
      <c r="CC915" s="21"/>
      <c r="CD915" s="21"/>
      <c r="CE915" s="21"/>
      <c r="CF915" s="21"/>
      <c r="CG915" s="21"/>
      <c r="CH915" s="21"/>
      <c r="CI915" s="21"/>
      <c r="CJ915" s="21"/>
      <c r="CK915" s="21"/>
      <c r="CL915" s="21"/>
      <c r="CM915" s="21"/>
      <c r="CN915" s="21"/>
      <c r="CO915" s="21"/>
      <c r="CP915" s="21"/>
      <c r="CQ915" s="21"/>
      <c r="CR915" s="21"/>
      <c r="CS915" s="21"/>
      <c r="CT915" s="21"/>
      <c r="CU915" s="21"/>
      <c r="CV915" s="21"/>
      <c r="CW915" s="21"/>
      <c r="CX915" s="21"/>
      <c r="CY915" s="21"/>
      <c r="CZ915" s="21"/>
      <c r="DA915" s="21"/>
      <c r="DB915" s="21"/>
      <c r="DC915" s="21"/>
      <c r="DD915" s="21"/>
      <c r="DE915" s="21"/>
      <c r="DF915" s="21"/>
      <c r="DG915" s="21"/>
      <c r="DH915" s="21"/>
      <c r="DI915" s="21"/>
      <c r="DJ915" s="21"/>
      <c r="DK915" s="21"/>
      <c r="DL915" s="21"/>
      <c r="DM915" s="21"/>
      <c r="DN915" s="21"/>
      <c r="DO915" s="21"/>
      <c r="DP915" s="21"/>
      <c r="DQ915" s="21"/>
      <c r="DR915" s="21"/>
      <c r="DS915" s="21"/>
      <c r="DT915" s="21"/>
      <c r="DU915" s="21"/>
      <c r="DV915" s="21"/>
      <c r="DW915" s="21"/>
      <c r="DX915" s="21"/>
      <c r="DY915" s="21"/>
      <c r="DZ915" s="21"/>
      <c r="EA915" s="21"/>
      <c r="EB915" s="21"/>
      <c r="EC915" s="21"/>
      <c r="ED915" s="21"/>
      <c r="EE915" s="21"/>
      <c r="EF915" s="21"/>
      <c r="EG915" s="21"/>
      <c r="EH915" s="21"/>
      <c r="EI915" s="21"/>
      <c r="EJ915" s="21"/>
      <c r="EK915" s="21"/>
      <c r="EL915" s="21"/>
      <c r="EM915" s="21"/>
      <c r="EN915" s="21"/>
      <c r="EO915" s="21"/>
      <c r="EP915" s="21"/>
      <c r="EQ915" s="21"/>
      <c r="ER915" s="21"/>
      <c r="ES915" s="21"/>
      <c r="ET915" s="21"/>
      <c r="EU915" s="21"/>
      <c r="EV915" s="21"/>
      <c r="EW915" s="21"/>
      <c r="EX915" s="21"/>
      <c r="EY915" s="21"/>
      <c r="EZ915" s="21"/>
      <c r="FA915" s="21"/>
      <c r="FB915" s="21"/>
      <c r="FC915" s="21"/>
      <c r="FD915" s="21"/>
      <c r="FE915" s="21"/>
      <c r="FF915" s="21"/>
      <c r="FG915" s="21"/>
      <c r="FH915" s="21"/>
      <c r="FI915" s="21"/>
      <c r="FJ915" s="21"/>
      <c r="FK915" s="21"/>
      <c r="FL915" s="21"/>
      <c r="FM915" s="21"/>
      <c r="FN915" s="21"/>
      <c r="FO915" s="21"/>
      <c r="FP915" s="21"/>
      <c r="FQ915" s="21"/>
      <c r="FR915" s="21"/>
      <c r="FS915" s="21"/>
      <c r="FT915" s="21"/>
      <c r="FU915" s="21"/>
      <c r="FV915" s="21"/>
      <c r="FW915" s="21"/>
      <c r="FX915" s="21"/>
      <c r="FY915" s="21"/>
      <c r="FZ915" s="21"/>
      <c r="GA915" s="21"/>
      <c r="GB915" s="21"/>
      <c r="GC915" s="21"/>
      <c r="GD915" s="21"/>
      <c r="GE915" s="21"/>
      <c r="GF915" s="21"/>
      <c r="GG915" s="21"/>
      <c r="GH915" s="21"/>
      <c r="GI915" s="21"/>
      <c r="GJ915" s="21"/>
      <c r="GK915" s="21"/>
      <c r="GL915" s="21"/>
      <c r="GM915" s="21"/>
      <c r="GN915" s="21"/>
      <c r="GO915" s="21"/>
      <c r="GP915" s="21"/>
      <c r="GQ915" s="21"/>
      <c r="GR915" s="21"/>
      <c r="GS915" s="21"/>
      <c r="GT915" s="21"/>
      <c r="GU915" s="21"/>
      <c r="GV915" s="21"/>
      <c r="GW915" s="21"/>
      <c r="GX915" s="21"/>
      <c r="GY915" s="21"/>
      <c r="GZ915" s="21"/>
      <c r="HA915" s="21"/>
      <c r="HB915" s="21"/>
      <c r="HC915" s="21"/>
      <c r="HD915" s="21"/>
      <c r="HE915" s="21"/>
      <c r="HF915" s="21"/>
      <c r="HG915" s="21"/>
      <c r="HH915" s="21"/>
      <c r="HI915" s="21"/>
      <c r="HJ915" s="21"/>
      <c r="HK915" s="21"/>
      <c r="HL915" s="21"/>
      <c r="HM915" s="21"/>
      <c r="HN915" s="21"/>
      <c r="HO915" s="21"/>
      <c r="HP915" s="21"/>
      <c r="HQ915" s="21"/>
      <c r="HR915" s="21"/>
      <c r="HS915" s="21"/>
      <c r="HT915" s="21"/>
      <c r="HU915" s="21"/>
      <c r="HV915" s="21"/>
      <c r="HW915" s="21"/>
      <c r="HX915" s="21"/>
      <c r="HY915" s="21"/>
      <c r="HZ915" s="21"/>
      <c r="IA915" s="21"/>
      <c r="IB915" s="21"/>
      <c r="IC915" s="21"/>
      <c r="ID915" s="21"/>
      <c r="IE915" s="21"/>
      <c r="IF915" s="21"/>
      <c r="IG915" s="21"/>
      <c r="IH915" s="21"/>
    </row>
    <row r="916" spans="1:242" s="63" customFormat="1" x14ac:dyDescent="0.25">
      <c r="A916" s="21"/>
      <c r="B916" s="21"/>
      <c r="D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  <c r="AI916" s="21"/>
      <c r="AJ916" s="21"/>
      <c r="AK916" s="21"/>
      <c r="AL916" s="21"/>
      <c r="AM916" s="21"/>
      <c r="AN916" s="21"/>
      <c r="AO916" s="21"/>
      <c r="AP916" s="21"/>
      <c r="AQ916" s="21"/>
      <c r="AR916" s="21"/>
      <c r="AS916" s="21"/>
      <c r="AT916" s="21"/>
      <c r="AU916" s="21"/>
      <c r="AV916" s="21"/>
      <c r="AW916" s="21"/>
      <c r="AX916" s="21"/>
      <c r="AY916" s="21"/>
      <c r="AZ916" s="21"/>
      <c r="BA916" s="21"/>
      <c r="BB916" s="21"/>
      <c r="BC916" s="21"/>
      <c r="BD916" s="21"/>
      <c r="BE916" s="21"/>
      <c r="BF916" s="21"/>
      <c r="BG916" s="21"/>
      <c r="BH916" s="21"/>
      <c r="BI916" s="21"/>
      <c r="BJ916" s="21"/>
      <c r="BK916" s="21"/>
      <c r="BL916" s="21"/>
      <c r="BM916" s="21"/>
      <c r="BN916" s="21"/>
      <c r="BO916" s="21"/>
      <c r="BP916" s="21"/>
      <c r="BQ916" s="21"/>
      <c r="BR916" s="21"/>
      <c r="BS916" s="21"/>
      <c r="BT916" s="21"/>
      <c r="BU916" s="21"/>
      <c r="BV916" s="21"/>
      <c r="BW916" s="21"/>
      <c r="BX916" s="21"/>
      <c r="BY916" s="21"/>
      <c r="BZ916" s="21"/>
      <c r="CA916" s="21"/>
      <c r="CB916" s="21"/>
      <c r="CC916" s="21"/>
      <c r="CD916" s="21"/>
      <c r="CE916" s="21"/>
      <c r="CF916" s="21"/>
      <c r="CG916" s="21"/>
      <c r="CH916" s="21"/>
      <c r="CI916" s="21"/>
      <c r="CJ916" s="21"/>
      <c r="CK916" s="21"/>
      <c r="CL916" s="21"/>
      <c r="CM916" s="21"/>
      <c r="CN916" s="21"/>
      <c r="CO916" s="21"/>
      <c r="CP916" s="21"/>
      <c r="CQ916" s="21"/>
      <c r="CR916" s="21"/>
      <c r="CS916" s="21"/>
      <c r="CT916" s="21"/>
      <c r="CU916" s="21"/>
      <c r="CV916" s="21"/>
      <c r="CW916" s="21"/>
      <c r="CX916" s="21"/>
      <c r="CY916" s="21"/>
      <c r="CZ916" s="21"/>
      <c r="DA916" s="21"/>
      <c r="DB916" s="21"/>
      <c r="DC916" s="21"/>
      <c r="DD916" s="21"/>
      <c r="DE916" s="21"/>
      <c r="DF916" s="21"/>
      <c r="DG916" s="21"/>
      <c r="DH916" s="21"/>
      <c r="DI916" s="21"/>
      <c r="DJ916" s="21"/>
      <c r="DK916" s="21"/>
      <c r="DL916" s="21"/>
      <c r="DM916" s="21"/>
      <c r="DN916" s="21"/>
      <c r="DO916" s="21"/>
      <c r="DP916" s="21"/>
      <c r="DQ916" s="21"/>
      <c r="DR916" s="21"/>
      <c r="DS916" s="21"/>
      <c r="DT916" s="21"/>
      <c r="DU916" s="21"/>
      <c r="DV916" s="21"/>
      <c r="DW916" s="21"/>
      <c r="DX916" s="21"/>
      <c r="DY916" s="21"/>
      <c r="DZ916" s="21"/>
      <c r="EA916" s="21"/>
      <c r="EB916" s="21"/>
      <c r="EC916" s="21"/>
      <c r="ED916" s="21"/>
      <c r="EE916" s="21"/>
      <c r="EF916" s="21"/>
      <c r="EG916" s="21"/>
      <c r="EH916" s="21"/>
      <c r="EI916" s="21"/>
      <c r="EJ916" s="21"/>
      <c r="EK916" s="21"/>
      <c r="EL916" s="21"/>
      <c r="EM916" s="21"/>
      <c r="EN916" s="21"/>
      <c r="EO916" s="21"/>
      <c r="EP916" s="21"/>
      <c r="EQ916" s="21"/>
      <c r="ER916" s="21"/>
      <c r="ES916" s="21"/>
      <c r="ET916" s="21"/>
      <c r="EU916" s="21"/>
      <c r="EV916" s="21"/>
      <c r="EW916" s="21"/>
      <c r="EX916" s="21"/>
      <c r="EY916" s="21"/>
      <c r="EZ916" s="21"/>
      <c r="FA916" s="21"/>
      <c r="FB916" s="21"/>
      <c r="FC916" s="21"/>
      <c r="FD916" s="21"/>
      <c r="FE916" s="21"/>
      <c r="FF916" s="21"/>
      <c r="FG916" s="21"/>
      <c r="FH916" s="21"/>
      <c r="FI916" s="21"/>
      <c r="FJ916" s="21"/>
      <c r="FK916" s="21"/>
      <c r="FL916" s="21"/>
      <c r="FM916" s="21"/>
      <c r="FN916" s="21"/>
      <c r="FO916" s="21"/>
      <c r="FP916" s="21"/>
      <c r="FQ916" s="21"/>
      <c r="FR916" s="21"/>
      <c r="FS916" s="21"/>
      <c r="FT916" s="21"/>
      <c r="FU916" s="21"/>
      <c r="FV916" s="21"/>
      <c r="FW916" s="21"/>
      <c r="FX916" s="21"/>
      <c r="FY916" s="21"/>
      <c r="FZ916" s="21"/>
      <c r="GA916" s="21"/>
      <c r="GB916" s="21"/>
      <c r="GC916" s="21"/>
      <c r="GD916" s="21"/>
      <c r="GE916" s="21"/>
      <c r="GF916" s="21"/>
      <c r="GG916" s="21"/>
      <c r="GH916" s="21"/>
      <c r="GI916" s="21"/>
      <c r="GJ916" s="21"/>
      <c r="GK916" s="21"/>
      <c r="GL916" s="21"/>
      <c r="GM916" s="21"/>
      <c r="GN916" s="21"/>
      <c r="GO916" s="21"/>
      <c r="GP916" s="21"/>
      <c r="GQ916" s="21"/>
      <c r="GR916" s="21"/>
      <c r="GS916" s="21"/>
      <c r="GT916" s="21"/>
      <c r="GU916" s="21"/>
      <c r="GV916" s="21"/>
      <c r="GW916" s="21"/>
      <c r="GX916" s="21"/>
      <c r="GY916" s="21"/>
      <c r="GZ916" s="21"/>
      <c r="HA916" s="21"/>
      <c r="HB916" s="21"/>
      <c r="HC916" s="21"/>
      <c r="HD916" s="21"/>
      <c r="HE916" s="21"/>
      <c r="HF916" s="21"/>
      <c r="HG916" s="21"/>
      <c r="HH916" s="21"/>
      <c r="HI916" s="21"/>
      <c r="HJ916" s="21"/>
      <c r="HK916" s="21"/>
      <c r="HL916" s="21"/>
      <c r="HM916" s="21"/>
      <c r="HN916" s="21"/>
      <c r="HO916" s="21"/>
      <c r="HP916" s="21"/>
      <c r="HQ916" s="21"/>
      <c r="HR916" s="21"/>
      <c r="HS916" s="21"/>
      <c r="HT916" s="21"/>
      <c r="HU916" s="21"/>
      <c r="HV916" s="21"/>
      <c r="HW916" s="21"/>
      <c r="HX916" s="21"/>
      <c r="HY916" s="21"/>
      <c r="HZ916" s="21"/>
      <c r="IA916" s="21"/>
      <c r="IB916" s="21"/>
      <c r="IC916" s="21"/>
      <c r="ID916" s="21"/>
      <c r="IE916" s="21"/>
      <c r="IF916" s="21"/>
      <c r="IG916" s="21"/>
      <c r="IH916" s="21"/>
    </row>
    <row r="917" spans="1:242" s="63" customFormat="1" x14ac:dyDescent="0.25">
      <c r="A917" s="21"/>
      <c r="B917" s="21"/>
      <c r="D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  <c r="AI917" s="21"/>
      <c r="AJ917" s="21"/>
      <c r="AK917" s="21"/>
      <c r="AL917" s="21"/>
      <c r="AM917" s="21"/>
      <c r="AN917" s="21"/>
      <c r="AO917" s="21"/>
      <c r="AP917" s="21"/>
      <c r="AQ917" s="21"/>
      <c r="AR917" s="21"/>
      <c r="AS917" s="21"/>
      <c r="AT917" s="21"/>
      <c r="AU917" s="21"/>
      <c r="AV917" s="21"/>
      <c r="AW917" s="21"/>
      <c r="AX917" s="21"/>
      <c r="AY917" s="21"/>
      <c r="AZ917" s="21"/>
      <c r="BA917" s="21"/>
      <c r="BB917" s="21"/>
      <c r="BC917" s="21"/>
      <c r="BD917" s="21"/>
      <c r="BE917" s="21"/>
      <c r="BF917" s="21"/>
      <c r="BG917" s="21"/>
      <c r="BH917" s="21"/>
      <c r="BI917" s="21"/>
      <c r="BJ917" s="21"/>
      <c r="BK917" s="21"/>
      <c r="BL917" s="21"/>
      <c r="BM917" s="21"/>
      <c r="BN917" s="21"/>
      <c r="BO917" s="21"/>
      <c r="BP917" s="21"/>
      <c r="BQ917" s="21"/>
      <c r="BR917" s="21"/>
      <c r="BS917" s="21"/>
      <c r="BT917" s="21"/>
      <c r="BU917" s="21"/>
      <c r="BV917" s="21"/>
      <c r="BW917" s="21"/>
      <c r="BX917" s="21"/>
      <c r="BY917" s="21"/>
      <c r="BZ917" s="21"/>
      <c r="CA917" s="21"/>
      <c r="CB917" s="21"/>
      <c r="CC917" s="21"/>
      <c r="CD917" s="21"/>
      <c r="CE917" s="21"/>
      <c r="CF917" s="21"/>
      <c r="CG917" s="21"/>
      <c r="CH917" s="21"/>
      <c r="CI917" s="21"/>
      <c r="CJ917" s="21"/>
      <c r="CK917" s="21"/>
      <c r="CL917" s="21"/>
      <c r="CM917" s="21"/>
      <c r="CN917" s="21"/>
      <c r="CO917" s="21"/>
      <c r="CP917" s="21"/>
      <c r="CQ917" s="21"/>
      <c r="CR917" s="21"/>
      <c r="CS917" s="21"/>
      <c r="CT917" s="21"/>
      <c r="CU917" s="21"/>
      <c r="CV917" s="21"/>
      <c r="CW917" s="21"/>
      <c r="CX917" s="21"/>
      <c r="CY917" s="21"/>
      <c r="CZ917" s="21"/>
      <c r="DA917" s="21"/>
      <c r="DB917" s="21"/>
      <c r="DC917" s="21"/>
      <c r="DD917" s="21"/>
      <c r="DE917" s="21"/>
      <c r="DF917" s="21"/>
      <c r="DG917" s="21"/>
      <c r="DH917" s="21"/>
      <c r="DI917" s="21"/>
      <c r="DJ917" s="21"/>
      <c r="DK917" s="21"/>
      <c r="DL917" s="21"/>
      <c r="DM917" s="21"/>
      <c r="DN917" s="21"/>
      <c r="DO917" s="21"/>
      <c r="DP917" s="21"/>
      <c r="DQ917" s="21"/>
      <c r="DR917" s="21"/>
      <c r="DS917" s="21"/>
      <c r="DT917" s="21"/>
      <c r="DU917" s="21"/>
      <c r="DV917" s="21"/>
      <c r="DW917" s="21"/>
      <c r="DX917" s="21"/>
      <c r="DY917" s="21"/>
      <c r="DZ917" s="21"/>
      <c r="EA917" s="21"/>
      <c r="EB917" s="21"/>
      <c r="EC917" s="21"/>
      <c r="ED917" s="21"/>
      <c r="EE917" s="21"/>
      <c r="EF917" s="21"/>
      <c r="EG917" s="21"/>
      <c r="EH917" s="21"/>
      <c r="EI917" s="21"/>
      <c r="EJ917" s="21"/>
      <c r="EK917" s="21"/>
      <c r="EL917" s="21"/>
      <c r="EM917" s="21"/>
      <c r="EN917" s="21"/>
      <c r="EO917" s="21"/>
      <c r="EP917" s="21"/>
      <c r="EQ917" s="21"/>
      <c r="ER917" s="21"/>
      <c r="ES917" s="21"/>
      <c r="ET917" s="21"/>
      <c r="EU917" s="21"/>
      <c r="EV917" s="21"/>
      <c r="EW917" s="21"/>
      <c r="EX917" s="21"/>
      <c r="EY917" s="21"/>
      <c r="EZ917" s="21"/>
      <c r="FA917" s="21"/>
      <c r="FB917" s="21"/>
      <c r="FC917" s="21"/>
      <c r="FD917" s="21"/>
      <c r="FE917" s="21"/>
      <c r="FF917" s="21"/>
      <c r="FG917" s="21"/>
      <c r="FH917" s="21"/>
      <c r="FI917" s="21"/>
      <c r="FJ917" s="21"/>
      <c r="FK917" s="21"/>
      <c r="FL917" s="21"/>
      <c r="FM917" s="21"/>
      <c r="FN917" s="21"/>
      <c r="FO917" s="21"/>
      <c r="FP917" s="21"/>
      <c r="FQ917" s="21"/>
      <c r="FR917" s="21"/>
      <c r="FS917" s="21"/>
      <c r="FT917" s="21"/>
      <c r="FU917" s="21"/>
      <c r="FV917" s="21"/>
      <c r="FW917" s="21"/>
      <c r="FX917" s="21"/>
      <c r="FY917" s="21"/>
      <c r="FZ917" s="21"/>
      <c r="GA917" s="21"/>
      <c r="GB917" s="21"/>
      <c r="GC917" s="21"/>
      <c r="GD917" s="21"/>
      <c r="GE917" s="21"/>
      <c r="GF917" s="21"/>
      <c r="GG917" s="21"/>
      <c r="GH917" s="21"/>
      <c r="GI917" s="21"/>
      <c r="GJ917" s="21"/>
      <c r="GK917" s="21"/>
      <c r="GL917" s="21"/>
      <c r="GM917" s="21"/>
      <c r="GN917" s="21"/>
      <c r="GO917" s="21"/>
      <c r="GP917" s="21"/>
      <c r="GQ917" s="21"/>
      <c r="GR917" s="21"/>
      <c r="GS917" s="21"/>
      <c r="GT917" s="21"/>
      <c r="GU917" s="21"/>
      <c r="GV917" s="21"/>
      <c r="GW917" s="21"/>
      <c r="GX917" s="21"/>
      <c r="GY917" s="21"/>
      <c r="GZ917" s="21"/>
      <c r="HA917" s="21"/>
      <c r="HB917" s="21"/>
      <c r="HC917" s="21"/>
      <c r="HD917" s="21"/>
      <c r="HE917" s="21"/>
      <c r="HF917" s="21"/>
      <c r="HG917" s="21"/>
      <c r="HH917" s="21"/>
      <c r="HI917" s="21"/>
      <c r="HJ917" s="21"/>
      <c r="HK917" s="21"/>
      <c r="HL917" s="21"/>
      <c r="HM917" s="21"/>
      <c r="HN917" s="21"/>
      <c r="HO917" s="21"/>
      <c r="HP917" s="21"/>
      <c r="HQ917" s="21"/>
      <c r="HR917" s="21"/>
      <c r="HS917" s="21"/>
      <c r="HT917" s="21"/>
      <c r="HU917" s="21"/>
      <c r="HV917" s="21"/>
      <c r="HW917" s="21"/>
      <c r="HX917" s="21"/>
      <c r="HY917" s="21"/>
      <c r="HZ917" s="21"/>
      <c r="IA917" s="21"/>
      <c r="IB917" s="21"/>
      <c r="IC917" s="21"/>
      <c r="ID917" s="21"/>
      <c r="IE917" s="21"/>
      <c r="IF917" s="21"/>
      <c r="IG917" s="21"/>
      <c r="IH917" s="21"/>
    </row>
    <row r="918" spans="1:242" s="63" customFormat="1" x14ac:dyDescent="0.25">
      <c r="A918" s="21"/>
      <c r="B918" s="21"/>
      <c r="D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  <c r="AI918" s="21"/>
      <c r="AJ918" s="21"/>
      <c r="AK918" s="21"/>
      <c r="AL918" s="21"/>
      <c r="AM918" s="21"/>
      <c r="AN918" s="21"/>
      <c r="AO918" s="21"/>
      <c r="AP918" s="21"/>
      <c r="AQ918" s="21"/>
      <c r="AR918" s="21"/>
      <c r="AS918" s="21"/>
      <c r="AT918" s="21"/>
      <c r="AU918" s="21"/>
      <c r="AV918" s="21"/>
      <c r="AW918" s="21"/>
      <c r="AX918" s="21"/>
      <c r="AY918" s="21"/>
      <c r="AZ918" s="21"/>
      <c r="BA918" s="21"/>
      <c r="BB918" s="21"/>
      <c r="BC918" s="21"/>
      <c r="BD918" s="21"/>
      <c r="BE918" s="21"/>
      <c r="BF918" s="21"/>
      <c r="BG918" s="21"/>
      <c r="BH918" s="21"/>
      <c r="BI918" s="21"/>
      <c r="BJ918" s="21"/>
      <c r="BK918" s="21"/>
      <c r="BL918" s="21"/>
      <c r="BM918" s="21"/>
      <c r="BN918" s="21"/>
      <c r="BO918" s="21"/>
      <c r="BP918" s="21"/>
      <c r="BQ918" s="21"/>
      <c r="BR918" s="21"/>
      <c r="BS918" s="21"/>
      <c r="BT918" s="21"/>
      <c r="BU918" s="21"/>
      <c r="BV918" s="21"/>
      <c r="BW918" s="21"/>
      <c r="BX918" s="21"/>
      <c r="BY918" s="21"/>
      <c r="BZ918" s="21"/>
      <c r="CA918" s="21"/>
      <c r="CB918" s="21"/>
      <c r="CC918" s="21"/>
      <c r="CD918" s="21"/>
      <c r="CE918" s="21"/>
      <c r="CF918" s="21"/>
      <c r="CG918" s="21"/>
      <c r="CH918" s="21"/>
      <c r="CI918" s="21"/>
      <c r="CJ918" s="21"/>
      <c r="CK918" s="21"/>
      <c r="CL918" s="21"/>
      <c r="CM918" s="21"/>
      <c r="CN918" s="21"/>
      <c r="CO918" s="21"/>
      <c r="CP918" s="21"/>
      <c r="CQ918" s="21"/>
      <c r="CR918" s="21"/>
      <c r="CS918" s="21"/>
      <c r="CT918" s="21"/>
      <c r="CU918" s="21"/>
      <c r="CV918" s="21"/>
      <c r="CW918" s="21"/>
      <c r="CX918" s="21"/>
      <c r="CY918" s="21"/>
      <c r="CZ918" s="21"/>
      <c r="DA918" s="21"/>
      <c r="DB918" s="21"/>
      <c r="DC918" s="21"/>
      <c r="DD918" s="21"/>
      <c r="DE918" s="21"/>
      <c r="DF918" s="21"/>
      <c r="DG918" s="21"/>
      <c r="DH918" s="21"/>
      <c r="DI918" s="21"/>
      <c r="DJ918" s="21"/>
      <c r="DK918" s="21"/>
      <c r="DL918" s="21"/>
      <c r="DM918" s="21"/>
      <c r="DN918" s="21"/>
      <c r="DO918" s="21"/>
      <c r="DP918" s="21"/>
      <c r="DQ918" s="21"/>
      <c r="DR918" s="21"/>
      <c r="DS918" s="21"/>
      <c r="DT918" s="21"/>
      <c r="DU918" s="21"/>
      <c r="DV918" s="21"/>
      <c r="DW918" s="21"/>
      <c r="DX918" s="21"/>
      <c r="DY918" s="21"/>
      <c r="DZ918" s="21"/>
      <c r="EA918" s="21"/>
      <c r="EB918" s="21"/>
      <c r="EC918" s="21"/>
      <c r="ED918" s="21"/>
      <c r="EE918" s="21"/>
      <c r="EF918" s="21"/>
      <c r="EG918" s="21"/>
      <c r="EH918" s="21"/>
      <c r="EI918" s="21"/>
      <c r="EJ918" s="21"/>
      <c r="EK918" s="21"/>
      <c r="EL918" s="21"/>
      <c r="EM918" s="21"/>
      <c r="EN918" s="21"/>
      <c r="EO918" s="21"/>
      <c r="EP918" s="21"/>
      <c r="EQ918" s="21"/>
      <c r="ER918" s="21"/>
      <c r="ES918" s="21"/>
      <c r="ET918" s="21"/>
      <c r="EU918" s="21"/>
      <c r="EV918" s="21"/>
      <c r="EW918" s="21"/>
      <c r="EX918" s="21"/>
      <c r="EY918" s="21"/>
      <c r="EZ918" s="21"/>
      <c r="FA918" s="21"/>
      <c r="FB918" s="21"/>
      <c r="FC918" s="21"/>
      <c r="FD918" s="21"/>
      <c r="FE918" s="21"/>
      <c r="FF918" s="21"/>
      <c r="FG918" s="21"/>
      <c r="FH918" s="21"/>
      <c r="FI918" s="21"/>
      <c r="FJ918" s="21"/>
      <c r="FK918" s="21"/>
      <c r="FL918" s="21"/>
      <c r="FM918" s="21"/>
      <c r="FN918" s="21"/>
      <c r="FO918" s="21"/>
      <c r="FP918" s="21"/>
      <c r="FQ918" s="21"/>
      <c r="FR918" s="21"/>
      <c r="FS918" s="21"/>
      <c r="FT918" s="21"/>
      <c r="FU918" s="21"/>
      <c r="FV918" s="21"/>
      <c r="FW918" s="21"/>
      <c r="FX918" s="21"/>
      <c r="FY918" s="21"/>
      <c r="FZ918" s="21"/>
      <c r="GA918" s="21"/>
      <c r="GB918" s="21"/>
      <c r="GC918" s="21"/>
      <c r="GD918" s="21"/>
      <c r="GE918" s="21"/>
      <c r="GF918" s="21"/>
      <c r="GG918" s="21"/>
      <c r="GH918" s="21"/>
      <c r="GI918" s="21"/>
      <c r="GJ918" s="21"/>
      <c r="GK918" s="21"/>
      <c r="GL918" s="21"/>
      <c r="GM918" s="21"/>
      <c r="GN918" s="21"/>
      <c r="GO918" s="21"/>
      <c r="GP918" s="21"/>
      <c r="GQ918" s="21"/>
      <c r="GR918" s="21"/>
      <c r="GS918" s="21"/>
      <c r="GT918" s="21"/>
      <c r="GU918" s="21"/>
      <c r="GV918" s="21"/>
      <c r="GW918" s="21"/>
      <c r="GX918" s="21"/>
      <c r="GY918" s="21"/>
      <c r="GZ918" s="21"/>
      <c r="HA918" s="21"/>
      <c r="HB918" s="21"/>
      <c r="HC918" s="21"/>
      <c r="HD918" s="21"/>
      <c r="HE918" s="21"/>
      <c r="HF918" s="21"/>
      <c r="HG918" s="21"/>
      <c r="HH918" s="21"/>
      <c r="HI918" s="21"/>
      <c r="HJ918" s="21"/>
      <c r="HK918" s="21"/>
      <c r="HL918" s="21"/>
      <c r="HM918" s="21"/>
      <c r="HN918" s="21"/>
      <c r="HO918" s="21"/>
      <c r="HP918" s="21"/>
      <c r="HQ918" s="21"/>
      <c r="HR918" s="21"/>
      <c r="HS918" s="21"/>
      <c r="HT918" s="21"/>
      <c r="HU918" s="21"/>
      <c r="HV918" s="21"/>
      <c r="HW918" s="21"/>
      <c r="HX918" s="21"/>
      <c r="HY918" s="21"/>
      <c r="HZ918" s="21"/>
      <c r="IA918" s="21"/>
      <c r="IB918" s="21"/>
      <c r="IC918" s="21"/>
      <c r="ID918" s="21"/>
      <c r="IE918" s="21"/>
      <c r="IF918" s="21"/>
      <c r="IG918" s="21"/>
      <c r="IH918" s="21"/>
    </row>
    <row r="919" spans="1:242" s="63" customFormat="1" x14ac:dyDescent="0.25">
      <c r="A919" s="21"/>
      <c r="B919" s="21"/>
      <c r="D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  <c r="AI919" s="21"/>
      <c r="AJ919" s="21"/>
      <c r="AK919" s="21"/>
      <c r="AL919" s="21"/>
      <c r="AM919" s="21"/>
      <c r="AN919" s="21"/>
      <c r="AO919" s="21"/>
      <c r="AP919" s="21"/>
      <c r="AQ919" s="21"/>
      <c r="AR919" s="21"/>
      <c r="AS919" s="21"/>
      <c r="AT919" s="21"/>
      <c r="AU919" s="21"/>
      <c r="AV919" s="21"/>
      <c r="AW919" s="21"/>
      <c r="AX919" s="21"/>
      <c r="AY919" s="21"/>
      <c r="AZ919" s="21"/>
      <c r="BA919" s="21"/>
      <c r="BB919" s="21"/>
      <c r="BC919" s="21"/>
      <c r="BD919" s="21"/>
      <c r="BE919" s="21"/>
      <c r="BF919" s="21"/>
      <c r="BG919" s="21"/>
      <c r="BH919" s="21"/>
      <c r="BI919" s="21"/>
      <c r="BJ919" s="21"/>
      <c r="BK919" s="21"/>
      <c r="BL919" s="21"/>
      <c r="BM919" s="21"/>
      <c r="BN919" s="21"/>
      <c r="BO919" s="21"/>
      <c r="BP919" s="21"/>
      <c r="BQ919" s="21"/>
      <c r="BR919" s="21"/>
      <c r="BS919" s="21"/>
      <c r="BT919" s="21"/>
      <c r="BU919" s="21"/>
      <c r="BV919" s="21"/>
      <c r="BW919" s="21"/>
      <c r="BX919" s="21"/>
      <c r="BY919" s="21"/>
      <c r="BZ919" s="21"/>
      <c r="CA919" s="21"/>
      <c r="CB919" s="21"/>
      <c r="CC919" s="21"/>
      <c r="CD919" s="21"/>
      <c r="CE919" s="21"/>
      <c r="CF919" s="21"/>
      <c r="CG919" s="21"/>
      <c r="CH919" s="21"/>
      <c r="CI919" s="21"/>
      <c r="CJ919" s="21"/>
      <c r="CK919" s="21"/>
      <c r="CL919" s="21"/>
      <c r="CM919" s="21"/>
      <c r="CN919" s="21"/>
      <c r="CO919" s="21"/>
      <c r="CP919" s="21"/>
      <c r="CQ919" s="21"/>
      <c r="CR919" s="21"/>
      <c r="CS919" s="21"/>
      <c r="CT919" s="21"/>
      <c r="CU919" s="21"/>
      <c r="CV919" s="21"/>
      <c r="CW919" s="21"/>
      <c r="CX919" s="21"/>
      <c r="CY919" s="21"/>
      <c r="CZ919" s="21"/>
      <c r="DA919" s="21"/>
      <c r="DB919" s="21"/>
      <c r="DC919" s="21"/>
      <c r="DD919" s="21"/>
      <c r="DE919" s="21"/>
      <c r="DF919" s="21"/>
      <c r="DG919" s="21"/>
      <c r="DH919" s="21"/>
      <c r="DI919" s="21"/>
      <c r="DJ919" s="21"/>
      <c r="DK919" s="21"/>
      <c r="DL919" s="21"/>
      <c r="DM919" s="21"/>
      <c r="DN919" s="21"/>
      <c r="DO919" s="21"/>
      <c r="DP919" s="21"/>
      <c r="DQ919" s="21"/>
      <c r="DR919" s="21"/>
      <c r="DS919" s="21"/>
      <c r="DT919" s="21"/>
      <c r="DU919" s="21"/>
      <c r="DV919" s="21"/>
      <c r="DW919" s="21"/>
      <c r="DX919" s="21"/>
      <c r="DY919" s="21"/>
      <c r="DZ919" s="21"/>
      <c r="EA919" s="21"/>
      <c r="EB919" s="21"/>
      <c r="EC919" s="21"/>
      <c r="ED919" s="21"/>
      <c r="EE919" s="21"/>
      <c r="EF919" s="21"/>
      <c r="EG919" s="21"/>
      <c r="EH919" s="21"/>
      <c r="EI919" s="21"/>
      <c r="EJ919" s="21"/>
      <c r="EK919" s="21"/>
      <c r="EL919" s="21"/>
      <c r="EM919" s="21"/>
      <c r="EN919" s="21"/>
      <c r="EO919" s="21"/>
      <c r="EP919" s="21"/>
      <c r="EQ919" s="21"/>
      <c r="ER919" s="21"/>
      <c r="ES919" s="21"/>
      <c r="ET919" s="21"/>
      <c r="EU919" s="21"/>
      <c r="EV919" s="21"/>
      <c r="EW919" s="21"/>
      <c r="EX919" s="21"/>
      <c r="EY919" s="21"/>
      <c r="EZ919" s="21"/>
      <c r="FA919" s="21"/>
      <c r="FB919" s="21"/>
      <c r="FC919" s="21"/>
      <c r="FD919" s="21"/>
      <c r="FE919" s="21"/>
      <c r="FF919" s="21"/>
      <c r="FG919" s="21"/>
      <c r="FH919" s="21"/>
      <c r="FI919" s="21"/>
      <c r="FJ919" s="21"/>
      <c r="FK919" s="21"/>
      <c r="FL919" s="21"/>
      <c r="FM919" s="21"/>
      <c r="FN919" s="21"/>
      <c r="FO919" s="21"/>
      <c r="FP919" s="21"/>
      <c r="FQ919" s="21"/>
      <c r="FR919" s="21"/>
      <c r="FS919" s="21"/>
      <c r="FT919" s="21"/>
      <c r="FU919" s="21"/>
      <c r="FV919" s="21"/>
      <c r="FW919" s="21"/>
      <c r="FX919" s="21"/>
      <c r="FY919" s="21"/>
      <c r="FZ919" s="21"/>
      <c r="GA919" s="21"/>
      <c r="GB919" s="21"/>
      <c r="GC919" s="21"/>
      <c r="GD919" s="21"/>
      <c r="GE919" s="21"/>
      <c r="GF919" s="21"/>
      <c r="GG919" s="21"/>
      <c r="GH919" s="21"/>
      <c r="GI919" s="21"/>
      <c r="GJ919" s="21"/>
      <c r="GK919" s="21"/>
      <c r="GL919" s="21"/>
      <c r="GM919" s="21"/>
      <c r="GN919" s="21"/>
      <c r="GO919" s="21"/>
      <c r="GP919" s="21"/>
      <c r="GQ919" s="21"/>
      <c r="GR919" s="21"/>
      <c r="GS919" s="21"/>
      <c r="GT919" s="21"/>
      <c r="GU919" s="21"/>
      <c r="GV919" s="21"/>
      <c r="GW919" s="21"/>
      <c r="GX919" s="21"/>
      <c r="GY919" s="21"/>
      <c r="GZ919" s="21"/>
      <c r="HA919" s="21"/>
      <c r="HB919" s="21"/>
      <c r="HC919" s="21"/>
      <c r="HD919" s="21"/>
      <c r="HE919" s="21"/>
      <c r="HF919" s="21"/>
      <c r="HG919" s="21"/>
      <c r="HH919" s="21"/>
      <c r="HI919" s="21"/>
      <c r="HJ919" s="21"/>
      <c r="HK919" s="21"/>
      <c r="HL919" s="21"/>
      <c r="HM919" s="21"/>
      <c r="HN919" s="21"/>
      <c r="HO919" s="21"/>
      <c r="HP919" s="21"/>
      <c r="HQ919" s="21"/>
      <c r="HR919" s="21"/>
      <c r="HS919" s="21"/>
      <c r="HT919" s="21"/>
      <c r="HU919" s="21"/>
      <c r="HV919" s="21"/>
      <c r="HW919" s="21"/>
      <c r="HX919" s="21"/>
      <c r="HY919" s="21"/>
      <c r="HZ919" s="21"/>
      <c r="IA919" s="21"/>
      <c r="IB919" s="21"/>
      <c r="IC919" s="21"/>
      <c r="ID919" s="21"/>
      <c r="IE919" s="21"/>
      <c r="IF919" s="21"/>
      <c r="IG919" s="21"/>
      <c r="IH919" s="21"/>
    </row>
    <row r="920" spans="1:242" s="63" customFormat="1" x14ac:dyDescent="0.25">
      <c r="A920" s="21"/>
      <c r="B920" s="21"/>
      <c r="D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  <c r="AI920" s="21"/>
      <c r="AJ920" s="21"/>
      <c r="AK920" s="21"/>
      <c r="AL920" s="21"/>
      <c r="AM920" s="21"/>
      <c r="AN920" s="21"/>
      <c r="AO920" s="21"/>
      <c r="AP920" s="21"/>
      <c r="AQ920" s="21"/>
      <c r="AR920" s="21"/>
      <c r="AS920" s="21"/>
      <c r="AT920" s="21"/>
      <c r="AU920" s="21"/>
      <c r="AV920" s="21"/>
      <c r="AW920" s="21"/>
      <c r="AX920" s="21"/>
      <c r="AY920" s="21"/>
      <c r="AZ920" s="21"/>
      <c r="BA920" s="21"/>
      <c r="BB920" s="21"/>
      <c r="BC920" s="21"/>
      <c r="BD920" s="21"/>
      <c r="BE920" s="21"/>
      <c r="BF920" s="21"/>
      <c r="BG920" s="21"/>
      <c r="BH920" s="21"/>
      <c r="BI920" s="21"/>
      <c r="BJ920" s="21"/>
      <c r="BK920" s="21"/>
      <c r="BL920" s="21"/>
      <c r="BM920" s="21"/>
      <c r="BN920" s="21"/>
      <c r="BO920" s="21"/>
      <c r="BP920" s="21"/>
      <c r="BQ920" s="21"/>
      <c r="BR920" s="21"/>
      <c r="BS920" s="21"/>
      <c r="BT920" s="21"/>
      <c r="BU920" s="21"/>
      <c r="BV920" s="21"/>
      <c r="BW920" s="21"/>
      <c r="BX920" s="21"/>
      <c r="BY920" s="21"/>
      <c r="BZ920" s="21"/>
      <c r="CA920" s="21"/>
      <c r="CB920" s="21"/>
      <c r="CC920" s="21"/>
      <c r="CD920" s="21"/>
      <c r="CE920" s="21"/>
      <c r="CF920" s="21"/>
      <c r="CG920" s="21"/>
      <c r="CH920" s="21"/>
      <c r="CI920" s="21"/>
      <c r="CJ920" s="21"/>
      <c r="CK920" s="21"/>
      <c r="CL920" s="21"/>
      <c r="CM920" s="21"/>
      <c r="CN920" s="21"/>
      <c r="CO920" s="21"/>
      <c r="CP920" s="21"/>
      <c r="CQ920" s="21"/>
      <c r="CR920" s="21"/>
      <c r="CS920" s="21"/>
      <c r="CT920" s="21"/>
      <c r="CU920" s="21"/>
      <c r="CV920" s="21"/>
      <c r="CW920" s="21"/>
      <c r="CX920" s="21"/>
      <c r="CY920" s="21"/>
      <c r="CZ920" s="21"/>
      <c r="DA920" s="21"/>
      <c r="DB920" s="21"/>
      <c r="DC920" s="21"/>
      <c r="DD920" s="21"/>
      <c r="DE920" s="21"/>
      <c r="DF920" s="21"/>
      <c r="DG920" s="21"/>
      <c r="DH920" s="21"/>
      <c r="DI920" s="21"/>
      <c r="DJ920" s="21"/>
      <c r="DK920" s="21"/>
      <c r="DL920" s="21"/>
      <c r="DM920" s="21"/>
      <c r="DN920" s="21"/>
      <c r="DO920" s="21"/>
      <c r="DP920" s="21"/>
      <c r="DQ920" s="21"/>
      <c r="DR920" s="21"/>
      <c r="DS920" s="21"/>
      <c r="DT920" s="21"/>
      <c r="DU920" s="21"/>
      <c r="DV920" s="21"/>
      <c r="DW920" s="21"/>
      <c r="DX920" s="21"/>
      <c r="DY920" s="21"/>
      <c r="DZ920" s="21"/>
      <c r="EA920" s="21"/>
      <c r="EB920" s="21"/>
      <c r="EC920" s="21"/>
      <c r="ED920" s="21"/>
      <c r="EE920" s="21"/>
      <c r="EF920" s="21"/>
      <c r="EG920" s="21"/>
      <c r="EH920" s="21"/>
      <c r="EI920" s="21"/>
      <c r="EJ920" s="21"/>
      <c r="EK920" s="21"/>
      <c r="EL920" s="21"/>
      <c r="EM920" s="21"/>
      <c r="EN920" s="21"/>
      <c r="EO920" s="21"/>
      <c r="EP920" s="21"/>
      <c r="EQ920" s="21"/>
      <c r="ER920" s="21"/>
      <c r="ES920" s="21"/>
      <c r="ET920" s="21"/>
      <c r="EU920" s="21"/>
      <c r="EV920" s="21"/>
      <c r="EW920" s="21"/>
      <c r="EX920" s="21"/>
      <c r="EY920" s="21"/>
      <c r="EZ920" s="21"/>
      <c r="FA920" s="21"/>
      <c r="FB920" s="21"/>
      <c r="FC920" s="21"/>
      <c r="FD920" s="21"/>
      <c r="FE920" s="21"/>
      <c r="FF920" s="21"/>
      <c r="FG920" s="21"/>
      <c r="FH920" s="21"/>
      <c r="FI920" s="21"/>
      <c r="FJ920" s="21"/>
      <c r="FK920" s="21"/>
      <c r="FL920" s="21"/>
      <c r="FM920" s="21"/>
      <c r="FN920" s="21"/>
      <c r="FO920" s="21"/>
      <c r="FP920" s="21"/>
      <c r="FQ920" s="21"/>
      <c r="FR920" s="21"/>
      <c r="FS920" s="21"/>
      <c r="FT920" s="21"/>
      <c r="FU920" s="21"/>
      <c r="FV920" s="21"/>
      <c r="FW920" s="21"/>
      <c r="FX920" s="21"/>
      <c r="FY920" s="21"/>
      <c r="FZ920" s="21"/>
      <c r="GA920" s="21"/>
      <c r="GB920" s="21"/>
      <c r="GC920" s="21"/>
      <c r="GD920" s="21"/>
      <c r="GE920" s="21"/>
      <c r="GF920" s="21"/>
      <c r="GG920" s="21"/>
      <c r="GH920" s="21"/>
      <c r="GI920" s="21"/>
      <c r="GJ920" s="21"/>
      <c r="GK920" s="21"/>
      <c r="GL920" s="21"/>
      <c r="GM920" s="21"/>
      <c r="GN920" s="21"/>
      <c r="GO920" s="21"/>
      <c r="GP920" s="21"/>
      <c r="GQ920" s="21"/>
      <c r="GR920" s="21"/>
      <c r="GS920" s="21"/>
      <c r="GT920" s="21"/>
      <c r="GU920" s="21"/>
      <c r="GV920" s="21"/>
      <c r="GW920" s="21"/>
      <c r="GX920" s="21"/>
      <c r="GY920" s="21"/>
      <c r="GZ920" s="21"/>
      <c r="HA920" s="21"/>
      <c r="HB920" s="21"/>
      <c r="HC920" s="21"/>
      <c r="HD920" s="21"/>
      <c r="HE920" s="21"/>
      <c r="HF920" s="21"/>
      <c r="HG920" s="21"/>
      <c r="HH920" s="21"/>
      <c r="HI920" s="21"/>
      <c r="HJ920" s="21"/>
      <c r="HK920" s="21"/>
      <c r="HL920" s="21"/>
      <c r="HM920" s="21"/>
      <c r="HN920" s="21"/>
      <c r="HO920" s="21"/>
      <c r="HP920" s="21"/>
      <c r="HQ920" s="21"/>
      <c r="HR920" s="21"/>
      <c r="HS920" s="21"/>
      <c r="HT920" s="21"/>
      <c r="HU920" s="21"/>
      <c r="HV920" s="21"/>
      <c r="HW920" s="21"/>
      <c r="HX920" s="21"/>
      <c r="HY920" s="21"/>
      <c r="HZ920" s="21"/>
      <c r="IA920" s="21"/>
      <c r="IB920" s="21"/>
      <c r="IC920" s="21"/>
      <c r="ID920" s="21"/>
      <c r="IE920" s="21"/>
      <c r="IF920" s="21"/>
      <c r="IG920" s="21"/>
      <c r="IH920" s="21"/>
    </row>
    <row r="921" spans="1:242" s="63" customFormat="1" x14ac:dyDescent="0.25">
      <c r="A921" s="21"/>
      <c r="B921" s="21"/>
      <c r="D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  <c r="AI921" s="21"/>
      <c r="AJ921" s="21"/>
      <c r="AK921" s="21"/>
      <c r="AL921" s="21"/>
      <c r="AM921" s="21"/>
      <c r="AN921" s="21"/>
      <c r="AO921" s="21"/>
      <c r="AP921" s="21"/>
      <c r="AQ921" s="21"/>
      <c r="AR921" s="21"/>
      <c r="AS921" s="21"/>
      <c r="AT921" s="21"/>
      <c r="AU921" s="21"/>
      <c r="AV921" s="21"/>
      <c r="AW921" s="21"/>
      <c r="AX921" s="21"/>
      <c r="AY921" s="21"/>
      <c r="AZ921" s="21"/>
      <c r="BA921" s="21"/>
      <c r="BB921" s="21"/>
      <c r="BC921" s="21"/>
      <c r="BD921" s="21"/>
      <c r="BE921" s="21"/>
      <c r="BF921" s="21"/>
      <c r="BG921" s="21"/>
      <c r="BH921" s="21"/>
      <c r="BI921" s="21"/>
      <c r="BJ921" s="21"/>
      <c r="BK921" s="21"/>
      <c r="BL921" s="21"/>
      <c r="BM921" s="21"/>
      <c r="BN921" s="21"/>
      <c r="BO921" s="21"/>
      <c r="BP921" s="21"/>
      <c r="BQ921" s="21"/>
      <c r="BR921" s="21"/>
      <c r="BS921" s="21"/>
      <c r="BT921" s="21"/>
      <c r="BU921" s="21"/>
      <c r="BV921" s="21"/>
      <c r="BW921" s="21"/>
      <c r="BX921" s="21"/>
      <c r="BY921" s="21"/>
      <c r="BZ921" s="21"/>
      <c r="CA921" s="21"/>
      <c r="CB921" s="21"/>
      <c r="CC921" s="21"/>
      <c r="CD921" s="21"/>
      <c r="CE921" s="21"/>
      <c r="CF921" s="21"/>
      <c r="CG921" s="21"/>
      <c r="CH921" s="21"/>
      <c r="CI921" s="21"/>
      <c r="CJ921" s="21"/>
      <c r="CK921" s="21"/>
      <c r="CL921" s="21"/>
      <c r="CM921" s="21"/>
      <c r="CN921" s="21"/>
      <c r="CO921" s="21"/>
      <c r="CP921" s="21"/>
      <c r="CQ921" s="21"/>
      <c r="CR921" s="21"/>
      <c r="CS921" s="21"/>
      <c r="CT921" s="21"/>
      <c r="CU921" s="21"/>
      <c r="CV921" s="21"/>
      <c r="CW921" s="21"/>
      <c r="CX921" s="21"/>
      <c r="CY921" s="21"/>
      <c r="CZ921" s="21"/>
      <c r="DA921" s="21"/>
      <c r="DB921" s="21"/>
      <c r="DC921" s="21"/>
      <c r="DD921" s="21"/>
      <c r="DE921" s="21"/>
      <c r="DF921" s="21"/>
      <c r="DG921" s="21"/>
      <c r="DH921" s="21"/>
      <c r="DI921" s="21"/>
      <c r="DJ921" s="21"/>
      <c r="DK921" s="21"/>
      <c r="DL921" s="21"/>
      <c r="DM921" s="21"/>
      <c r="DN921" s="21"/>
      <c r="DO921" s="21"/>
      <c r="DP921" s="21"/>
      <c r="DQ921" s="21"/>
      <c r="DR921" s="21"/>
      <c r="DS921" s="21"/>
      <c r="DT921" s="21"/>
      <c r="DU921" s="21"/>
      <c r="DV921" s="21"/>
      <c r="DW921" s="21"/>
      <c r="DX921" s="21"/>
      <c r="DY921" s="21"/>
      <c r="DZ921" s="21"/>
      <c r="EA921" s="21"/>
      <c r="EB921" s="21"/>
      <c r="EC921" s="21"/>
      <c r="ED921" s="21"/>
      <c r="EE921" s="21"/>
      <c r="EF921" s="21"/>
      <c r="EG921" s="21"/>
      <c r="EH921" s="21"/>
      <c r="EI921" s="21"/>
      <c r="EJ921" s="21"/>
      <c r="EK921" s="21"/>
      <c r="EL921" s="21"/>
      <c r="EM921" s="21"/>
      <c r="EN921" s="21"/>
      <c r="EO921" s="21"/>
      <c r="EP921" s="21"/>
      <c r="EQ921" s="21"/>
      <c r="ER921" s="21"/>
      <c r="ES921" s="21"/>
      <c r="ET921" s="21"/>
      <c r="EU921" s="21"/>
      <c r="EV921" s="21"/>
      <c r="EW921" s="21"/>
      <c r="EX921" s="21"/>
      <c r="EY921" s="21"/>
      <c r="EZ921" s="21"/>
      <c r="FA921" s="21"/>
      <c r="FB921" s="21"/>
      <c r="FC921" s="21"/>
      <c r="FD921" s="21"/>
      <c r="FE921" s="21"/>
      <c r="FF921" s="21"/>
      <c r="FG921" s="21"/>
      <c r="FH921" s="21"/>
      <c r="FI921" s="21"/>
      <c r="FJ921" s="21"/>
      <c r="FK921" s="21"/>
      <c r="FL921" s="21"/>
      <c r="FM921" s="21"/>
      <c r="FN921" s="21"/>
      <c r="FO921" s="21"/>
      <c r="FP921" s="21"/>
      <c r="FQ921" s="21"/>
      <c r="FR921" s="21"/>
      <c r="FS921" s="21"/>
      <c r="FT921" s="21"/>
      <c r="FU921" s="21"/>
      <c r="FV921" s="21"/>
      <c r="FW921" s="21"/>
      <c r="FX921" s="21"/>
      <c r="FY921" s="21"/>
      <c r="FZ921" s="21"/>
      <c r="GA921" s="21"/>
      <c r="GB921" s="21"/>
      <c r="GC921" s="21"/>
      <c r="GD921" s="21"/>
      <c r="GE921" s="21"/>
      <c r="GF921" s="21"/>
      <c r="GG921" s="21"/>
      <c r="GH921" s="21"/>
      <c r="GI921" s="21"/>
      <c r="GJ921" s="21"/>
      <c r="GK921" s="21"/>
      <c r="GL921" s="21"/>
      <c r="GM921" s="21"/>
      <c r="GN921" s="21"/>
      <c r="GO921" s="21"/>
      <c r="GP921" s="21"/>
      <c r="GQ921" s="21"/>
      <c r="GR921" s="21"/>
      <c r="GS921" s="21"/>
      <c r="GT921" s="21"/>
      <c r="GU921" s="21"/>
      <c r="GV921" s="21"/>
      <c r="GW921" s="21"/>
      <c r="GX921" s="21"/>
      <c r="GY921" s="21"/>
      <c r="GZ921" s="21"/>
      <c r="HA921" s="21"/>
      <c r="HB921" s="21"/>
      <c r="HC921" s="21"/>
      <c r="HD921" s="21"/>
      <c r="HE921" s="21"/>
      <c r="HF921" s="21"/>
      <c r="HG921" s="21"/>
      <c r="HH921" s="21"/>
      <c r="HI921" s="21"/>
      <c r="HJ921" s="21"/>
      <c r="HK921" s="21"/>
      <c r="HL921" s="21"/>
      <c r="HM921" s="21"/>
      <c r="HN921" s="21"/>
      <c r="HO921" s="21"/>
      <c r="HP921" s="21"/>
      <c r="HQ921" s="21"/>
      <c r="HR921" s="21"/>
      <c r="HS921" s="21"/>
      <c r="HT921" s="21"/>
      <c r="HU921" s="21"/>
      <c r="HV921" s="21"/>
      <c r="HW921" s="21"/>
      <c r="HX921" s="21"/>
      <c r="HY921" s="21"/>
      <c r="HZ921" s="21"/>
      <c r="IA921" s="21"/>
      <c r="IB921" s="21"/>
      <c r="IC921" s="21"/>
      <c r="ID921" s="21"/>
      <c r="IE921" s="21"/>
      <c r="IF921" s="21"/>
      <c r="IG921" s="21"/>
      <c r="IH921" s="21"/>
    </row>
    <row r="922" spans="1:242" s="63" customFormat="1" x14ac:dyDescent="0.25">
      <c r="A922" s="21"/>
      <c r="B922" s="21"/>
      <c r="D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  <c r="AI922" s="21"/>
      <c r="AJ922" s="21"/>
      <c r="AK922" s="21"/>
      <c r="AL922" s="21"/>
      <c r="AM922" s="21"/>
      <c r="AN922" s="21"/>
      <c r="AO922" s="21"/>
      <c r="AP922" s="21"/>
      <c r="AQ922" s="21"/>
      <c r="AR922" s="21"/>
      <c r="AS922" s="21"/>
      <c r="AT922" s="21"/>
      <c r="AU922" s="21"/>
      <c r="AV922" s="21"/>
      <c r="AW922" s="21"/>
      <c r="AX922" s="21"/>
      <c r="AY922" s="21"/>
      <c r="AZ922" s="21"/>
      <c r="BA922" s="21"/>
      <c r="BB922" s="21"/>
      <c r="BC922" s="21"/>
      <c r="BD922" s="21"/>
      <c r="BE922" s="21"/>
      <c r="BF922" s="21"/>
      <c r="BG922" s="21"/>
      <c r="BH922" s="21"/>
      <c r="BI922" s="21"/>
      <c r="BJ922" s="21"/>
      <c r="BK922" s="21"/>
      <c r="BL922" s="21"/>
      <c r="BM922" s="21"/>
      <c r="BN922" s="21"/>
      <c r="BO922" s="21"/>
      <c r="BP922" s="21"/>
      <c r="BQ922" s="21"/>
      <c r="BR922" s="21"/>
      <c r="BS922" s="21"/>
      <c r="BT922" s="21"/>
      <c r="BU922" s="21"/>
      <c r="BV922" s="21"/>
      <c r="BW922" s="21"/>
      <c r="BX922" s="21"/>
      <c r="BY922" s="21"/>
      <c r="BZ922" s="21"/>
      <c r="CA922" s="21"/>
      <c r="CB922" s="21"/>
      <c r="CC922" s="21"/>
      <c r="CD922" s="21"/>
      <c r="CE922" s="21"/>
      <c r="CF922" s="21"/>
      <c r="CG922" s="21"/>
      <c r="CH922" s="21"/>
      <c r="CI922" s="21"/>
      <c r="CJ922" s="21"/>
      <c r="CK922" s="21"/>
      <c r="CL922" s="21"/>
      <c r="CM922" s="21"/>
      <c r="CN922" s="21"/>
      <c r="CO922" s="21"/>
      <c r="CP922" s="21"/>
      <c r="CQ922" s="21"/>
      <c r="CR922" s="21"/>
      <c r="CS922" s="21"/>
      <c r="CT922" s="21"/>
      <c r="CU922" s="21"/>
      <c r="CV922" s="21"/>
      <c r="CW922" s="21"/>
      <c r="CX922" s="21"/>
      <c r="CY922" s="21"/>
      <c r="CZ922" s="21"/>
      <c r="DA922" s="21"/>
      <c r="DB922" s="21"/>
      <c r="DC922" s="21"/>
      <c r="DD922" s="21"/>
      <c r="DE922" s="21"/>
      <c r="DF922" s="21"/>
      <c r="DG922" s="21"/>
      <c r="DH922" s="21"/>
      <c r="DI922" s="21"/>
      <c r="DJ922" s="21"/>
      <c r="DK922" s="21"/>
      <c r="DL922" s="21"/>
      <c r="DM922" s="21"/>
      <c r="DN922" s="21"/>
      <c r="DO922" s="21"/>
      <c r="DP922" s="21"/>
      <c r="DQ922" s="21"/>
      <c r="DR922" s="21"/>
      <c r="DS922" s="21"/>
      <c r="DT922" s="21"/>
      <c r="DU922" s="21"/>
      <c r="DV922" s="21"/>
      <c r="DW922" s="21"/>
      <c r="DX922" s="21"/>
      <c r="DY922" s="21"/>
      <c r="DZ922" s="21"/>
      <c r="EA922" s="21"/>
      <c r="EB922" s="21"/>
      <c r="EC922" s="21"/>
      <c r="ED922" s="21"/>
      <c r="EE922" s="21"/>
      <c r="EF922" s="21"/>
      <c r="EG922" s="21"/>
      <c r="EH922" s="21"/>
      <c r="EI922" s="21"/>
      <c r="EJ922" s="21"/>
      <c r="EK922" s="21"/>
      <c r="EL922" s="21"/>
      <c r="EM922" s="21"/>
      <c r="EN922" s="21"/>
      <c r="EO922" s="21"/>
      <c r="EP922" s="21"/>
      <c r="EQ922" s="21"/>
      <c r="ER922" s="21"/>
      <c r="ES922" s="21"/>
      <c r="ET922" s="21"/>
      <c r="EU922" s="21"/>
      <c r="EV922" s="21"/>
      <c r="EW922" s="21"/>
      <c r="EX922" s="21"/>
      <c r="EY922" s="21"/>
      <c r="EZ922" s="21"/>
      <c r="FA922" s="21"/>
      <c r="FB922" s="21"/>
      <c r="FC922" s="21"/>
      <c r="FD922" s="21"/>
      <c r="FE922" s="21"/>
      <c r="FF922" s="21"/>
      <c r="FG922" s="21"/>
      <c r="FH922" s="21"/>
      <c r="FI922" s="21"/>
      <c r="FJ922" s="21"/>
      <c r="FK922" s="21"/>
      <c r="FL922" s="21"/>
      <c r="FM922" s="21"/>
      <c r="FN922" s="21"/>
      <c r="FO922" s="21"/>
      <c r="FP922" s="21"/>
      <c r="FQ922" s="21"/>
      <c r="FR922" s="21"/>
      <c r="FS922" s="21"/>
      <c r="FT922" s="21"/>
      <c r="FU922" s="21"/>
      <c r="FV922" s="21"/>
      <c r="FW922" s="21"/>
      <c r="FX922" s="21"/>
      <c r="FY922" s="21"/>
      <c r="FZ922" s="21"/>
      <c r="GA922" s="21"/>
      <c r="GB922" s="21"/>
      <c r="GC922" s="21"/>
      <c r="GD922" s="21"/>
      <c r="GE922" s="21"/>
      <c r="GF922" s="21"/>
      <c r="GG922" s="21"/>
      <c r="GH922" s="21"/>
      <c r="GI922" s="21"/>
      <c r="GJ922" s="21"/>
      <c r="GK922" s="21"/>
      <c r="GL922" s="21"/>
      <c r="GM922" s="21"/>
      <c r="GN922" s="21"/>
      <c r="GO922" s="21"/>
      <c r="GP922" s="21"/>
      <c r="GQ922" s="21"/>
      <c r="GR922" s="21"/>
      <c r="GS922" s="21"/>
      <c r="GT922" s="21"/>
      <c r="GU922" s="21"/>
      <c r="GV922" s="21"/>
      <c r="GW922" s="21"/>
      <c r="GX922" s="21"/>
      <c r="GY922" s="21"/>
      <c r="GZ922" s="21"/>
      <c r="HA922" s="21"/>
      <c r="HB922" s="21"/>
      <c r="HC922" s="21"/>
      <c r="HD922" s="21"/>
      <c r="HE922" s="21"/>
      <c r="HF922" s="21"/>
      <c r="HG922" s="21"/>
      <c r="HH922" s="21"/>
      <c r="HI922" s="21"/>
      <c r="HJ922" s="21"/>
      <c r="HK922" s="21"/>
      <c r="HL922" s="21"/>
      <c r="HM922" s="21"/>
      <c r="HN922" s="21"/>
      <c r="HO922" s="21"/>
      <c r="HP922" s="21"/>
      <c r="HQ922" s="21"/>
      <c r="HR922" s="21"/>
      <c r="HS922" s="21"/>
      <c r="HT922" s="21"/>
      <c r="HU922" s="21"/>
      <c r="HV922" s="21"/>
      <c r="HW922" s="21"/>
      <c r="HX922" s="21"/>
      <c r="HY922" s="21"/>
      <c r="HZ922" s="21"/>
      <c r="IA922" s="21"/>
      <c r="IB922" s="21"/>
      <c r="IC922" s="21"/>
      <c r="ID922" s="21"/>
      <c r="IE922" s="21"/>
      <c r="IF922" s="21"/>
      <c r="IG922" s="21"/>
      <c r="IH922" s="21"/>
    </row>
  </sheetData>
  <sheetProtection algorithmName="SHA-512" hashValue="uTsr0RAxMSGZRlsQaVxdZKaoBTLDPTX9NERlrVqyd7mfAPJgYtPG+SatoGJ7bAzAgCTJFqMnOoeCJGKjdd4pFw==" saltValue="+JwZQPl1IAwyGYK7W6QO4g==" spinCount="100000" sheet="1" objects="1" scenarios="1"/>
  <protectedRanges>
    <protectedRange sqref="C706" name="Rango2"/>
    <protectedRange sqref="E5:E709" name="P.U."/>
  </protectedRanges>
  <mergeCells count="8">
    <mergeCell ref="C745:F745"/>
    <mergeCell ref="C746:F746"/>
    <mergeCell ref="B1:F1"/>
    <mergeCell ref="C729:F729"/>
    <mergeCell ref="A730:F730"/>
    <mergeCell ref="A734:F734"/>
    <mergeCell ref="A735:F735"/>
    <mergeCell ref="C740:F740"/>
  </mergeCells>
  <dataValidations count="1">
    <dataValidation type="list" allowBlank="1" showInputMessage="1" showErrorMessage="1" sqref="B2">
      <formula1>$HW$710:$HW$725</formula1>
    </dataValidation>
  </dataValidations>
  <printOptions horizontalCentered="1"/>
  <pageMargins left="0.27559055118110237" right="0.27559055118110237" top="0.39370078740157483" bottom="0.39370078740157483" header="0" footer="0.19685039370078741"/>
  <pageSetup scale="39" orientation="portrait" r:id="rId1"/>
  <headerFooter alignWithMargins="0">
    <oddFooter>&amp;R&amp;P/&amp;N</oddFooter>
  </headerFooter>
  <rowBreaks count="17" manualBreakCount="17">
    <brk id="55" max="5" man="1"/>
    <brk id="110" max="5" man="1"/>
    <brk id="145" max="5" man="1"/>
    <brk id="192" max="5" man="1"/>
    <brk id="226" max="5" man="1"/>
    <brk id="273" max="5" man="1"/>
    <brk id="295" max="5" man="1"/>
    <brk id="327" max="5" man="1"/>
    <brk id="373" max="5" man="1"/>
    <brk id="428" max="5" man="1"/>
    <brk id="464" max="5" man="1"/>
    <brk id="503" max="5" man="1"/>
    <brk id="552" max="5" man="1"/>
    <brk id="601" max="5" man="1"/>
    <brk id="646" max="5" man="1"/>
    <brk id="692" max="5" man="1"/>
    <brk id="70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L.P. Ac. Sanchez</vt:lpstr>
      <vt:lpstr>'L.P. Ac. Sanchez'!Área_de_impresión</vt:lpstr>
      <vt:lpstr>'L.P. Ac. Sanchez'!Títulos_a_imprimir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Elvira Altagracia Jiménez Montás</dc:creator>
  <cp:lastModifiedBy>Ana Josefa Núñez Guzmán</cp:lastModifiedBy>
  <cp:lastPrinted>2023-06-16T20:21:08Z</cp:lastPrinted>
  <dcterms:created xsi:type="dcterms:W3CDTF">2023-06-16T20:10:36Z</dcterms:created>
  <dcterms:modified xsi:type="dcterms:W3CDTF">2023-06-20T19:43:18Z</dcterms:modified>
</cp:coreProperties>
</file>