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Z:\Divicion de Licitaciones\DOCUMENTOS Y CARPETAS AÑO 2021\LICITACIONES OBRAS\INAPA-CCC-LPN-2021-0023  AMPLIACION AC. AZUA\"/>
    </mc:Choice>
  </mc:AlternateContent>
  <xr:revisionPtr revIDLastSave="0" documentId="8_{790DFC1C-6355-4D66-8D56-4341D04AD87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A DE PARTIDAS (MOD.)" sheetId="1" r:id="rId1"/>
  </sheets>
  <externalReferences>
    <externalReference r:id="rId2"/>
  </externalReferences>
  <definedNames>
    <definedName name="_xlnm.Print_Area" localSheetId="0">'LISTA DE PARTIDAS (MOD.)'!$A$1:$F$200</definedName>
    <definedName name="INSUMO_1">'[1]AC. LOS LIMONES ACERO '!$D$2</definedName>
    <definedName name="_xlnm.Print_Titles" localSheetId="0">'LISTA DE PARTIDAS (MOD.)'!$1:$10</definedName>
  </definedNames>
  <calcPr calcId="191029" iterateDelta="0.0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79" i="1" l="1"/>
  <c r="F178" i="1"/>
  <c r="F172" i="1"/>
  <c r="F171" i="1"/>
  <c r="F170" i="1"/>
  <c r="F169" i="1"/>
  <c r="F168" i="1"/>
  <c r="F167" i="1"/>
  <c r="F166" i="1"/>
  <c r="F165" i="1"/>
  <c r="F164" i="1"/>
  <c r="F163" i="1"/>
  <c r="F156" i="1"/>
  <c r="F155" i="1"/>
  <c r="F153" i="1"/>
  <c r="F152" i="1"/>
  <c r="F151" i="1"/>
  <c r="F150" i="1"/>
  <c r="F148" i="1"/>
  <c r="F147" i="1"/>
  <c r="F146" i="1"/>
  <c r="F145" i="1"/>
  <c r="F142" i="1"/>
  <c r="F141" i="1"/>
  <c r="F140" i="1"/>
  <c r="F137" i="1"/>
  <c r="F136" i="1"/>
  <c r="F135" i="1"/>
  <c r="F134" i="1"/>
  <c r="F129" i="1"/>
  <c r="F128" i="1"/>
  <c r="F127" i="1"/>
  <c r="F126" i="1"/>
  <c r="F125" i="1"/>
  <c r="F122" i="1"/>
  <c r="F121" i="1"/>
  <c r="F120" i="1"/>
  <c r="F119" i="1"/>
  <c r="F118" i="1"/>
  <c r="F117" i="1"/>
  <c r="F116" i="1"/>
  <c r="F113" i="1"/>
  <c r="F112" i="1"/>
  <c r="F111" i="1"/>
  <c r="F110" i="1"/>
  <c r="F109" i="1"/>
  <c r="F108" i="1"/>
  <c r="F107" i="1"/>
  <c r="F104" i="1"/>
  <c r="F103" i="1"/>
  <c r="F102" i="1"/>
  <c r="F101" i="1"/>
  <c r="F100" i="1"/>
  <c r="F99" i="1"/>
  <c r="F98" i="1"/>
  <c r="F97" i="1"/>
  <c r="F95" i="1"/>
  <c r="F94" i="1"/>
  <c r="F93" i="1"/>
  <c r="F92" i="1"/>
  <c r="F91" i="1"/>
  <c r="F90" i="1"/>
  <c r="F89" i="1"/>
  <c r="F88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81" i="1" l="1"/>
  <c r="F174" i="1"/>
  <c r="F158" i="1"/>
  <c r="F183" i="1" l="1"/>
  <c r="F184" i="1" s="1"/>
  <c r="F191" i="1" s="1"/>
  <c r="F195" i="1" l="1"/>
  <c r="F187" i="1"/>
  <c r="F193" i="1" s="1"/>
  <c r="F194" i="1"/>
  <c r="F189" i="1"/>
  <c r="F192" i="1"/>
  <c r="F188" i="1"/>
  <c r="F190" i="1"/>
  <c r="F196" i="1" l="1"/>
  <c r="F198" i="1" s="1"/>
  <c r="F200" i="1" s="1"/>
</calcChain>
</file>

<file path=xl/sharedStrings.xml><?xml version="1.0" encoding="utf-8"?>
<sst xmlns="http://schemas.openxmlformats.org/spreadsheetml/2006/main" count="336" uniqueCount="201">
  <si>
    <t>Obra: AMPLIACIÓN ACUEDUCTO AZUA. NUEVO CAMPO DE POZOS</t>
  </si>
  <si>
    <t xml:space="preserve">Ubicación: PROVINCIA DE AZUA </t>
  </si>
  <si>
    <t>ZONA: II</t>
  </si>
  <si>
    <t>Partida</t>
  </si>
  <si>
    <t>Descripción</t>
  </si>
  <si>
    <t>Cantidad</t>
  </si>
  <si>
    <t>Ud</t>
  </si>
  <si>
    <t>P.U. RD$</t>
  </si>
  <si>
    <t>Monto RD$</t>
  </si>
  <si>
    <t>A</t>
  </si>
  <si>
    <t xml:space="preserve">LÍNEA DE IMPULSIÓN </t>
  </si>
  <si>
    <t>Replanteo</t>
  </si>
  <si>
    <t>M</t>
  </si>
  <si>
    <t>CORTE Y EXTRACCIÓN DE ASFALTO (L=5,193.93 M)</t>
  </si>
  <si>
    <t>Corte de asfalto e=2", ambos lados</t>
  </si>
  <si>
    <t>Remoción de carpeta asfáltica</t>
  </si>
  <si>
    <t>M²</t>
  </si>
  <si>
    <t>Bote material asfáltico c/camión (Incluye esparcimiento en lugar de botadero)</t>
  </si>
  <si>
    <t>M³</t>
  </si>
  <si>
    <t xml:space="preserve">MOVIMIENTO DE TIERRA </t>
  </si>
  <si>
    <t xml:space="preserve">Excavación material compacto c/equipo </t>
  </si>
  <si>
    <t>Relleno compactado de material c/compactador mecánico en capas de 0.20m</t>
  </si>
  <si>
    <t>M³C</t>
  </si>
  <si>
    <t>Bote material sobrante (Incluye esparcimiento en botadero)</t>
  </si>
  <si>
    <t>M³E</t>
  </si>
  <si>
    <t xml:space="preserve">SUMINISTRO DE TUBERÍA ACERO CON PROTECCIÓN ANTICORROSIVA </t>
  </si>
  <si>
    <t xml:space="preserve">De Ø24" Acero SCH-20 </t>
  </si>
  <si>
    <t xml:space="preserve">De Ø16" Acero SCH-30  </t>
  </si>
  <si>
    <t>De Ø12" Acero SCH-30</t>
  </si>
  <si>
    <t>COLOCACIÓN DE TUBERÍA</t>
  </si>
  <si>
    <t>De Ø24" Acero SCH-20</t>
  </si>
  <si>
    <t>De Ø16" Acero SCH-30</t>
  </si>
  <si>
    <t xml:space="preserve">SUMINISTRO Y COLOCACIÓN DE PIEZAS ESPECIALES ACERO C/PROTECCIÓN ANTICORROSIVA </t>
  </si>
  <si>
    <t>Codo Ø12" x 15º SCH-30</t>
  </si>
  <si>
    <t>Codo Ø12" x 50º SCH-30</t>
  </si>
  <si>
    <t>Codo Ø16" x 10º SCH-30</t>
  </si>
  <si>
    <t>Codo Ø16" x 15º SCH-30</t>
  </si>
  <si>
    <t>Codo Ø16" x 20º SCH-30</t>
  </si>
  <si>
    <t>Codo Ø16" x 25º SCH-30</t>
  </si>
  <si>
    <t>Codo Ø16" x 30º SCH-30</t>
  </si>
  <si>
    <t>Codo Ø16" x 50º SCH-30</t>
  </si>
  <si>
    <t>Codo Ø16" x 55º SCH-30</t>
  </si>
  <si>
    <t>Codo Ø16" x 90º SCH-30</t>
  </si>
  <si>
    <t>Codo Ø20" x 90º SCH-20</t>
  </si>
  <si>
    <t>Codo Ø24" x 10º SCH-20</t>
  </si>
  <si>
    <t>Codo Ø24" x 35º SCH-20</t>
  </si>
  <si>
    <t>Codo Ø24" x 40º SCH-20</t>
  </si>
  <si>
    <t>Codo Ø24" x 45º SCH-20</t>
  </si>
  <si>
    <t>Codo Ø24" x 60º SCH-20</t>
  </si>
  <si>
    <t>Codo Ø24" x 70º SCH-20</t>
  </si>
  <si>
    <t>Codo Ø24" x 75º SCH-20</t>
  </si>
  <si>
    <t>Codo Ø24" x 80º SCH-20</t>
  </si>
  <si>
    <t>Codo Ø24" x 85º SCH-20</t>
  </si>
  <si>
    <t>Reducción Ø16" x Ø12" SCH-30</t>
  </si>
  <si>
    <t>Reducción Ø20" x Ø20" SCH-20 Lock Joint</t>
  </si>
  <si>
    <t>Reducción Ø24" x Ø16" SCH-20</t>
  </si>
  <si>
    <t>Ampliación Ø20" x Ø24" SCH-20</t>
  </si>
  <si>
    <t>Yee 24" x 12" SCH-20</t>
  </si>
  <si>
    <t>Tee 12" x 12" SCH-30</t>
  </si>
  <si>
    <t>Tee 24" x 16" SCH-20</t>
  </si>
  <si>
    <t>Junta mecánica tipo Dresser de Ø20" 150 psi</t>
  </si>
  <si>
    <t>Anclaje de H. A. para Codos (Según diseño)</t>
  </si>
  <si>
    <t>Anclaje de H. A. para Tee (Según diseño)</t>
  </si>
  <si>
    <t>Anclaje de H. A. para Yee (Según diseño)</t>
  </si>
  <si>
    <t>Anclaje de H. A. para Reducciones y Ampliaciones (Según diseño)</t>
  </si>
  <si>
    <t xml:space="preserve">SUMINISTRO Y COLOCACIÓN DE VÁLVULAS </t>
  </si>
  <si>
    <t>Válvula de Aire Combinada de Ø4" H.F. 150 PSI, a colocar en tubería de Ø24" completa (Incluye niple platillado, tornillos, tuercas y junta de goma)</t>
  </si>
  <si>
    <t>Válvula de Aire Combinada de Ø3" H.F. 150 PSI, a colocar en tubería de Ø16" completa (Incluye niple platillado, tornillos, tuercas y junta de goma)</t>
  </si>
  <si>
    <t>Válvula de Aire de Ø3" H.F. 150 PSI, a colocar en tubería de Ø24" completa (Incluye niple platillado, tornillos, tuercas y junta de goma)</t>
  </si>
  <si>
    <t>Válvula de Aire Combinada de Ø4" H.F. 150 PSI, a colocar en tubería de Ø16" completa (Incluye niple platillado, tornillos, tuercas y junta de goma)</t>
  </si>
  <si>
    <t>Válvula de Compuerta de Ø16" H.F. platillada completa (Incluye niples platillados con sus tornillos, tuercas, arandelas y juntas de goma)</t>
  </si>
  <si>
    <t>Válvula de Desagüe de Ø8" H.F. 150 PSI platillada completa en tubería de Ø24" (Incluye niple, tornillos, tuercas, junta de goma y junta dresser)</t>
  </si>
  <si>
    <t>Válvula de Desagüe de Ø8" H.F. 150 PSI platillada completa en tubería de Ø16" (Incluye niple, tornillos, tuercas, junta de goma y junta dresser)</t>
  </si>
  <si>
    <t>Válvula Reguladora de Caudal de Ø12" en tubería de Ø16"</t>
  </si>
  <si>
    <t>Válvula Reguladora de Caudal de Ø16" en tubería de Ø16"</t>
  </si>
  <si>
    <t>Registro para Válvula de Aire y Compuerta (Según diseño)</t>
  </si>
  <si>
    <t>Registro para Válvula Reguladora de Caudal (Según diseño)</t>
  </si>
  <si>
    <t>Caja Telescópica para Válvula de Desagüe (Según diseño)</t>
  </si>
  <si>
    <t>CRUCES:</t>
  </si>
  <si>
    <t>CRUCE DE ALCANTARILLA DE Ø24" ACERO SCH-20, L=1.70M (1 UD)</t>
  </si>
  <si>
    <t>8.1.1</t>
  </si>
  <si>
    <t>P.A.</t>
  </si>
  <si>
    <t>8.1.2</t>
  </si>
  <si>
    <t xml:space="preserve">Suministro de tubería de Ø24" Acero SCH-20 c/protección anticorrosivo </t>
  </si>
  <si>
    <t>8.1.3</t>
  </si>
  <si>
    <t>Codo de Ø24" x 45° SCH-20 c/protección anticorrosiva (Inc. colocación)</t>
  </si>
  <si>
    <t>8.1.4</t>
  </si>
  <si>
    <t>Anclaje p/piezas en H.A.</t>
  </si>
  <si>
    <t>8.1.5</t>
  </si>
  <si>
    <t>Excavación material no clasificado c/equipo</t>
  </si>
  <si>
    <t>8.1.6</t>
  </si>
  <si>
    <t>Relleno compactado</t>
  </si>
  <si>
    <t>8.1.7</t>
  </si>
  <si>
    <t>8.1.8</t>
  </si>
  <si>
    <t>Mano de obra colocación (Incluye equipos, personal y materiales)</t>
  </si>
  <si>
    <t>CRUCE DE PUENTE ( A ) EN TUBERÍA DE Ø24" ACERO SCH-20 L=36.50M (1 UD)</t>
  </si>
  <si>
    <t>8.2.1</t>
  </si>
  <si>
    <t>8.2.2</t>
  </si>
  <si>
    <t>8.2.3</t>
  </si>
  <si>
    <t>8.2.4</t>
  </si>
  <si>
    <t>Anclaje p/piezas H.A.</t>
  </si>
  <si>
    <t>8.2.5</t>
  </si>
  <si>
    <t>Pintura de oxido rojo</t>
  </si>
  <si>
    <t>8.2.6</t>
  </si>
  <si>
    <t>Pintura azul mantenimiento</t>
  </si>
  <si>
    <t>8.2.7</t>
  </si>
  <si>
    <t xml:space="preserve">Mano de obra colocación (Incluye equipos, personal y materiales) </t>
  </si>
  <si>
    <t>CRUCE DE PUENTE ( B ) EN TUBERÍA DE Ø24" ACERO SCH-20 L=15.60M (1UD)</t>
  </si>
  <si>
    <t>8.3.1</t>
  </si>
  <si>
    <t>8.3.2</t>
  </si>
  <si>
    <t>8.3.3</t>
  </si>
  <si>
    <t>8.3.4</t>
  </si>
  <si>
    <t>8.3.5</t>
  </si>
  <si>
    <t>8.3.6</t>
  </si>
  <si>
    <t>8.3.7</t>
  </si>
  <si>
    <t>CRUCE DE PUENTE ( C ) EN TUBERÍA DE Ø16" ACERO SCH-20 L=20.60M (1 UD)</t>
  </si>
  <si>
    <t>8.4.1</t>
  </si>
  <si>
    <t>8.4.2</t>
  </si>
  <si>
    <t xml:space="preserve">Suministro de tubería de Ø16" Acero SCH-30 c/protección anticorrosivo </t>
  </si>
  <si>
    <t>8.4.3</t>
  </si>
  <si>
    <t>Codo de Ø16" x 45° Acero SCH-30  c/protección anticorrosiva (Inc. colocación)</t>
  </si>
  <si>
    <t>8.4.4</t>
  </si>
  <si>
    <t>8.4.5</t>
  </si>
  <si>
    <t>8.4.6</t>
  </si>
  <si>
    <t>8.4.7</t>
  </si>
  <si>
    <t>CRUCE DE CANAL EN TUBERÍA DE Ø16" ACERO SCH-30 L=1.60M (1 UD)</t>
  </si>
  <si>
    <t>8.5.1</t>
  </si>
  <si>
    <t>8.5.2</t>
  </si>
  <si>
    <t xml:space="preserve">Suministro tubería de Ø16" Acero SCH-30 c/protección anticorrosivo </t>
  </si>
  <si>
    <t>8.5.3</t>
  </si>
  <si>
    <t>Codo de Ø16" x 45° Acero SCH-30 c/protección anticorrosiva  (Inc. colocación)</t>
  </si>
  <si>
    <t>8.5.4</t>
  </si>
  <si>
    <t>8.5.5</t>
  </si>
  <si>
    <t>Mano de obra colocación de tubería (Incluye equipos, personal y materiales)</t>
  </si>
  <si>
    <t>REPARACIÓN DE SERVICIOS EXISTENTE</t>
  </si>
  <si>
    <t>DEMOLICIÓN Y BOTE DE:</t>
  </si>
  <si>
    <t>9.1.1</t>
  </si>
  <si>
    <t>Badén (10 uds)</t>
  </si>
  <si>
    <t>9.1.2</t>
  </si>
  <si>
    <t>Contén</t>
  </si>
  <si>
    <t>9.1.3</t>
  </si>
  <si>
    <t>Acera ancho 0.80 m</t>
  </si>
  <si>
    <t>9.1.4</t>
  </si>
  <si>
    <t>Bote de material demolido c/camión</t>
  </si>
  <si>
    <t>REPOSICIÓN DE:</t>
  </si>
  <si>
    <t>9.2.1</t>
  </si>
  <si>
    <t>Construcción de badén</t>
  </si>
  <si>
    <t>9.2.2</t>
  </si>
  <si>
    <t>9.2.3</t>
  </si>
  <si>
    <t>REPOSICIÓN DE TUBERÍA (COMO MEDIDA PREVENTIVA PARA MANTENER EL SISTEMA EN FUNCIONAMIENTO):</t>
  </si>
  <si>
    <t>9.3.1</t>
  </si>
  <si>
    <t>De Ø6" PVC SDR-26  (Incluye suministro y colocación)</t>
  </si>
  <si>
    <t>9.3.2</t>
  </si>
  <si>
    <t>De Ø4" PVC SDR-26  (Incluye suministro y colocación)</t>
  </si>
  <si>
    <t>9.3.3</t>
  </si>
  <si>
    <t>De Ø3" PVC SDR-26  (Incluye suministro y colocación)</t>
  </si>
  <si>
    <t>9.3.4</t>
  </si>
  <si>
    <t>De Ø2" PVC SDR-26  (Incluye suministro y colocación)</t>
  </si>
  <si>
    <t>REPOSICIÓN DE CARPETA ASFÁLTICA</t>
  </si>
  <si>
    <t xml:space="preserve">Imprimación sencilla </t>
  </si>
  <si>
    <t>Suministro y colocación de Asfalto e=2" (Incl. Riego de Adherencia)</t>
  </si>
  <si>
    <t>Transporte de Asfalto, distancia = 70 km apróx.</t>
  </si>
  <si>
    <t>M³E/KM</t>
  </si>
  <si>
    <r>
      <rPr>
        <b/>
        <sz val="10"/>
        <rFont val="Arial"/>
        <family val="2"/>
      </rPr>
      <t>SEÑALIZACIÓN, CONTROL, MANEJO DE TRÁNSITO Y SEGURIDAD EN LA VÍA</t>
    </r>
    <r>
      <rPr>
        <sz val="10"/>
        <rFont val="Arial"/>
        <family val="2"/>
      </rPr>
      <t xml:space="preserve"> (Incluye uso de letreros con base en angulares, conos refractarios, mechones, barreras de peligro naranja y hombres con banderolas)</t>
    </r>
  </si>
  <si>
    <r>
      <rPr>
        <b/>
        <sz val="10"/>
        <rFont val="Arial"/>
        <family val="2"/>
      </rPr>
      <t>LIMPIEZA CONTINUA Y  FINAL</t>
    </r>
    <r>
      <rPr>
        <sz val="10"/>
        <rFont val="Arial"/>
        <family val="2"/>
      </rPr>
      <t xml:space="preserve"> (Incluye obreros, camión y herramientas menores) </t>
    </r>
  </si>
  <si>
    <t>SUB - TOTAL FASE A</t>
  </si>
  <si>
    <t>B</t>
  </si>
  <si>
    <t>REPARACIÓN  DE VERJA DE MALLA CICLÓNICA EN DEPÓSITOS REGULADORES (2 UD)</t>
  </si>
  <si>
    <t>TRABAJOS GENERALES:</t>
  </si>
  <si>
    <t>Desmonte  Malla Ciclónica</t>
  </si>
  <si>
    <t>Desmonte Puertas</t>
  </si>
  <si>
    <t>Suministro y Colocación Paños de Malla Ciclónica (Inc. abrazaderas, alambre de púas, barra tensora, copa, palometa y tubos)</t>
  </si>
  <si>
    <t xml:space="preserve">Suministro y Colocación  Puerta de Malla Ciclonica L=4.00 m </t>
  </si>
  <si>
    <t>Demolición  muro de bloques de 6" existente</t>
  </si>
  <si>
    <t>Muro de bloques de 6"</t>
  </si>
  <si>
    <t>Pañete en muro</t>
  </si>
  <si>
    <t>Reposición de hormigón en Columnas y Zabaleta</t>
  </si>
  <si>
    <t>Bote de material de demolición en sitio</t>
  </si>
  <si>
    <t>Reparación malla ciclonica (Sustititución de abrazaderas, tubos, alambre de púas, palometas, etc.)</t>
  </si>
  <si>
    <t>SUB - TOTAL FASE B</t>
  </si>
  <si>
    <t>C</t>
  </si>
  <si>
    <t>VARIOS</t>
  </si>
  <si>
    <t>Valla anunciando obra 8' x 4' impresión Full Color conteniendo logo de INAPA, nombre de proyecto y contratista. Estructura en tubos galvanizados 1 1/2"x 1 1/2" y soportes en tubo cuadrado 4" x 4"</t>
  </si>
  <si>
    <t>Campamento (incluye alquiler solar, casa de materiales )</t>
  </si>
  <si>
    <t>Mes</t>
  </si>
  <si>
    <t>SUB TOTAL FASE  C</t>
  </si>
  <si>
    <t>SUB-TOTAL GENERAL</t>
  </si>
  <si>
    <t>GASTOS INDIRECTOS</t>
  </si>
  <si>
    <t>Honorarios profesionales</t>
  </si>
  <si>
    <t>Gastos de transporte</t>
  </si>
  <si>
    <t>Seguros, pólizas y fianzas</t>
  </si>
  <si>
    <t>Gastos administrativos</t>
  </si>
  <si>
    <t>Supervisión de la obra</t>
  </si>
  <si>
    <t>Ley 6-86</t>
  </si>
  <si>
    <t xml:space="preserve"> ITBIS a honorarios profesionales (Ley 07-2007)</t>
  </si>
  <si>
    <t>CODIA</t>
  </si>
  <si>
    <t>Imprevistos</t>
  </si>
  <si>
    <t>TOTAL GASTOS INDIRECTOS</t>
  </si>
  <si>
    <t>TOTAL EJECUTAR EN RD$</t>
  </si>
  <si>
    <t xml:space="preserve">TOTAL A CONTRATAR EN RD$ </t>
  </si>
  <si>
    <t>Suministro de material de mina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</si>
</sst>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#,##0.00;[Red]#,##0.00"/>
    <numFmt numFmtId="165" formatCode="_-* #,##0.00\ _€_-;\-* #,##0.00\ _€_-;_-* &quot;-&quot;??\ _€_-;_-@_-"/>
    <numFmt numFmtId="166" formatCode="0.0%"/>
    <numFmt numFmtId="167" formatCode="0.0"/>
    <numFmt numFmtId="168" formatCode="[$$-409]#,##0.00"/>
  </numFmts>
  <fonts count="7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  <font>
      <sz val="10"/>
      <color indexed="8"/>
      <name val="Arial"/>
      <family val="2"/>
    </font>
    <font>
      <sz val="10"/>
      <color indexed="63"/>
      <name val="Arial"/>
      <family val="2"/>
    </font>
    <font>
      <sz val="11"/>
      <color indexed="8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168" fontId="6" fillId="0" borderId="0"/>
  </cellStyleXfs>
  <cellXfs count="154">
    <xf numFmtId="0" fontId="0" fillId="0" borderId="0" xfId="0"/>
    <xf numFmtId="0" fontId="1" fillId="0" borderId="0" xfId="0" applyFont="1" applyFill="1" applyAlignment="1">
      <alignment vertical="top" wrapText="1"/>
    </xf>
    <xf numFmtId="0" fontId="2" fillId="0" borderId="0" xfId="0" applyFont="1" applyFill="1" applyAlignment="1">
      <alignment vertical="top" wrapText="1"/>
    </xf>
    <xf numFmtId="0" fontId="1" fillId="2" borderId="0" xfId="0" applyFont="1" applyFill="1" applyAlignment="1">
      <alignment vertical="top"/>
    </xf>
    <xf numFmtId="0" fontId="1" fillId="4" borderId="0" xfId="0" applyFont="1" applyFill="1" applyAlignment="1">
      <alignment horizontal="center" vertical="top" wrapText="1"/>
    </xf>
    <xf numFmtId="4" fontId="1" fillId="0" borderId="4" xfId="3" applyNumberFormat="1" applyFont="1" applyFill="1" applyBorder="1" applyAlignment="1" applyProtection="1">
      <alignment horizontal="right" vertical="top" wrapText="1"/>
    </xf>
    <xf numFmtId="4" fontId="1" fillId="2" borderId="4" xfId="3" applyNumberFormat="1" applyFont="1" applyFill="1" applyBorder="1" applyAlignment="1" applyProtection="1">
      <alignment horizontal="right" vertical="top" wrapText="1"/>
      <protection locked="0"/>
    </xf>
    <xf numFmtId="43" fontId="1" fillId="0" borderId="0" xfId="1" applyFont="1" applyFill="1" applyAlignment="1">
      <alignment vertical="top"/>
    </xf>
    <xf numFmtId="0" fontId="1" fillId="0" borderId="0" xfId="0" applyFont="1" applyFill="1" applyAlignment="1">
      <alignment vertical="top"/>
    </xf>
    <xf numFmtId="43" fontId="3" fillId="2" borderId="4" xfId="4" applyFont="1" applyFill="1" applyBorder="1" applyAlignment="1" applyProtection="1">
      <alignment horizontal="right" vertical="top" wrapText="1"/>
      <protection locked="0"/>
    </xf>
    <xf numFmtId="43" fontId="3" fillId="2" borderId="4" xfId="4" applyFont="1" applyFill="1" applyBorder="1" applyAlignment="1" applyProtection="1">
      <alignment horizontal="right" vertical="top"/>
      <protection locked="0"/>
    </xf>
    <xf numFmtId="43" fontId="1" fillId="2" borderId="4" xfId="4" applyFont="1" applyFill="1" applyBorder="1" applyAlignment="1" applyProtection="1">
      <alignment horizontal="right" vertical="top" wrapText="1"/>
      <protection locked="0"/>
    </xf>
    <xf numFmtId="43" fontId="1" fillId="0" borderId="4" xfId="4" applyFont="1" applyFill="1" applyBorder="1" applyAlignment="1" applyProtection="1">
      <alignment horizontal="right" vertical="top" wrapText="1"/>
      <protection locked="0"/>
    </xf>
    <xf numFmtId="43" fontId="1" fillId="2" borderId="4" xfId="4" applyFont="1" applyFill="1" applyBorder="1" applyAlignment="1" applyProtection="1">
      <alignment horizontal="right" vertical="top"/>
      <protection locked="0"/>
    </xf>
    <xf numFmtId="0" fontId="1" fillId="6" borderId="0" xfId="0" applyFont="1" applyFill="1" applyBorder="1" applyAlignment="1">
      <alignment vertical="top" wrapText="1"/>
    </xf>
    <xf numFmtId="4" fontId="1" fillId="2" borderId="4" xfId="2" applyNumberFormat="1" applyFont="1" applyFill="1" applyBorder="1" applyAlignment="1" applyProtection="1">
      <alignment horizontal="right" vertical="top" wrapText="1"/>
    </xf>
    <xf numFmtId="39" fontId="1" fillId="0" borderId="4" xfId="5" applyNumberFormat="1" applyFont="1" applyFill="1" applyBorder="1" applyAlignment="1" applyProtection="1">
      <alignment vertical="top"/>
      <protection locked="0"/>
    </xf>
    <xf numFmtId="43" fontId="1" fillId="7" borderId="0" xfId="1" applyFont="1" applyFill="1" applyAlignment="1">
      <alignment vertical="top"/>
    </xf>
    <xf numFmtId="0" fontId="1" fillId="0" borderId="0" xfId="0" applyFont="1" applyFill="1" applyAlignment="1">
      <alignment horizontal="right" vertical="top" wrapText="1"/>
    </xf>
    <xf numFmtId="4" fontId="1" fillId="2" borderId="4" xfId="4" applyNumberFormat="1" applyFont="1" applyFill="1" applyBorder="1" applyAlignment="1" applyProtection="1">
      <alignment horizontal="right" vertical="top"/>
      <protection locked="0"/>
    </xf>
    <xf numFmtId="43" fontId="1" fillId="2" borderId="5" xfId="4" applyFont="1" applyFill="1" applyBorder="1" applyAlignment="1" applyProtection="1">
      <alignment horizontal="right" vertical="top" wrapText="1"/>
      <protection locked="0"/>
    </xf>
    <xf numFmtId="0" fontId="2" fillId="2" borderId="0" xfId="0" applyFont="1" applyFill="1" applyAlignment="1" applyProtection="1">
      <alignment horizontal="center" vertical="top" wrapText="1"/>
    </xf>
    <xf numFmtId="0" fontId="2" fillId="2" borderId="0" xfId="0" applyFont="1" applyFill="1" applyAlignment="1" applyProtection="1">
      <alignment horizontal="right" vertical="top" wrapText="1"/>
    </xf>
    <xf numFmtId="49" fontId="2" fillId="2" borderId="0" xfId="0" applyNumberFormat="1" applyFont="1" applyFill="1" applyAlignment="1" applyProtection="1">
      <alignment horizontal="right" vertical="top" wrapText="1"/>
    </xf>
    <xf numFmtId="0" fontId="1" fillId="2" borderId="0" xfId="0" applyFont="1" applyFill="1" applyAlignment="1" applyProtection="1">
      <alignment vertical="top"/>
    </xf>
    <xf numFmtId="0" fontId="1" fillId="2" borderId="0" xfId="0" applyFont="1" applyFill="1" applyAlignment="1" applyProtection="1">
      <alignment vertical="top" wrapText="1"/>
    </xf>
    <xf numFmtId="0" fontId="1" fillId="2" borderId="0" xfId="0" applyFont="1" applyFill="1" applyAlignment="1" applyProtection="1">
      <alignment horizontal="right" vertical="top" wrapText="1"/>
    </xf>
    <xf numFmtId="0" fontId="2" fillId="3" borderId="1" xfId="0" applyFont="1" applyFill="1" applyBorder="1" applyAlignment="1" applyProtection="1">
      <alignment horizontal="center" vertical="top" wrapText="1"/>
    </xf>
    <xf numFmtId="0" fontId="2" fillId="3" borderId="2" xfId="0" applyFont="1" applyFill="1" applyBorder="1" applyAlignment="1" applyProtection="1">
      <alignment horizontal="center" vertical="top" wrapText="1"/>
    </xf>
    <xf numFmtId="0" fontId="2" fillId="2" borderId="3" xfId="0" applyFont="1" applyFill="1" applyBorder="1" applyAlignment="1" applyProtection="1">
      <alignment horizontal="right" vertical="top" wrapText="1"/>
    </xf>
    <xf numFmtId="0" fontId="2" fillId="2" borderId="3" xfId="0" applyFont="1" applyFill="1" applyBorder="1" applyAlignment="1" applyProtection="1">
      <alignment horizontal="left" vertical="top" wrapText="1"/>
    </xf>
    <xf numFmtId="164" fontId="2" fillId="2" borderId="3" xfId="0" applyNumberFormat="1" applyFont="1" applyFill="1" applyBorder="1" applyAlignment="1" applyProtection="1">
      <alignment horizontal="right" vertical="top" wrapText="1"/>
    </xf>
    <xf numFmtId="164" fontId="2" fillId="2" borderId="3" xfId="0" applyNumberFormat="1" applyFont="1" applyFill="1" applyBorder="1" applyAlignment="1" applyProtection="1">
      <alignment horizontal="center" vertical="top" wrapText="1"/>
    </xf>
    <xf numFmtId="0" fontId="2" fillId="2" borderId="4" xfId="0" applyFont="1" applyFill="1" applyBorder="1" applyAlignment="1" applyProtection="1">
      <alignment horizontal="center" vertical="top" wrapText="1"/>
    </xf>
    <xf numFmtId="0" fontId="2" fillId="2" borderId="4" xfId="0" applyFont="1" applyFill="1" applyBorder="1" applyAlignment="1" applyProtection="1">
      <alignment horizontal="left" vertical="top" wrapText="1"/>
    </xf>
    <xf numFmtId="4" fontId="1" fillId="2" borderId="4" xfId="0" applyNumberFormat="1" applyFont="1" applyFill="1" applyBorder="1" applyAlignment="1" applyProtection="1">
      <alignment horizontal="right" vertical="top" wrapText="1"/>
    </xf>
    <xf numFmtId="4" fontId="1" fillId="2" borderId="4" xfId="0" applyNumberFormat="1" applyFont="1" applyFill="1" applyBorder="1" applyAlignment="1" applyProtection="1">
      <alignment horizontal="center" vertical="top" wrapText="1"/>
    </xf>
    <xf numFmtId="0" fontId="2" fillId="2" borderId="4" xfId="0" applyFont="1" applyFill="1" applyBorder="1" applyAlignment="1" applyProtection="1">
      <alignment horizontal="center" vertical="top"/>
    </xf>
    <xf numFmtId="4" fontId="1" fillId="2" borderId="4" xfId="0" applyNumberFormat="1" applyFont="1" applyFill="1" applyBorder="1" applyAlignment="1" applyProtection="1">
      <alignment horizontal="center" vertical="top"/>
    </xf>
    <xf numFmtId="0" fontId="2" fillId="5" borderId="4" xfId="0" applyFont="1" applyFill="1" applyBorder="1" applyAlignment="1" applyProtection="1">
      <alignment horizontal="right" vertical="center" wrapText="1"/>
    </xf>
    <xf numFmtId="0" fontId="1" fillId="5" borderId="4" xfId="0" applyFont="1" applyFill="1" applyBorder="1" applyAlignment="1" applyProtection="1">
      <alignment vertical="center" wrapText="1"/>
    </xf>
    <xf numFmtId="0" fontId="1" fillId="5" borderId="4" xfId="0" applyFont="1" applyFill="1" applyBorder="1" applyAlignment="1" applyProtection="1">
      <alignment horizontal="right" vertical="center" wrapText="1"/>
    </xf>
    <xf numFmtId="0" fontId="2" fillId="5" borderId="4" xfId="0" applyFont="1" applyFill="1" applyBorder="1" applyAlignment="1" applyProtection="1">
      <alignment horizontal="right" vertical="center"/>
    </xf>
    <xf numFmtId="0" fontId="2" fillId="5" borderId="4" xfId="0" applyFont="1" applyFill="1" applyBorder="1" applyAlignment="1" applyProtection="1">
      <alignment vertical="center"/>
    </xf>
    <xf numFmtId="4" fontId="1" fillId="2" borderId="4" xfId="3" applyNumberFormat="1" applyFont="1" applyFill="1" applyBorder="1" applyAlignment="1" applyProtection="1">
      <alignment horizontal="right" vertical="top" wrapText="1"/>
    </xf>
    <xf numFmtId="4" fontId="1" fillId="2" borderId="4" xfId="3" applyNumberFormat="1" applyFont="1" applyFill="1" applyBorder="1" applyAlignment="1" applyProtection="1">
      <alignment horizontal="center" vertical="top"/>
    </xf>
    <xf numFmtId="0" fontId="1" fillId="5" borderId="4" xfId="0" applyFont="1" applyFill="1" applyBorder="1" applyAlignment="1" applyProtection="1">
      <alignment horizontal="right" vertical="center"/>
    </xf>
    <xf numFmtId="0" fontId="1" fillId="5" borderId="4" xfId="0" applyFont="1" applyFill="1" applyBorder="1" applyAlignment="1" applyProtection="1">
      <alignment vertical="center"/>
    </xf>
    <xf numFmtId="0" fontId="1" fillId="2" borderId="4" xfId="0" applyFont="1" applyFill="1" applyBorder="1" applyAlignment="1" applyProtection="1">
      <alignment horizontal="right" vertical="top" wrapText="1"/>
    </xf>
    <xf numFmtId="0" fontId="1" fillId="2" borderId="4" xfId="0" applyFont="1" applyFill="1" applyBorder="1" applyAlignment="1" applyProtection="1">
      <alignment horizontal="left" vertical="top" wrapText="1"/>
    </xf>
    <xf numFmtId="0" fontId="2" fillId="5" borderId="4" xfId="0" applyFont="1" applyFill="1" applyBorder="1" applyAlignment="1" applyProtection="1">
      <alignment vertical="center" wrapText="1"/>
    </xf>
    <xf numFmtId="4" fontId="2" fillId="2" borderId="4" xfId="0" applyNumberFormat="1" applyFont="1" applyFill="1" applyBorder="1" applyAlignment="1" applyProtection="1">
      <alignment horizontal="right" vertical="top" wrapText="1"/>
    </xf>
    <xf numFmtId="4" fontId="2" fillId="2" borderId="4" xfId="0" applyNumberFormat="1" applyFont="1" applyFill="1" applyBorder="1" applyAlignment="1" applyProtection="1">
      <alignment horizontal="center" vertical="top" wrapText="1"/>
    </xf>
    <xf numFmtId="0" fontId="1" fillId="2" borderId="4" xfId="0" applyFont="1" applyFill="1" applyBorder="1" applyAlignment="1" applyProtection="1">
      <alignment horizontal="right" vertical="top"/>
    </xf>
    <xf numFmtId="4" fontId="1" fillId="0" borderId="4" xfId="0" applyNumberFormat="1" applyFont="1" applyFill="1" applyBorder="1" applyAlignment="1" applyProtection="1">
      <alignment horizontal="right" vertical="top" wrapText="1"/>
    </xf>
    <xf numFmtId="4" fontId="3" fillId="2" borderId="4" xfId="0" applyNumberFormat="1" applyFont="1" applyFill="1" applyBorder="1" applyAlignment="1" applyProtection="1">
      <alignment horizontal="right" vertical="top" wrapText="1"/>
    </xf>
    <xf numFmtId="0" fontId="2" fillId="2" borderId="4" xfId="0" applyFont="1" applyFill="1" applyBorder="1" applyAlignment="1" applyProtection="1">
      <alignment horizontal="right" vertical="top" wrapText="1"/>
    </xf>
    <xf numFmtId="0" fontId="1" fillId="0" borderId="4" xfId="0" applyFont="1" applyBorder="1" applyAlignment="1" applyProtection="1">
      <alignment vertical="center"/>
    </xf>
    <xf numFmtId="2" fontId="1" fillId="2" borderId="4" xfId="0" applyNumberFormat="1" applyFont="1" applyFill="1" applyBorder="1" applyAlignment="1" applyProtection="1">
      <alignment horizontal="right" vertical="top" wrapText="1"/>
    </xf>
    <xf numFmtId="0" fontId="1" fillId="2" borderId="5" xfId="0" applyFont="1" applyFill="1" applyBorder="1" applyAlignment="1" applyProtection="1">
      <alignment horizontal="right" vertical="top" wrapText="1"/>
    </xf>
    <xf numFmtId="0" fontId="1" fillId="0" borderId="5" xfId="0" applyFont="1" applyBorder="1" applyAlignment="1" applyProtection="1">
      <alignment vertical="center"/>
    </xf>
    <xf numFmtId="4" fontId="1" fillId="2" borderId="5" xfId="0" applyNumberFormat="1" applyFont="1" applyFill="1" applyBorder="1" applyAlignment="1" applyProtection="1">
      <alignment horizontal="right" vertical="top" wrapText="1"/>
    </xf>
    <xf numFmtId="4" fontId="1" fillId="2" borderId="5" xfId="0" applyNumberFormat="1" applyFont="1" applyFill="1" applyBorder="1" applyAlignment="1" applyProtection="1">
      <alignment horizontal="center" vertical="top" wrapText="1"/>
    </xf>
    <xf numFmtId="0" fontId="1" fillId="0" borderId="4" xfId="0" applyFont="1" applyFill="1" applyBorder="1" applyAlignment="1" applyProtection="1">
      <alignment vertical="center" wrapText="1"/>
    </xf>
    <xf numFmtId="0" fontId="1" fillId="0" borderId="4" xfId="0" applyFont="1" applyFill="1" applyBorder="1" applyAlignment="1" applyProtection="1">
      <alignment horizontal="center" vertical="top" wrapText="1"/>
    </xf>
    <xf numFmtId="0" fontId="1" fillId="0" borderId="4" xfId="0" applyFont="1" applyFill="1" applyBorder="1" applyAlignment="1" applyProtection="1">
      <alignment horizontal="right" vertical="top" wrapText="1"/>
    </xf>
    <xf numFmtId="0" fontId="1" fillId="0" borderId="4" xfId="0" applyFont="1" applyBorder="1" applyAlignment="1" applyProtection="1">
      <alignment vertical="center" wrapText="1"/>
    </xf>
    <xf numFmtId="4" fontId="1" fillId="0" borderId="4" xfId="0" applyNumberFormat="1" applyFont="1" applyFill="1" applyBorder="1" applyAlignment="1" applyProtection="1">
      <alignment horizontal="center" vertical="top" wrapText="1"/>
    </xf>
    <xf numFmtId="0" fontId="1" fillId="5" borderId="5" xfId="0" applyFont="1" applyFill="1" applyBorder="1" applyAlignment="1" applyProtection="1">
      <alignment vertical="center" wrapText="1"/>
    </xf>
    <xf numFmtId="4" fontId="3" fillId="2" borderId="4" xfId="0" applyNumberFormat="1" applyFont="1" applyFill="1" applyBorder="1" applyAlignment="1" applyProtection="1">
      <alignment horizontal="center" vertical="top" wrapText="1"/>
    </xf>
    <xf numFmtId="43" fontId="1" fillId="2" borderId="4" xfId="1" applyFont="1" applyFill="1" applyBorder="1" applyAlignment="1" applyProtection="1">
      <alignment vertical="top"/>
    </xf>
    <xf numFmtId="2" fontId="1" fillId="2" borderId="4" xfId="1" applyNumberFormat="1" applyFont="1" applyFill="1" applyBorder="1" applyAlignment="1" applyProtection="1">
      <alignment horizontal="center" vertical="top"/>
    </xf>
    <xf numFmtId="0" fontId="2" fillId="2" borderId="4" xfId="0" applyFont="1" applyFill="1" applyBorder="1" applyAlignment="1" applyProtection="1">
      <alignment horizontal="right" vertical="top"/>
    </xf>
    <xf numFmtId="4" fontId="2" fillId="2" borderId="4" xfId="0" applyNumberFormat="1" applyFont="1" applyFill="1" applyBorder="1" applyAlignment="1" applyProtection="1">
      <alignment vertical="top" wrapText="1"/>
    </xf>
    <xf numFmtId="43" fontId="3" fillId="2" borderId="4" xfId="4" applyFont="1" applyFill="1" applyBorder="1" applyAlignment="1" applyProtection="1">
      <alignment horizontal="right" vertical="top" wrapText="1"/>
    </xf>
    <xf numFmtId="43" fontId="3" fillId="2" borderId="4" xfId="4" applyFont="1" applyFill="1" applyBorder="1" applyAlignment="1" applyProtection="1">
      <alignment horizontal="center" vertical="top" wrapText="1"/>
    </xf>
    <xf numFmtId="43" fontId="1" fillId="2" borderId="4" xfId="4" applyFont="1" applyFill="1" applyBorder="1" applyAlignment="1" applyProtection="1">
      <alignment horizontal="right" vertical="top" wrapText="1"/>
    </xf>
    <xf numFmtId="43" fontId="1" fillId="2" borderId="4" xfId="4" applyFont="1" applyFill="1" applyBorder="1" applyAlignment="1" applyProtection="1">
      <alignment horizontal="center" vertical="top" wrapText="1"/>
    </xf>
    <xf numFmtId="0" fontId="1" fillId="2" borderId="5" xfId="0" applyFont="1" applyFill="1" applyBorder="1" applyAlignment="1" applyProtection="1">
      <alignment horizontal="right" vertical="top"/>
    </xf>
    <xf numFmtId="4" fontId="1" fillId="2" borderId="5" xfId="0" applyNumberFormat="1" applyFont="1" applyFill="1" applyBorder="1" applyAlignment="1" applyProtection="1">
      <alignment vertical="top" wrapText="1"/>
    </xf>
    <xf numFmtId="43" fontId="1" fillId="2" borderId="5" xfId="4" applyFont="1" applyFill="1" applyBorder="1" applyAlignment="1" applyProtection="1">
      <alignment horizontal="right" vertical="top" wrapText="1"/>
    </xf>
    <xf numFmtId="43" fontId="1" fillId="2" borderId="5" xfId="4" applyFont="1" applyFill="1" applyBorder="1" applyAlignment="1" applyProtection="1">
      <alignment horizontal="center" vertical="top" wrapText="1"/>
    </xf>
    <xf numFmtId="0" fontId="3" fillId="2" borderId="4" xfId="0" applyFont="1" applyFill="1" applyBorder="1" applyAlignment="1" applyProtection="1">
      <alignment horizontal="right" vertical="top"/>
    </xf>
    <xf numFmtId="4" fontId="3" fillId="2" borderId="4" xfId="0" applyNumberFormat="1" applyFont="1" applyFill="1" applyBorder="1" applyAlignment="1" applyProtection="1">
      <alignment vertical="top" wrapText="1"/>
    </xf>
    <xf numFmtId="43" fontId="1" fillId="2" borderId="4" xfId="4" applyFont="1" applyFill="1" applyBorder="1" applyAlignment="1" applyProtection="1">
      <alignment horizontal="center" vertical="top"/>
    </xf>
    <xf numFmtId="4" fontId="2" fillId="2" borderId="4" xfId="0" applyNumberFormat="1" applyFont="1" applyFill="1" applyBorder="1" applyAlignment="1" applyProtection="1">
      <alignment vertical="top"/>
    </xf>
    <xf numFmtId="4" fontId="4" fillId="2" borderId="4" xfId="0" applyNumberFormat="1" applyFont="1" applyFill="1" applyBorder="1" applyAlignment="1" applyProtection="1">
      <alignment horizontal="center" vertical="top"/>
    </xf>
    <xf numFmtId="0" fontId="2" fillId="3" borderId="4" xfId="0" applyFont="1" applyFill="1" applyBorder="1" applyAlignment="1" applyProtection="1">
      <alignment horizontal="right" vertical="top" wrapText="1"/>
    </xf>
    <xf numFmtId="0" fontId="2" fillId="3" borderId="4" xfId="0" applyFont="1" applyFill="1" applyBorder="1" applyAlignment="1" applyProtection="1">
      <alignment horizontal="center" vertical="top" wrapText="1"/>
    </xf>
    <xf numFmtId="4" fontId="2" fillId="3" borderId="4" xfId="0" applyNumberFormat="1" applyFont="1" applyFill="1" applyBorder="1" applyAlignment="1" applyProtection="1">
      <alignment horizontal="right" vertical="top" wrapText="1"/>
    </xf>
    <xf numFmtId="4" fontId="2" fillId="3" borderId="4" xfId="0" applyNumberFormat="1" applyFont="1" applyFill="1" applyBorder="1" applyAlignment="1" applyProtection="1">
      <alignment horizontal="center" vertical="top" wrapText="1"/>
    </xf>
    <xf numFmtId="0" fontId="2" fillId="0" borderId="4" xfId="0" applyFont="1" applyFill="1" applyBorder="1" applyAlignment="1" applyProtection="1">
      <alignment horizontal="right" vertical="top" wrapText="1"/>
    </xf>
    <xf numFmtId="0" fontId="2" fillId="0" borderId="4" xfId="0" applyFont="1" applyFill="1" applyBorder="1" applyAlignment="1" applyProtection="1">
      <alignment horizontal="center" vertical="top" wrapText="1"/>
    </xf>
    <xf numFmtId="4" fontId="2" fillId="0" borderId="4" xfId="0" applyNumberFormat="1" applyFont="1" applyFill="1" applyBorder="1" applyAlignment="1" applyProtection="1">
      <alignment horizontal="right" vertical="top" wrapText="1"/>
    </xf>
    <xf numFmtId="4" fontId="2" fillId="0" borderId="4" xfId="0" applyNumberFormat="1" applyFont="1" applyFill="1" applyBorder="1" applyAlignment="1" applyProtection="1">
      <alignment horizontal="center" vertical="top" wrapText="1"/>
    </xf>
    <xf numFmtId="0" fontId="2" fillId="0" borderId="4" xfId="0" applyFont="1" applyFill="1" applyBorder="1" applyAlignment="1" applyProtection="1">
      <alignment horizontal="left" vertical="top" wrapText="1"/>
    </xf>
    <xf numFmtId="0" fontId="2" fillId="0" borderId="4" xfId="5" applyNumberFormat="1" applyFont="1" applyFill="1" applyBorder="1" applyAlignment="1" applyProtection="1">
      <alignment horizontal="right" vertical="top" wrapText="1"/>
    </xf>
    <xf numFmtId="0" fontId="2" fillId="0" borderId="4" xfId="5" applyNumberFormat="1" applyFont="1" applyFill="1" applyBorder="1" applyAlignment="1" applyProtection="1">
      <alignment horizontal="left" vertical="top" wrapText="1"/>
    </xf>
    <xf numFmtId="39" fontId="1" fillId="0" borderId="4" xfId="5" applyNumberFormat="1" applyFont="1" applyFill="1" applyBorder="1" applyAlignment="1" applyProtection="1">
      <alignment horizontal="right" vertical="top"/>
    </xf>
    <xf numFmtId="0" fontId="1" fillId="0" borderId="4" xfId="5" applyNumberFormat="1" applyFont="1" applyFill="1" applyBorder="1" applyAlignment="1" applyProtection="1">
      <alignment horizontal="center" vertical="top" wrapText="1"/>
    </xf>
    <xf numFmtId="0" fontId="1" fillId="0" borderId="4" xfId="5" applyNumberFormat="1" applyFont="1" applyFill="1" applyBorder="1" applyAlignment="1" applyProtection="1">
      <alignment horizontal="right" vertical="top" wrapText="1"/>
    </xf>
    <xf numFmtId="0" fontId="1" fillId="0" borderId="4" xfId="0" applyFont="1" applyFill="1" applyBorder="1" applyAlignment="1" applyProtection="1">
      <alignment vertical="top" wrapText="1"/>
    </xf>
    <xf numFmtId="2" fontId="1" fillId="0" borderId="4" xfId="5" applyNumberFormat="1" applyFont="1" applyFill="1" applyBorder="1" applyAlignment="1" applyProtection="1">
      <alignment horizontal="right" vertical="top" wrapText="1"/>
    </xf>
    <xf numFmtId="0" fontId="2" fillId="0" borderId="4" xfId="5" applyNumberFormat="1" applyFont="1" applyFill="1" applyBorder="1" applyAlignment="1" applyProtection="1">
      <alignment horizontal="center" vertical="top" wrapText="1"/>
    </xf>
    <xf numFmtId="0" fontId="2" fillId="8" borderId="4" xfId="0" applyNumberFormat="1" applyFont="1" applyFill="1" applyBorder="1" applyAlignment="1" applyProtection="1">
      <alignment horizontal="right" vertical="top"/>
    </xf>
    <xf numFmtId="0" fontId="2" fillId="8" borderId="4" xfId="0" applyNumberFormat="1" applyFont="1" applyFill="1" applyBorder="1" applyAlignment="1" applyProtection="1">
      <alignment horizontal="center" vertical="top"/>
    </xf>
    <xf numFmtId="164" fontId="5" fillId="8" borderId="4" xfId="0" applyNumberFormat="1" applyFont="1" applyFill="1" applyBorder="1" applyAlignment="1" applyProtection="1">
      <alignment horizontal="center" vertical="top"/>
    </xf>
    <xf numFmtId="0" fontId="5" fillId="8" borderId="4" xfId="0" applyNumberFormat="1" applyFont="1" applyFill="1" applyBorder="1" applyAlignment="1" applyProtection="1">
      <alignment horizontal="center" vertical="top"/>
    </xf>
    <xf numFmtId="0" fontId="1" fillId="5" borderId="4" xfId="0" applyFont="1" applyFill="1" applyBorder="1" applyAlignment="1" applyProtection="1">
      <alignment horizontal="justify" vertical="center" wrapText="1"/>
    </xf>
    <xf numFmtId="0" fontId="1" fillId="3" borderId="4" xfId="0" applyFont="1" applyFill="1" applyBorder="1" applyAlignment="1" applyProtection="1">
      <alignment horizontal="right" vertical="top" wrapText="1"/>
    </xf>
    <xf numFmtId="4" fontId="1" fillId="3" borderId="4" xfId="0" applyNumberFormat="1" applyFont="1" applyFill="1" applyBorder="1" applyAlignment="1" applyProtection="1">
      <alignment horizontal="right" vertical="top" wrapText="1"/>
    </xf>
    <xf numFmtId="4" fontId="1" fillId="3" borderId="4" xfId="0" applyNumberFormat="1" applyFont="1" applyFill="1" applyBorder="1" applyAlignment="1" applyProtection="1">
      <alignment horizontal="center" vertical="top" wrapText="1"/>
    </xf>
    <xf numFmtId="0" fontId="2" fillId="3" borderId="5" xfId="0" applyFont="1" applyFill="1" applyBorder="1" applyAlignment="1" applyProtection="1">
      <alignment horizontal="right" vertical="top" wrapText="1"/>
    </xf>
    <xf numFmtId="0" fontId="2" fillId="3" borderId="5" xfId="0" applyFont="1" applyFill="1" applyBorder="1" applyAlignment="1" applyProtection="1">
      <alignment horizontal="center" vertical="top" wrapText="1"/>
    </xf>
    <xf numFmtId="4" fontId="2" fillId="3" borderId="5" xfId="0" applyNumberFormat="1" applyFont="1" applyFill="1" applyBorder="1" applyAlignment="1" applyProtection="1">
      <alignment horizontal="right" vertical="top" wrapText="1"/>
    </xf>
    <xf numFmtId="4" fontId="2" fillId="3" borderId="5" xfId="0" applyNumberFormat="1" applyFont="1" applyFill="1" applyBorder="1" applyAlignment="1" applyProtection="1">
      <alignment horizontal="center" vertical="top" wrapText="1"/>
    </xf>
    <xf numFmtId="0" fontId="2" fillId="3" borderId="1" xfId="0" applyFont="1" applyFill="1" applyBorder="1" applyAlignment="1" applyProtection="1">
      <alignment horizontal="right" vertical="top" wrapText="1"/>
    </xf>
    <xf numFmtId="4" fontId="2" fillId="3" borderId="1" xfId="0" applyNumberFormat="1" applyFont="1" applyFill="1" applyBorder="1" applyAlignment="1" applyProtection="1">
      <alignment horizontal="right" vertical="top" wrapText="1"/>
    </xf>
    <xf numFmtId="4" fontId="2" fillId="3" borderId="1" xfId="0" applyNumberFormat="1" applyFont="1" applyFill="1" applyBorder="1" applyAlignment="1" applyProtection="1">
      <alignment horizontal="center" vertical="top" wrapText="1"/>
    </xf>
    <xf numFmtId="164" fontId="1" fillId="2" borderId="4" xfId="0" applyNumberFormat="1" applyFont="1" applyFill="1" applyBorder="1" applyAlignment="1" applyProtection="1">
      <alignment horizontal="right" vertical="top" wrapText="1"/>
    </xf>
    <xf numFmtId="164" fontId="1" fillId="2" borderId="4" xfId="0" applyNumberFormat="1" applyFont="1" applyFill="1" applyBorder="1" applyAlignment="1" applyProtection="1">
      <alignment horizontal="center" vertical="top" wrapText="1"/>
    </xf>
    <xf numFmtId="166" fontId="1" fillId="2" borderId="4" xfId="0" applyNumberFormat="1" applyFont="1" applyFill="1" applyBorder="1" applyAlignment="1" applyProtection="1">
      <alignment horizontal="right" vertical="top" wrapText="1"/>
    </xf>
    <xf numFmtId="10" fontId="1" fillId="0" borderId="4" xfId="0" applyNumberFormat="1" applyFont="1" applyFill="1" applyBorder="1" applyAlignment="1" applyProtection="1">
      <alignment horizontal="right" vertical="top" wrapText="1"/>
    </xf>
    <xf numFmtId="167" fontId="1" fillId="0" borderId="4" xfId="6" applyNumberFormat="1" applyFont="1" applyFill="1" applyBorder="1" applyAlignment="1" applyProtection="1">
      <alignment horizontal="right" vertical="top"/>
    </xf>
    <xf numFmtId="10" fontId="2" fillId="2" borderId="4" xfId="0" applyNumberFormat="1" applyFont="1" applyFill="1" applyBorder="1" applyAlignment="1" applyProtection="1">
      <alignment horizontal="right" vertical="top" wrapText="1"/>
    </xf>
    <xf numFmtId="164" fontId="2" fillId="2" borderId="4" xfId="0" applyNumberFormat="1" applyFont="1" applyFill="1" applyBorder="1" applyAlignment="1" applyProtection="1">
      <alignment horizontal="center" vertical="top" wrapText="1"/>
    </xf>
    <xf numFmtId="10" fontId="1" fillId="2" borderId="4" xfId="0" applyNumberFormat="1" applyFont="1" applyFill="1" applyBorder="1" applyAlignment="1" applyProtection="1">
      <alignment horizontal="right" vertical="top" wrapText="1"/>
    </xf>
    <xf numFmtId="10" fontId="2" fillId="3" borderId="5" xfId="0" applyNumberFormat="1" applyFont="1" applyFill="1" applyBorder="1" applyAlignment="1" applyProtection="1">
      <alignment horizontal="right" vertical="top" wrapText="1"/>
    </xf>
    <xf numFmtId="164" fontId="2" fillId="3" borderId="5" xfId="0" applyNumberFormat="1" applyFont="1" applyFill="1" applyBorder="1" applyAlignment="1" applyProtection="1">
      <alignment horizontal="center" vertical="top" wrapText="1"/>
    </xf>
    <xf numFmtId="164" fontId="2" fillId="3" borderId="5" xfId="0" applyNumberFormat="1" applyFont="1" applyFill="1" applyBorder="1" applyAlignment="1" applyProtection="1">
      <alignment horizontal="right" vertical="top" wrapText="1"/>
    </xf>
    <xf numFmtId="164" fontId="2" fillId="2" borderId="3" xfId="0" applyNumberFormat="1" applyFont="1" applyFill="1" applyBorder="1" applyAlignment="1" applyProtection="1">
      <alignment horizontal="right" vertical="top" wrapText="1"/>
      <protection locked="0"/>
    </xf>
    <xf numFmtId="4" fontId="1" fillId="2" borderId="4" xfId="0" applyNumberFormat="1" applyFont="1" applyFill="1" applyBorder="1" applyAlignment="1" applyProtection="1">
      <alignment horizontal="right" vertical="top" wrapText="1"/>
      <protection locked="0"/>
    </xf>
    <xf numFmtId="4" fontId="2" fillId="2" borderId="4" xfId="0" applyNumberFormat="1" applyFont="1" applyFill="1" applyBorder="1" applyAlignment="1" applyProtection="1">
      <alignment horizontal="right" vertical="top" wrapText="1"/>
      <protection locked="0"/>
    </xf>
    <xf numFmtId="4" fontId="3" fillId="2" borderId="4" xfId="0" applyNumberFormat="1" applyFont="1" applyFill="1" applyBorder="1" applyAlignment="1" applyProtection="1">
      <alignment horizontal="right" vertical="top" wrapText="1"/>
      <protection locked="0"/>
    </xf>
    <xf numFmtId="4" fontId="1" fillId="2" borderId="5" xfId="0" applyNumberFormat="1" applyFont="1" applyFill="1" applyBorder="1" applyAlignment="1" applyProtection="1">
      <alignment horizontal="right" vertical="top" wrapText="1"/>
      <protection locked="0"/>
    </xf>
    <xf numFmtId="4" fontId="1" fillId="0" borderId="4" xfId="0" applyNumberFormat="1" applyFont="1" applyFill="1" applyBorder="1" applyAlignment="1" applyProtection="1">
      <alignment horizontal="right" vertical="top" wrapText="1"/>
      <protection locked="0"/>
    </xf>
    <xf numFmtId="43" fontId="1" fillId="2" borderId="4" xfId="1" applyFont="1" applyFill="1" applyBorder="1" applyAlignment="1" applyProtection="1">
      <alignment vertical="top"/>
      <protection locked="0"/>
    </xf>
    <xf numFmtId="4" fontId="1" fillId="2" borderId="4" xfId="0" applyNumberFormat="1" applyFont="1" applyFill="1" applyBorder="1" applyAlignment="1" applyProtection="1">
      <alignment vertical="top" wrapText="1"/>
      <protection locked="0"/>
    </xf>
    <xf numFmtId="4" fontId="1" fillId="2" borderId="5" xfId="0" applyNumberFormat="1" applyFont="1" applyFill="1" applyBorder="1" applyAlignment="1" applyProtection="1">
      <alignment vertical="top" wrapText="1"/>
      <protection locked="0"/>
    </xf>
    <xf numFmtId="4" fontId="3" fillId="2" borderId="4" xfId="0" applyNumberFormat="1" applyFont="1" applyFill="1" applyBorder="1" applyAlignment="1" applyProtection="1">
      <alignment vertical="top" wrapText="1"/>
      <protection locked="0"/>
    </xf>
    <xf numFmtId="4" fontId="1" fillId="2" borderId="4" xfId="2" applyNumberFormat="1" applyFont="1" applyFill="1" applyBorder="1" applyAlignment="1" applyProtection="1">
      <alignment horizontal="right" vertical="top" wrapText="1"/>
      <protection locked="0"/>
    </xf>
    <xf numFmtId="4" fontId="1" fillId="2" borderId="4" xfId="4" applyNumberFormat="1" applyFont="1" applyFill="1" applyBorder="1" applyAlignment="1" applyProtection="1">
      <alignment horizontal="right" vertical="top" wrapText="1"/>
      <protection locked="0"/>
    </xf>
    <xf numFmtId="4" fontId="2" fillId="3" borderId="4" xfId="0" applyNumberFormat="1" applyFont="1" applyFill="1" applyBorder="1" applyAlignment="1" applyProtection="1">
      <alignment horizontal="right" vertical="top" wrapText="1"/>
      <protection locked="0"/>
    </xf>
    <xf numFmtId="4" fontId="2" fillId="0" borderId="4" xfId="0" applyNumberFormat="1" applyFont="1" applyFill="1" applyBorder="1" applyAlignment="1" applyProtection="1">
      <alignment horizontal="right" vertical="top" wrapText="1"/>
      <protection locked="0"/>
    </xf>
    <xf numFmtId="164" fontId="5" fillId="8" borderId="4" xfId="0" applyNumberFormat="1" applyFont="1" applyFill="1" applyBorder="1" applyAlignment="1" applyProtection="1">
      <alignment horizontal="right" vertical="top"/>
      <protection locked="0"/>
    </xf>
    <xf numFmtId="164" fontId="2" fillId="8" borderId="4" xfId="0" applyNumberFormat="1" applyFont="1" applyFill="1" applyBorder="1" applyAlignment="1" applyProtection="1">
      <alignment horizontal="right" vertical="top"/>
      <protection locked="0"/>
    </xf>
    <xf numFmtId="4" fontId="1" fillId="3" borderId="4" xfId="0" applyNumberFormat="1" applyFont="1" applyFill="1" applyBorder="1" applyAlignment="1" applyProtection="1">
      <alignment horizontal="right" vertical="top" wrapText="1"/>
      <protection locked="0"/>
    </xf>
    <xf numFmtId="4" fontId="2" fillId="3" borderId="5" xfId="0" applyNumberFormat="1" applyFont="1" applyFill="1" applyBorder="1" applyAlignment="1" applyProtection="1">
      <alignment horizontal="right" vertical="top" wrapText="1"/>
      <protection locked="0"/>
    </xf>
    <xf numFmtId="4" fontId="2" fillId="3" borderId="1" xfId="0" applyNumberFormat="1" applyFont="1" applyFill="1" applyBorder="1" applyAlignment="1" applyProtection="1">
      <alignment horizontal="right" vertical="top" wrapText="1"/>
      <protection locked="0"/>
    </xf>
    <xf numFmtId="164" fontId="1" fillId="2" borderId="4" xfId="0" applyNumberFormat="1" applyFont="1" applyFill="1" applyBorder="1" applyAlignment="1" applyProtection="1">
      <alignment horizontal="right" vertical="top" wrapText="1"/>
      <protection locked="0"/>
    </xf>
    <xf numFmtId="164" fontId="2" fillId="2" borderId="4" xfId="0" applyNumberFormat="1" applyFont="1" applyFill="1" applyBorder="1" applyAlignment="1" applyProtection="1">
      <alignment horizontal="right" vertical="top" wrapText="1"/>
      <protection locked="0"/>
    </xf>
    <xf numFmtId="164" fontId="2" fillId="3" borderId="5" xfId="0" applyNumberFormat="1" applyFont="1" applyFill="1" applyBorder="1" applyAlignment="1" applyProtection="1">
      <alignment horizontal="right" vertical="top" wrapText="1"/>
      <protection locked="0"/>
    </xf>
    <xf numFmtId="0" fontId="1" fillId="2" borderId="0" xfId="0" applyFont="1" applyFill="1" applyAlignment="1" applyProtection="1">
      <alignment horizontal="left" vertical="top" wrapText="1"/>
    </xf>
    <xf numFmtId="0" fontId="2" fillId="2" borderId="0" xfId="0" applyFont="1" applyFill="1" applyAlignment="1" applyProtection="1">
      <alignment horizontal="center" vertical="top" wrapText="1"/>
    </xf>
  </cellXfs>
  <cellStyles count="10">
    <cellStyle name="Millares" xfId="1" builtinId="3"/>
    <cellStyle name="Millares 10" xfId="4" xr:uid="{00000000-0005-0000-0000-000001000000}"/>
    <cellStyle name="Millares 12 3" xfId="8" xr:uid="{00000000-0005-0000-0000-000002000000}"/>
    <cellStyle name="Millares 3 3" xfId="2" xr:uid="{00000000-0005-0000-0000-000003000000}"/>
    <cellStyle name="Millares 5 3" xfId="3" xr:uid="{00000000-0005-0000-0000-000004000000}"/>
    <cellStyle name="Normal" xfId="0" builtinId="0"/>
    <cellStyle name="Normal 18" xfId="9" xr:uid="{00000000-0005-0000-0000-000006000000}"/>
    <cellStyle name="Normal 2 2 2" xfId="7" xr:uid="{00000000-0005-0000-0000-000007000000}"/>
    <cellStyle name="Normal 2 3" xfId="6" xr:uid="{00000000-0005-0000-0000-000008000000}"/>
    <cellStyle name="Normal 9" xfId="5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1304925</xdr:colOff>
      <xdr:row>200</xdr:row>
      <xdr:rowOff>0</xdr:rowOff>
    </xdr:from>
    <xdr:to>
      <xdr:col>1</xdr:col>
      <xdr:colOff>1409700</xdr:colOff>
      <xdr:row>201</xdr:row>
      <xdr:rowOff>114300</xdr:rowOff>
    </xdr:to>
    <xdr:sp macro="" textlink="">
      <xdr:nvSpPr>
        <xdr:cNvPr id="4" name="Text Box 9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1828800" y="43091100"/>
          <a:ext cx="1047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200</xdr:row>
      <xdr:rowOff>0</xdr:rowOff>
    </xdr:from>
    <xdr:to>
      <xdr:col>1</xdr:col>
      <xdr:colOff>1409700</xdr:colOff>
      <xdr:row>201</xdr:row>
      <xdr:rowOff>104775</xdr:rowOff>
    </xdr:to>
    <xdr:sp macro="" textlink="">
      <xdr:nvSpPr>
        <xdr:cNvPr id="5" name="Text Box 8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1828800" y="43091100"/>
          <a:ext cx="1047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200</xdr:row>
      <xdr:rowOff>0</xdr:rowOff>
    </xdr:from>
    <xdr:to>
      <xdr:col>1</xdr:col>
      <xdr:colOff>1409700</xdr:colOff>
      <xdr:row>201</xdr:row>
      <xdr:rowOff>104775</xdr:rowOff>
    </xdr:to>
    <xdr:sp macro="" textlink="">
      <xdr:nvSpPr>
        <xdr:cNvPr id="6" name="Text Box 9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1828800" y="43091100"/>
          <a:ext cx="1047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200</xdr:row>
      <xdr:rowOff>0</xdr:rowOff>
    </xdr:from>
    <xdr:to>
      <xdr:col>1</xdr:col>
      <xdr:colOff>1409700</xdr:colOff>
      <xdr:row>201</xdr:row>
      <xdr:rowOff>114300</xdr:rowOff>
    </xdr:to>
    <xdr:sp macro="" textlink="">
      <xdr:nvSpPr>
        <xdr:cNvPr id="7" name="Text Box 8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1828800" y="43091100"/>
          <a:ext cx="1047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200</xdr:row>
      <xdr:rowOff>0</xdr:rowOff>
    </xdr:from>
    <xdr:to>
      <xdr:col>1</xdr:col>
      <xdr:colOff>1409700</xdr:colOff>
      <xdr:row>201</xdr:row>
      <xdr:rowOff>114300</xdr:rowOff>
    </xdr:to>
    <xdr:sp macro="" textlink="">
      <xdr:nvSpPr>
        <xdr:cNvPr id="8" name="Text Box 9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1828800" y="43091100"/>
          <a:ext cx="1047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200</xdr:row>
      <xdr:rowOff>0</xdr:rowOff>
    </xdr:from>
    <xdr:to>
      <xdr:col>1</xdr:col>
      <xdr:colOff>1409700</xdr:colOff>
      <xdr:row>201</xdr:row>
      <xdr:rowOff>104775</xdr:rowOff>
    </xdr:to>
    <xdr:sp macro="" textlink="">
      <xdr:nvSpPr>
        <xdr:cNvPr id="9" name="Text Box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1828800" y="43091100"/>
          <a:ext cx="1047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200</xdr:row>
      <xdr:rowOff>0</xdr:rowOff>
    </xdr:from>
    <xdr:to>
      <xdr:col>1</xdr:col>
      <xdr:colOff>1409700</xdr:colOff>
      <xdr:row>201</xdr:row>
      <xdr:rowOff>104775</xdr:rowOff>
    </xdr:to>
    <xdr:sp macro="" textlink="">
      <xdr:nvSpPr>
        <xdr:cNvPr id="10" name="Text Box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1828800" y="43091100"/>
          <a:ext cx="1047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1304925</xdr:colOff>
      <xdr:row>177</xdr:row>
      <xdr:rowOff>171450</xdr:rowOff>
    </xdr:to>
    <xdr:sp macro="" textlink="">
      <xdr:nvSpPr>
        <xdr:cNvPr id="11" name="Text Box 8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1828800" y="367760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1304925</xdr:colOff>
      <xdr:row>177</xdr:row>
      <xdr:rowOff>171450</xdr:rowOff>
    </xdr:to>
    <xdr:sp macro="" textlink="">
      <xdr:nvSpPr>
        <xdr:cNvPr id="12" name="Text Box 9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1828800" y="367760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1304925</xdr:colOff>
      <xdr:row>177</xdr:row>
      <xdr:rowOff>171450</xdr:rowOff>
    </xdr:to>
    <xdr:sp macro="" textlink="">
      <xdr:nvSpPr>
        <xdr:cNvPr id="13" name="Text Box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1828800" y="367760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1304925</xdr:colOff>
      <xdr:row>177</xdr:row>
      <xdr:rowOff>171450</xdr:rowOff>
    </xdr:to>
    <xdr:sp macro="" textlink="">
      <xdr:nvSpPr>
        <xdr:cNvPr id="14" name="Text Box 9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1828800" y="367760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1304925</xdr:colOff>
      <xdr:row>177</xdr:row>
      <xdr:rowOff>171450</xdr:rowOff>
    </xdr:to>
    <xdr:sp macro="" textlink="">
      <xdr:nvSpPr>
        <xdr:cNvPr id="15" name="Text Box 8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1828800" y="367760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1304925</xdr:colOff>
      <xdr:row>177</xdr:row>
      <xdr:rowOff>171450</xdr:rowOff>
    </xdr:to>
    <xdr:sp macro="" textlink="">
      <xdr:nvSpPr>
        <xdr:cNvPr id="16" name="Text Box 9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1828800" y="367760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1304925</xdr:colOff>
      <xdr:row>177</xdr:row>
      <xdr:rowOff>171450</xdr:rowOff>
    </xdr:to>
    <xdr:sp macro="" textlink="">
      <xdr:nvSpPr>
        <xdr:cNvPr id="17" name="Text Box 8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1828800" y="367760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1304925</xdr:colOff>
      <xdr:row>177</xdr:row>
      <xdr:rowOff>171450</xdr:rowOff>
    </xdr:to>
    <xdr:sp macro="" textlink="">
      <xdr:nvSpPr>
        <xdr:cNvPr id="18" name="Text Box 9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1828800" y="367760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1304925</xdr:colOff>
      <xdr:row>177</xdr:row>
      <xdr:rowOff>171450</xdr:rowOff>
    </xdr:to>
    <xdr:sp macro="" textlink="">
      <xdr:nvSpPr>
        <xdr:cNvPr id="19" name="Text Box 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1828800" y="367760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1304925</xdr:colOff>
      <xdr:row>177</xdr:row>
      <xdr:rowOff>171450</xdr:rowOff>
    </xdr:to>
    <xdr:sp macro="" textlink="">
      <xdr:nvSpPr>
        <xdr:cNvPr id="20" name="Text Box 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1828800" y="367760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1304925</xdr:colOff>
      <xdr:row>177</xdr:row>
      <xdr:rowOff>171450</xdr:rowOff>
    </xdr:to>
    <xdr:sp macro="" textlink="">
      <xdr:nvSpPr>
        <xdr:cNvPr id="21" name="Text Box 8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>
          <a:spLocks noChangeArrowheads="1"/>
        </xdr:cNvSpPr>
      </xdr:nvSpPr>
      <xdr:spPr bwMode="auto">
        <a:xfrm>
          <a:off x="1828800" y="367760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1304925</xdr:colOff>
      <xdr:row>177</xdr:row>
      <xdr:rowOff>171450</xdr:rowOff>
    </xdr:to>
    <xdr:sp macro="" textlink="">
      <xdr:nvSpPr>
        <xdr:cNvPr id="22" name="Text Box 9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1828800" y="367760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1304925</xdr:colOff>
      <xdr:row>177</xdr:row>
      <xdr:rowOff>171450</xdr:rowOff>
    </xdr:to>
    <xdr:sp macro="" textlink="">
      <xdr:nvSpPr>
        <xdr:cNvPr id="23" name="Text Box 8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1828800" y="367760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1304925</xdr:colOff>
      <xdr:row>177</xdr:row>
      <xdr:rowOff>171450</xdr:rowOff>
    </xdr:to>
    <xdr:sp macro="" textlink="">
      <xdr:nvSpPr>
        <xdr:cNvPr id="24" name="Text Box 9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1828800" y="367760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1304925</xdr:colOff>
      <xdr:row>177</xdr:row>
      <xdr:rowOff>171450</xdr:rowOff>
    </xdr:to>
    <xdr:sp macro="" textlink="">
      <xdr:nvSpPr>
        <xdr:cNvPr id="25" name="Text Box 8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1828800" y="367760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1304925</xdr:colOff>
      <xdr:row>177</xdr:row>
      <xdr:rowOff>171450</xdr:rowOff>
    </xdr:to>
    <xdr:sp macro="" textlink="">
      <xdr:nvSpPr>
        <xdr:cNvPr id="26" name="Text Box 9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1828800" y="367760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1304925</xdr:colOff>
      <xdr:row>177</xdr:row>
      <xdr:rowOff>171450</xdr:rowOff>
    </xdr:to>
    <xdr:sp macro="" textlink="">
      <xdr:nvSpPr>
        <xdr:cNvPr id="27" name="Text Box 8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1828800" y="367760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1304925</xdr:colOff>
      <xdr:row>177</xdr:row>
      <xdr:rowOff>171450</xdr:rowOff>
    </xdr:to>
    <xdr:sp macro="" textlink="">
      <xdr:nvSpPr>
        <xdr:cNvPr id="28" name="Text Box 9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1828800" y="367760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1304925</xdr:colOff>
      <xdr:row>177</xdr:row>
      <xdr:rowOff>171450</xdr:rowOff>
    </xdr:to>
    <xdr:sp macro="" textlink="">
      <xdr:nvSpPr>
        <xdr:cNvPr id="29" name="Text Box 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1828800" y="367760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1304925</xdr:colOff>
      <xdr:row>177</xdr:row>
      <xdr:rowOff>171450</xdr:rowOff>
    </xdr:to>
    <xdr:sp macro="" textlink="">
      <xdr:nvSpPr>
        <xdr:cNvPr id="30" name="Text Box 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1828800" y="367760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1304925</xdr:colOff>
      <xdr:row>177</xdr:row>
      <xdr:rowOff>171450</xdr:rowOff>
    </xdr:to>
    <xdr:sp macro="" textlink="">
      <xdr:nvSpPr>
        <xdr:cNvPr id="31" name="Text Box 8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>
          <a:spLocks noChangeArrowheads="1"/>
        </xdr:cNvSpPr>
      </xdr:nvSpPr>
      <xdr:spPr bwMode="auto">
        <a:xfrm>
          <a:off x="1828800" y="367760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1304925</xdr:colOff>
      <xdr:row>177</xdr:row>
      <xdr:rowOff>171450</xdr:rowOff>
    </xdr:to>
    <xdr:sp macro="" textlink="">
      <xdr:nvSpPr>
        <xdr:cNvPr id="32" name="Text Box 9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1828800" y="367760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1304925</xdr:colOff>
      <xdr:row>177</xdr:row>
      <xdr:rowOff>171450</xdr:rowOff>
    </xdr:to>
    <xdr:sp macro="" textlink="">
      <xdr:nvSpPr>
        <xdr:cNvPr id="33" name="Text Box 8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1828800" y="367760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1304925</xdr:colOff>
      <xdr:row>177</xdr:row>
      <xdr:rowOff>171450</xdr:rowOff>
    </xdr:to>
    <xdr:sp macro="" textlink="">
      <xdr:nvSpPr>
        <xdr:cNvPr id="34" name="Text Box 9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1828800" y="367760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1304925</xdr:colOff>
      <xdr:row>177</xdr:row>
      <xdr:rowOff>171450</xdr:rowOff>
    </xdr:to>
    <xdr:sp macro="" textlink="">
      <xdr:nvSpPr>
        <xdr:cNvPr id="35" name="Text Box 8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1828800" y="367760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1304925</xdr:colOff>
      <xdr:row>177</xdr:row>
      <xdr:rowOff>171450</xdr:rowOff>
    </xdr:to>
    <xdr:sp macro="" textlink="">
      <xdr:nvSpPr>
        <xdr:cNvPr id="36" name="Text Box 9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1828800" y="367760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1304925</xdr:colOff>
      <xdr:row>177</xdr:row>
      <xdr:rowOff>171450</xdr:rowOff>
    </xdr:to>
    <xdr:sp macro="" textlink="">
      <xdr:nvSpPr>
        <xdr:cNvPr id="37" name="Text Box 8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>
          <a:spLocks noChangeArrowheads="1"/>
        </xdr:cNvSpPr>
      </xdr:nvSpPr>
      <xdr:spPr bwMode="auto">
        <a:xfrm>
          <a:off x="1828800" y="367760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1304925</xdr:colOff>
      <xdr:row>177</xdr:row>
      <xdr:rowOff>171450</xdr:rowOff>
    </xdr:to>
    <xdr:sp macro="" textlink="">
      <xdr:nvSpPr>
        <xdr:cNvPr id="38" name="Text Box 9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1828800" y="367760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1304925</xdr:colOff>
      <xdr:row>177</xdr:row>
      <xdr:rowOff>171450</xdr:rowOff>
    </xdr:to>
    <xdr:sp macro="" textlink="">
      <xdr:nvSpPr>
        <xdr:cNvPr id="39" name="Text Box 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>
          <a:spLocks noChangeArrowheads="1"/>
        </xdr:cNvSpPr>
      </xdr:nvSpPr>
      <xdr:spPr bwMode="auto">
        <a:xfrm>
          <a:off x="1828800" y="367760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1304925</xdr:colOff>
      <xdr:row>177</xdr:row>
      <xdr:rowOff>171450</xdr:rowOff>
    </xdr:to>
    <xdr:sp macro="" textlink="">
      <xdr:nvSpPr>
        <xdr:cNvPr id="40" name="Text Box 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1828800" y="367760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1304925</xdr:colOff>
      <xdr:row>177</xdr:row>
      <xdr:rowOff>171450</xdr:rowOff>
    </xdr:to>
    <xdr:sp macro="" textlink="">
      <xdr:nvSpPr>
        <xdr:cNvPr id="41" name="Text Box 8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>
          <a:spLocks noChangeArrowheads="1"/>
        </xdr:cNvSpPr>
      </xdr:nvSpPr>
      <xdr:spPr bwMode="auto">
        <a:xfrm>
          <a:off x="1828800" y="367760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1304925</xdr:colOff>
      <xdr:row>177</xdr:row>
      <xdr:rowOff>171450</xdr:rowOff>
    </xdr:to>
    <xdr:sp macro="" textlink="">
      <xdr:nvSpPr>
        <xdr:cNvPr id="42" name="Text Box 9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>
          <a:spLocks noChangeArrowheads="1"/>
        </xdr:cNvSpPr>
      </xdr:nvSpPr>
      <xdr:spPr bwMode="auto">
        <a:xfrm>
          <a:off x="1828800" y="367760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1304925</xdr:colOff>
      <xdr:row>177</xdr:row>
      <xdr:rowOff>171450</xdr:rowOff>
    </xdr:to>
    <xdr:sp macro="" textlink="">
      <xdr:nvSpPr>
        <xdr:cNvPr id="43" name="Text Box 8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1828800" y="367760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1304925</xdr:colOff>
      <xdr:row>177</xdr:row>
      <xdr:rowOff>171450</xdr:rowOff>
    </xdr:to>
    <xdr:sp macro="" textlink="">
      <xdr:nvSpPr>
        <xdr:cNvPr id="44" name="Text Box 9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1828800" y="367760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1304925</xdr:colOff>
      <xdr:row>177</xdr:row>
      <xdr:rowOff>171450</xdr:rowOff>
    </xdr:to>
    <xdr:sp macro="" textlink="">
      <xdr:nvSpPr>
        <xdr:cNvPr id="45" name="Text Box 8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>
          <a:spLocks noChangeArrowheads="1"/>
        </xdr:cNvSpPr>
      </xdr:nvSpPr>
      <xdr:spPr bwMode="auto">
        <a:xfrm>
          <a:off x="1828800" y="367760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1304925</xdr:colOff>
      <xdr:row>177</xdr:row>
      <xdr:rowOff>171450</xdr:rowOff>
    </xdr:to>
    <xdr:sp macro="" textlink="">
      <xdr:nvSpPr>
        <xdr:cNvPr id="46" name="Text Box 9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1828800" y="367760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1304925</xdr:colOff>
      <xdr:row>177</xdr:row>
      <xdr:rowOff>171450</xdr:rowOff>
    </xdr:to>
    <xdr:sp macro="" textlink="">
      <xdr:nvSpPr>
        <xdr:cNvPr id="47" name="Text Box 8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>
          <a:spLocks noChangeArrowheads="1"/>
        </xdr:cNvSpPr>
      </xdr:nvSpPr>
      <xdr:spPr bwMode="auto">
        <a:xfrm>
          <a:off x="1828800" y="367760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1304925</xdr:colOff>
      <xdr:row>177</xdr:row>
      <xdr:rowOff>171450</xdr:rowOff>
    </xdr:to>
    <xdr:sp macro="" textlink="">
      <xdr:nvSpPr>
        <xdr:cNvPr id="48" name="Text Box 9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 txBox="1">
          <a:spLocks noChangeArrowheads="1"/>
        </xdr:cNvSpPr>
      </xdr:nvSpPr>
      <xdr:spPr bwMode="auto">
        <a:xfrm>
          <a:off x="1828800" y="367760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1304925</xdr:colOff>
      <xdr:row>177</xdr:row>
      <xdr:rowOff>171450</xdr:rowOff>
    </xdr:to>
    <xdr:sp macro="" textlink="">
      <xdr:nvSpPr>
        <xdr:cNvPr id="49" name="Text Box 8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 txBox="1">
          <a:spLocks noChangeArrowheads="1"/>
        </xdr:cNvSpPr>
      </xdr:nvSpPr>
      <xdr:spPr bwMode="auto">
        <a:xfrm>
          <a:off x="1828800" y="367760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1304925</xdr:colOff>
      <xdr:row>177</xdr:row>
      <xdr:rowOff>171450</xdr:rowOff>
    </xdr:to>
    <xdr:sp macro="" textlink="">
      <xdr:nvSpPr>
        <xdr:cNvPr id="50" name="Text Box 9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 txBox="1">
          <a:spLocks noChangeArrowheads="1"/>
        </xdr:cNvSpPr>
      </xdr:nvSpPr>
      <xdr:spPr bwMode="auto">
        <a:xfrm>
          <a:off x="1828800" y="367760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1304925</xdr:colOff>
      <xdr:row>177</xdr:row>
      <xdr:rowOff>171450</xdr:rowOff>
    </xdr:to>
    <xdr:sp macro="" textlink="">
      <xdr:nvSpPr>
        <xdr:cNvPr id="51" name="Text Box 8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 txBox="1">
          <a:spLocks noChangeArrowheads="1"/>
        </xdr:cNvSpPr>
      </xdr:nvSpPr>
      <xdr:spPr bwMode="auto">
        <a:xfrm>
          <a:off x="1828800" y="367760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1304925</xdr:colOff>
      <xdr:row>177</xdr:row>
      <xdr:rowOff>171450</xdr:rowOff>
    </xdr:to>
    <xdr:sp macro="" textlink="">
      <xdr:nvSpPr>
        <xdr:cNvPr id="52" name="Text Box 9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 txBox="1">
          <a:spLocks noChangeArrowheads="1"/>
        </xdr:cNvSpPr>
      </xdr:nvSpPr>
      <xdr:spPr bwMode="auto">
        <a:xfrm>
          <a:off x="1828800" y="367760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1304925</xdr:colOff>
      <xdr:row>177</xdr:row>
      <xdr:rowOff>171450</xdr:rowOff>
    </xdr:to>
    <xdr:sp macro="" textlink="">
      <xdr:nvSpPr>
        <xdr:cNvPr id="53" name="Text Box 8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 txBox="1">
          <a:spLocks noChangeArrowheads="1"/>
        </xdr:cNvSpPr>
      </xdr:nvSpPr>
      <xdr:spPr bwMode="auto">
        <a:xfrm>
          <a:off x="1828800" y="367760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1304925</xdr:colOff>
      <xdr:row>177</xdr:row>
      <xdr:rowOff>171450</xdr:rowOff>
    </xdr:to>
    <xdr:sp macro="" textlink="">
      <xdr:nvSpPr>
        <xdr:cNvPr id="54" name="Text Box 9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 txBox="1">
          <a:spLocks noChangeArrowheads="1"/>
        </xdr:cNvSpPr>
      </xdr:nvSpPr>
      <xdr:spPr bwMode="auto">
        <a:xfrm>
          <a:off x="1828800" y="367760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1304925</xdr:colOff>
      <xdr:row>177</xdr:row>
      <xdr:rowOff>171450</xdr:rowOff>
    </xdr:to>
    <xdr:sp macro="" textlink="">
      <xdr:nvSpPr>
        <xdr:cNvPr id="55" name="Text Box 8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 txBox="1">
          <a:spLocks noChangeArrowheads="1"/>
        </xdr:cNvSpPr>
      </xdr:nvSpPr>
      <xdr:spPr bwMode="auto">
        <a:xfrm>
          <a:off x="1828800" y="367760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1304925</xdr:colOff>
      <xdr:row>177</xdr:row>
      <xdr:rowOff>171450</xdr:rowOff>
    </xdr:to>
    <xdr:sp macro="" textlink="">
      <xdr:nvSpPr>
        <xdr:cNvPr id="56" name="Text Box 9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 txBox="1">
          <a:spLocks noChangeArrowheads="1"/>
        </xdr:cNvSpPr>
      </xdr:nvSpPr>
      <xdr:spPr bwMode="auto">
        <a:xfrm>
          <a:off x="1828800" y="367760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1304925</xdr:colOff>
      <xdr:row>177</xdr:row>
      <xdr:rowOff>171450</xdr:rowOff>
    </xdr:to>
    <xdr:sp macro="" textlink="">
      <xdr:nvSpPr>
        <xdr:cNvPr id="57" name="Text Box 8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 txBox="1">
          <a:spLocks noChangeArrowheads="1"/>
        </xdr:cNvSpPr>
      </xdr:nvSpPr>
      <xdr:spPr bwMode="auto">
        <a:xfrm>
          <a:off x="1828800" y="367760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1304925</xdr:colOff>
      <xdr:row>177</xdr:row>
      <xdr:rowOff>171450</xdr:rowOff>
    </xdr:to>
    <xdr:sp macro="" textlink="">
      <xdr:nvSpPr>
        <xdr:cNvPr id="58" name="Text Box 9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 txBox="1">
          <a:spLocks noChangeArrowheads="1"/>
        </xdr:cNvSpPr>
      </xdr:nvSpPr>
      <xdr:spPr bwMode="auto">
        <a:xfrm>
          <a:off x="1828800" y="367760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1304925</xdr:colOff>
      <xdr:row>177</xdr:row>
      <xdr:rowOff>171450</xdr:rowOff>
    </xdr:to>
    <xdr:sp macro="" textlink="">
      <xdr:nvSpPr>
        <xdr:cNvPr id="59" name="Text Box 8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 txBox="1">
          <a:spLocks noChangeArrowheads="1"/>
        </xdr:cNvSpPr>
      </xdr:nvSpPr>
      <xdr:spPr bwMode="auto">
        <a:xfrm>
          <a:off x="1828800" y="367760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1304925</xdr:colOff>
      <xdr:row>177</xdr:row>
      <xdr:rowOff>171450</xdr:rowOff>
    </xdr:to>
    <xdr:sp macro="" textlink="">
      <xdr:nvSpPr>
        <xdr:cNvPr id="60" name="Text Box 9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 txBox="1">
          <a:spLocks noChangeArrowheads="1"/>
        </xdr:cNvSpPr>
      </xdr:nvSpPr>
      <xdr:spPr bwMode="auto">
        <a:xfrm>
          <a:off x="1828800" y="367760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1304925</xdr:colOff>
      <xdr:row>177</xdr:row>
      <xdr:rowOff>171450</xdr:rowOff>
    </xdr:to>
    <xdr:sp macro="" textlink="">
      <xdr:nvSpPr>
        <xdr:cNvPr id="61" name="Text Box 8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 txBox="1">
          <a:spLocks noChangeArrowheads="1"/>
        </xdr:cNvSpPr>
      </xdr:nvSpPr>
      <xdr:spPr bwMode="auto">
        <a:xfrm>
          <a:off x="1828800" y="367760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1304925</xdr:colOff>
      <xdr:row>177</xdr:row>
      <xdr:rowOff>171450</xdr:rowOff>
    </xdr:to>
    <xdr:sp macro="" textlink="">
      <xdr:nvSpPr>
        <xdr:cNvPr id="62" name="Text Box 9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 txBox="1">
          <a:spLocks noChangeArrowheads="1"/>
        </xdr:cNvSpPr>
      </xdr:nvSpPr>
      <xdr:spPr bwMode="auto">
        <a:xfrm>
          <a:off x="1828800" y="367760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1304925</xdr:colOff>
      <xdr:row>177</xdr:row>
      <xdr:rowOff>171450</xdr:rowOff>
    </xdr:to>
    <xdr:sp macro="" textlink="">
      <xdr:nvSpPr>
        <xdr:cNvPr id="63" name="Text Box 8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 txBox="1">
          <a:spLocks noChangeArrowheads="1"/>
        </xdr:cNvSpPr>
      </xdr:nvSpPr>
      <xdr:spPr bwMode="auto">
        <a:xfrm>
          <a:off x="1828800" y="367760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1304925</xdr:colOff>
      <xdr:row>177</xdr:row>
      <xdr:rowOff>171450</xdr:rowOff>
    </xdr:to>
    <xdr:sp macro="" textlink="">
      <xdr:nvSpPr>
        <xdr:cNvPr id="64" name="Text Box 9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 txBox="1">
          <a:spLocks noChangeArrowheads="1"/>
        </xdr:cNvSpPr>
      </xdr:nvSpPr>
      <xdr:spPr bwMode="auto">
        <a:xfrm>
          <a:off x="1828800" y="367760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1304925</xdr:colOff>
      <xdr:row>177</xdr:row>
      <xdr:rowOff>171450</xdr:rowOff>
    </xdr:to>
    <xdr:sp macro="" textlink="">
      <xdr:nvSpPr>
        <xdr:cNvPr id="65" name="Text Box 8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 txBox="1">
          <a:spLocks noChangeArrowheads="1"/>
        </xdr:cNvSpPr>
      </xdr:nvSpPr>
      <xdr:spPr bwMode="auto">
        <a:xfrm>
          <a:off x="1828800" y="367760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1304925</xdr:colOff>
      <xdr:row>177</xdr:row>
      <xdr:rowOff>171450</xdr:rowOff>
    </xdr:to>
    <xdr:sp macro="" textlink="">
      <xdr:nvSpPr>
        <xdr:cNvPr id="66" name="Text Box 9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 txBox="1">
          <a:spLocks noChangeArrowheads="1"/>
        </xdr:cNvSpPr>
      </xdr:nvSpPr>
      <xdr:spPr bwMode="auto">
        <a:xfrm>
          <a:off x="1828800" y="367760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1304925</xdr:colOff>
      <xdr:row>177</xdr:row>
      <xdr:rowOff>171450</xdr:rowOff>
    </xdr:to>
    <xdr:sp macro="" textlink="">
      <xdr:nvSpPr>
        <xdr:cNvPr id="67" name="Text Box 8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 txBox="1">
          <a:spLocks noChangeArrowheads="1"/>
        </xdr:cNvSpPr>
      </xdr:nvSpPr>
      <xdr:spPr bwMode="auto">
        <a:xfrm>
          <a:off x="1828800" y="367760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1304925</xdr:colOff>
      <xdr:row>177</xdr:row>
      <xdr:rowOff>171450</xdr:rowOff>
    </xdr:to>
    <xdr:sp macro="" textlink="">
      <xdr:nvSpPr>
        <xdr:cNvPr id="68" name="Text Box 9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 txBox="1">
          <a:spLocks noChangeArrowheads="1"/>
        </xdr:cNvSpPr>
      </xdr:nvSpPr>
      <xdr:spPr bwMode="auto">
        <a:xfrm>
          <a:off x="1828800" y="367760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1304925</xdr:colOff>
      <xdr:row>177</xdr:row>
      <xdr:rowOff>171450</xdr:rowOff>
    </xdr:to>
    <xdr:sp macro="" textlink="">
      <xdr:nvSpPr>
        <xdr:cNvPr id="69" name="Text Box 8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 txBox="1">
          <a:spLocks noChangeArrowheads="1"/>
        </xdr:cNvSpPr>
      </xdr:nvSpPr>
      <xdr:spPr bwMode="auto">
        <a:xfrm>
          <a:off x="1828800" y="367760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1304925</xdr:colOff>
      <xdr:row>177</xdr:row>
      <xdr:rowOff>171450</xdr:rowOff>
    </xdr:to>
    <xdr:sp macro="" textlink="">
      <xdr:nvSpPr>
        <xdr:cNvPr id="70" name="Text Box 9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 txBox="1">
          <a:spLocks noChangeArrowheads="1"/>
        </xdr:cNvSpPr>
      </xdr:nvSpPr>
      <xdr:spPr bwMode="auto">
        <a:xfrm>
          <a:off x="1828800" y="367760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1304925</xdr:colOff>
      <xdr:row>177</xdr:row>
      <xdr:rowOff>171450</xdr:rowOff>
    </xdr:to>
    <xdr:sp macro="" textlink="">
      <xdr:nvSpPr>
        <xdr:cNvPr id="71" name="Text Box 8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 txBox="1">
          <a:spLocks noChangeArrowheads="1"/>
        </xdr:cNvSpPr>
      </xdr:nvSpPr>
      <xdr:spPr bwMode="auto">
        <a:xfrm>
          <a:off x="1828800" y="367760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1304925</xdr:colOff>
      <xdr:row>177</xdr:row>
      <xdr:rowOff>171450</xdr:rowOff>
    </xdr:to>
    <xdr:sp macro="" textlink="">
      <xdr:nvSpPr>
        <xdr:cNvPr id="72" name="Text Box 9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 txBox="1">
          <a:spLocks noChangeArrowheads="1"/>
        </xdr:cNvSpPr>
      </xdr:nvSpPr>
      <xdr:spPr bwMode="auto">
        <a:xfrm>
          <a:off x="1828800" y="367760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1304925</xdr:colOff>
      <xdr:row>177</xdr:row>
      <xdr:rowOff>171450</xdr:rowOff>
    </xdr:to>
    <xdr:sp macro="" textlink="">
      <xdr:nvSpPr>
        <xdr:cNvPr id="73" name="Text Box 8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 txBox="1">
          <a:spLocks noChangeArrowheads="1"/>
        </xdr:cNvSpPr>
      </xdr:nvSpPr>
      <xdr:spPr bwMode="auto">
        <a:xfrm>
          <a:off x="1828800" y="367760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1304925</xdr:colOff>
      <xdr:row>177</xdr:row>
      <xdr:rowOff>171450</xdr:rowOff>
    </xdr:to>
    <xdr:sp macro="" textlink="">
      <xdr:nvSpPr>
        <xdr:cNvPr id="74" name="Text Box 9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 txBox="1">
          <a:spLocks noChangeArrowheads="1"/>
        </xdr:cNvSpPr>
      </xdr:nvSpPr>
      <xdr:spPr bwMode="auto">
        <a:xfrm>
          <a:off x="1828800" y="367760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1304925</xdr:colOff>
      <xdr:row>177</xdr:row>
      <xdr:rowOff>171450</xdr:rowOff>
    </xdr:to>
    <xdr:sp macro="" textlink="">
      <xdr:nvSpPr>
        <xdr:cNvPr id="75" name="Text Box 8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 txBox="1">
          <a:spLocks noChangeArrowheads="1"/>
        </xdr:cNvSpPr>
      </xdr:nvSpPr>
      <xdr:spPr bwMode="auto">
        <a:xfrm>
          <a:off x="1828800" y="367760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1304925</xdr:colOff>
      <xdr:row>177</xdr:row>
      <xdr:rowOff>171450</xdr:rowOff>
    </xdr:to>
    <xdr:sp macro="" textlink="">
      <xdr:nvSpPr>
        <xdr:cNvPr id="76" name="Text Box 9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 txBox="1">
          <a:spLocks noChangeArrowheads="1"/>
        </xdr:cNvSpPr>
      </xdr:nvSpPr>
      <xdr:spPr bwMode="auto">
        <a:xfrm>
          <a:off x="1828800" y="367760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1304925</xdr:colOff>
      <xdr:row>177</xdr:row>
      <xdr:rowOff>171450</xdr:rowOff>
    </xdr:to>
    <xdr:sp macro="" textlink="">
      <xdr:nvSpPr>
        <xdr:cNvPr id="77" name="Text Box 8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 txBox="1">
          <a:spLocks noChangeArrowheads="1"/>
        </xdr:cNvSpPr>
      </xdr:nvSpPr>
      <xdr:spPr bwMode="auto">
        <a:xfrm>
          <a:off x="1828800" y="367760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1304925</xdr:colOff>
      <xdr:row>177</xdr:row>
      <xdr:rowOff>171450</xdr:rowOff>
    </xdr:to>
    <xdr:sp macro="" textlink="">
      <xdr:nvSpPr>
        <xdr:cNvPr id="78" name="Text Box 9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 txBox="1">
          <a:spLocks noChangeArrowheads="1"/>
        </xdr:cNvSpPr>
      </xdr:nvSpPr>
      <xdr:spPr bwMode="auto">
        <a:xfrm>
          <a:off x="1828800" y="367760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1304925</xdr:colOff>
      <xdr:row>177</xdr:row>
      <xdr:rowOff>171450</xdr:rowOff>
    </xdr:to>
    <xdr:sp macro="" textlink="">
      <xdr:nvSpPr>
        <xdr:cNvPr id="79" name="Text Box 8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 txBox="1">
          <a:spLocks noChangeArrowheads="1"/>
        </xdr:cNvSpPr>
      </xdr:nvSpPr>
      <xdr:spPr bwMode="auto">
        <a:xfrm>
          <a:off x="1828800" y="367760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1304925</xdr:colOff>
      <xdr:row>177</xdr:row>
      <xdr:rowOff>171450</xdr:rowOff>
    </xdr:to>
    <xdr:sp macro="" textlink="">
      <xdr:nvSpPr>
        <xdr:cNvPr id="80" name="Text Box 9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 txBox="1">
          <a:spLocks noChangeArrowheads="1"/>
        </xdr:cNvSpPr>
      </xdr:nvSpPr>
      <xdr:spPr bwMode="auto">
        <a:xfrm>
          <a:off x="1828800" y="367760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1304925</xdr:colOff>
      <xdr:row>177</xdr:row>
      <xdr:rowOff>171450</xdr:rowOff>
    </xdr:to>
    <xdr:sp macro="" textlink="">
      <xdr:nvSpPr>
        <xdr:cNvPr id="81" name="Text Box 8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 txBox="1">
          <a:spLocks noChangeArrowheads="1"/>
        </xdr:cNvSpPr>
      </xdr:nvSpPr>
      <xdr:spPr bwMode="auto">
        <a:xfrm>
          <a:off x="1828800" y="367760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1304925</xdr:colOff>
      <xdr:row>177</xdr:row>
      <xdr:rowOff>171450</xdr:rowOff>
    </xdr:to>
    <xdr:sp macro="" textlink="">
      <xdr:nvSpPr>
        <xdr:cNvPr id="82" name="Text Box 9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 txBox="1">
          <a:spLocks noChangeArrowheads="1"/>
        </xdr:cNvSpPr>
      </xdr:nvSpPr>
      <xdr:spPr bwMode="auto">
        <a:xfrm>
          <a:off x="1828800" y="367760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175</xdr:row>
      <xdr:rowOff>0</xdr:rowOff>
    </xdr:from>
    <xdr:to>
      <xdr:col>1</xdr:col>
      <xdr:colOff>1285875</xdr:colOff>
      <xdr:row>177</xdr:row>
      <xdr:rowOff>19050</xdr:rowOff>
    </xdr:to>
    <xdr:sp macro="" textlink="">
      <xdr:nvSpPr>
        <xdr:cNvPr id="83" name="Text Box 15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 txBox="1">
          <a:spLocks noChangeArrowheads="1"/>
        </xdr:cNvSpPr>
      </xdr:nvSpPr>
      <xdr:spPr bwMode="auto">
        <a:xfrm>
          <a:off x="1809750" y="36452175"/>
          <a:ext cx="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175</xdr:row>
      <xdr:rowOff>0</xdr:rowOff>
    </xdr:from>
    <xdr:to>
      <xdr:col>1</xdr:col>
      <xdr:colOff>1285875</xdr:colOff>
      <xdr:row>177</xdr:row>
      <xdr:rowOff>19050</xdr:rowOff>
    </xdr:to>
    <xdr:sp macro="" textlink="">
      <xdr:nvSpPr>
        <xdr:cNvPr id="84" name="Text Box 15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 txBox="1">
          <a:spLocks noChangeArrowheads="1"/>
        </xdr:cNvSpPr>
      </xdr:nvSpPr>
      <xdr:spPr bwMode="auto">
        <a:xfrm>
          <a:off x="1809750" y="36452175"/>
          <a:ext cx="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175</xdr:row>
      <xdr:rowOff>0</xdr:rowOff>
    </xdr:from>
    <xdr:to>
      <xdr:col>1</xdr:col>
      <xdr:colOff>1285875</xdr:colOff>
      <xdr:row>177</xdr:row>
      <xdr:rowOff>19050</xdr:rowOff>
    </xdr:to>
    <xdr:sp macro="" textlink="">
      <xdr:nvSpPr>
        <xdr:cNvPr id="85" name="Text Box 15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 txBox="1">
          <a:spLocks noChangeArrowheads="1"/>
        </xdr:cNvSpPr>
      </xdr:nvSpPr>
      <xdr:spPr bwMode="auto">
        <a:xfrm>
          <a:off x="1809750" y="36452175"/>
          <a:ext cx="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175</xdr:row>
      <xdr:rowOff>0</xdr:rowOff>
    </xdr:from>
    <xdr:to>
      <xdr:col>1</xdr:col>
      <xdr:colOff>1285875</xdr:colOff>
      <xdr:row>177</xdr:row>
      <xdr:rowOff>19050</xdr:rowOff>
    </xdr:to>
    <xdr:sp macro="" textlink="">
      <xdr:nvSpPr>
        <xdr:cNvPr id="86" name="Text Box 15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 txBox="1">
          <a:spLocks noChangeArrowheads="1"/>
        </xdr:cNvSpPr>
      </xdr:nvSpPr>
      <xdr:spPr bwMode="auto">
        <a:xfrm>
          <a:off x="1809750" y="36452175"/>
          <a:ext cx="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175</xdr:row>
      <xdr:rowOff>0</xdr:rowOff>
    </xdr:from>
    <xdr:to>
      <xdr:col>1</xdr:col>
      <xdr:colOff>1285875</xdr:colOff>
      <xdr:row>177</xdr:row>
      <xdr:rowOff>19050</xdr:rowOff>
    </xdr:to>
    <xdr:sp macro="" textlink="">
      <xdr:nvSpPr>
        <xdr:cNvPr id="87" name="Text Box 15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 txBox="1">
          <a:spLocks noChangeArrowheads="1"/>
        </xdr:cNvSpPr>
      </xdr:nvSpPr>
      <xdr:spPr bwMode="auto">
        <a:xfrm>
          <a:off x="1809750" y="36452175"/>
          <a:ext cx="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175</xdr:row>
      <xdr:rowOff>0</xdr:rowOff>
    </xdr:from>
    <xdr:to>
      <xdr:col>1</xdr:col>
      <xdr:colOff>1285875</xdr:colOff>
      <xdr:row>177</xdr:row>
      <xdr:rowOff>19050</xdr:rowOff>
    </xdr:to>
    <xdr:sp macro="" textlink="">
      <xdr:nvSpPr>
        <xdr:cNvPr id="88" name="Text Box 15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 txBox="1">
          <a:spLocks noChangeArrowheads="1"/>
        </xdr:cNvSpPr>
      </xdr:nvSpPr>
      <xdr:spPr bwMode="auto">
        <a:xfrm>
          <a:off x="1809750" y="36452175"/>
          <a:ext cx="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175</xdr:row>
      <xdr:rowOff>0</xdr:rowOff>
    </xdr:from>
    <xdr:to>
      <xdr:col>1</xdr:col>
      <xdr:colOff>1285875</xdr:colOff>
      <xdr:row>177</xdr:row>
      <xdr:rowOff>19050</xdr:rowOff>
    </xdr:to>
    <xdr:sp macro="" textlink="">
      <xdr:nvSpPr>
        <xdr:cNvPr id="89" name="Text Box 15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 txBox="1">
          <a:spLocks noChangeArrowheads="1"/>
        </xdr:cNvSpPr>
      </xdr:nvSpPr>
      <xdr:spPr bwMode="auto">
        <a:xfrm>
          <a:off x="1809750" y="36452175"/>
          <a:ext cx="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175</xdr:row>
      <xdr:rowOff>0</xdr:rowOff>
    </xdr:from>
    <xdr:to>
      <xdr:col>1</xdr:col>
      <xdr:colOff>1285875</xdr:colOff>
      <xdr:row>177</xdr:row>
      <xdr:rowOff>19050</xdr:rowOff>
    </xdr:to>
    <xdr:sp macro="" textlink="">
      <xdr:nvSpPr>
        <xdr:cNvPr id="90" name="Text Box 15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 txBox="1">
          <a:spLocks noChangeArrowheads="1"/>
        </xdr:cNvSpPr>
      </xdr:nvSpPr>
      <xdr:spPr bwMode="auto">
        <a:xfrm>
          <a:off x="1809750" y="36452175"/>
          <a:ext cx="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175</xdr:row>
      <xdr:rowOff>0</xdr:rowOff>
    </xdr:from>
    <xdr:to>
      <xdr:col>1</xdr:col>
      <xdr:colOff>1285875</xdr:colOff>
      <xdr:row>177</xdr:row>
      <xdr:rowOff>19050</xdr:rowOff>
    </xdr:to>
    <xdr:sp macro="" textlink="">
      <xdr:nvSpPr>
        <xdr:cNvPr id="91" name="Text Box 15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 txBox="1">
          <a:spLocks noChangeArrowheads="1"/>
        </xdr:cNvSpPr>
      </xdr:nvSpPr>
      <xdr:spPr bwMode="auto">
        <a:xfrm>
          <a:off x="1809750" y="36452175"/>
          <a:ext cx="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175</xdr:row>
      <xdr:rowOff>0</xdr:rowOff>
    </xdr:from>
    <xdr:to>
      <xdr:col>1</xdr:col>
      <xdr:colOff>1285875</xdr:colOff>
      <xdr:row>177</xdr:row>
      <xdr:rowOff>19050</xdr:rowOff>
    </xdr:to>
    <xdr:sp macro="" textlink="">
      <xdr:nvSpPr>
        <xdr:cNvPr id="92" name="Text Box 15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 txBox="1">
          <a:spLocks noChangeArrowheads="1"/>
        </xdr:cNvSpPr>
      </xdr:nvSpPr>
      <xdr:spPr bwMode="auto">
        <a:xfrm>
          <a:off x="1809750" y="36452175"/>
          <a:ext cx="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175</xdr:row>
      <xdr:rowOff>0</xdr:rowOff>
    </xdr:from>
    <xdr:to>
      <xdr:col>1</xdr:col>
      <xdr:colOff>1285875</xdr:colOff>
      <xdr:row>177</xdr:row>
      <xdr:rowOff>19050</xdr:rowOff>
    </xdr:to>
    <xdr:sp macro="" textlink="">
      <xdr:nvSpPr>
        <xdr:cNvPr id="93" name="Text Box 15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 txBox="1">
          <a:spLocks noChangeArrowheads="1"/>
        </xdr:cNvSpPr>
      </xdr:nvSpPr>
      <xdr:spPr bwMode="auto">
        <a:xfrm>
          <a:off x="1809750" y="36452175"/>
          <a:ext cx="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175</xdr:row>
      <xdr:rowOff>0</xdr:rowOff>
    </xdr:from>
    <xdr:to>
      <xdr:col>1</xdr:col>
      <xdr:colOff>1285875</xdr:colOff>
      <xdr:row>177</xdr:row>
      <xdr:rowOff>19050</xdr:rowOff>
    </xdr:to>
    <xdr:sp macro="" textlink="">
      <xdr:nvSpPr>
        <xdr:cNvPr id="94" name="Text Box 15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 txBox="1">
          <a:spLocks noChangeArrowheads="1"/>
        </xdr:cNvSpPr>
      </xdr:nvSpPr>
      <xdr:spPr bwMode="auto">
        <a:xfrm>
          <a:off x="1809750" y="36452175"/>
          <a:ext cx="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175</xdr:row>
      <xdr:rowOff>0</xdr:rowOff>
    </xdr:from>
    <xdr:to>
      <xdr:col>1</xdr:col>
      <xdr:colOff>1285875</xdr:colOff>
      <xdr:row>177</xdr:row>
      <xdr:rowOff>19050</xdr:rowOff>
    </xdr:to>
    <xdr:sp macro="" textlink="">
      <xdr:nvSpPr>
        <xdr:cNvPr id="95" name="Text Box 15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 txBox="1">
          <a:spLocks noChangeArrowheads="1"/>
        </xdr:cNvSpPr>
      </xdr:nvSpPr>
      <xdr:spPr bwMode="auto">
        <a:xfrm>
          <a:off x="1809750" y="36452175"/>
          <a:ext cx="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175</xdr:row>
      <xdr:rowOff>0</xdr:rowOff>
    </xdr:from>
    <xdr:to>
      <xdr:col>1</xdr:col>
      <xdr:colOff>1285875</xdr:colOff>
      <xdr:row>177</xdr:row>
      <xdr:rowOff>19050</xdr:rowOff>
    </xdr:to>
    <xdr:sp macro="" textlink="">
      <xdr:nvSpPr>
        <xdr:cNvPr id="96" name="Text Box 15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 txBox="1">
          <a:spLocks noChangeArrowheads="1"/>
        </xdr:cNvSpPr>
      </xdr:nvSpPr>
      <xdr:spPr bwMode="auto">
        <a:xfrm>
          <a:off x="1809750" y="36452175"/>
          <a:ext cx="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175</xdr:row>
      <xdr:rowOff>0</xdr:rowOff>
    </xdr:from>
    <xdr:to>
      <xdr:col>1</xdr:col>
      <xdr:colOff>1285875</xdr:colOff>
      <xdr:row>177</xdr:row>
      <xdr:rowOff>19050</xdr:rowOff>
    </xdr:to>
    <xdr:sp macro="" textlink="">
      <xdr:nvSpPr>
        <xdr:cNvPr id="97" name="Text Box 15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 txBox="1">
          <a:spLocks noChangeArrowheads="1"/>
        </xdr:cNvSpPr>
      </xdr:nvSpPr>
      <xdr:spPr bwMode="auto">
        <a:xfrm>
          <a:off x="1809750" y="36452175"/>
          <a:ext cx="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175</xdr:row>
      <xdr:rowOff>0</xdr:rowOff>
    </xdr:from>
    <xdr:to>
      <xdr:col>1</xdr:col>
      <xdr:colOff>1285875</xdr:colOff>
      <xdr:row>177</xdr:row>
      <xdr:rowOff>19050</xdr:rowOff>
    </xdr:to>
    <xdr:sp macro="" textlink="">
      <xdr:nvSpPr>
        <xdr:cNvPr id="98" name="Text Box 15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 txBox="1">
          <a:spLocks noChangeArrowheads="1"/>
        </xdr:cNvSpPr>
      </xdr:nvSpPr>
      <xdr:spPr bwMode="auto">
        <a:xfrm>
          <a:off x="1809750" y="36452175"/>
          <a:ext cx="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IMBERT_PEAD_21abr0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. LOS LIMONES ACERO "/>
      <sheetName val="AC. LOS LIMONES HIERRO DUCTIL"/>
      <sheetName val="AC. LOS LIMONES G.R.P (2)"/>
      <sheetName val="MOV. TIERRA"/>
      <sheetName val="Hoja2"/>
      <sheetName val="MO"/>
      <sheetName val="INSU"/>
      <sheetName val="C.S."/>
      <sheetName val="PRESU"/>
      <sheetName val="ANALISIS "/>
      <sheetName val="analisis basicos"/>
      <sheetName val="Analisis Complementarios "/>
      <sheetName val="COLOCACION DE TUBERIA"/>
      <sheetName val="MOVIMIENTO DE TIERRA"/>
      <sheetName val=" MOVIMIENTO DE TIERRA EQUIPO"/>
      <sheetName val="ANCLAJES DE H.A."/>
      <sheetName val="REGISTROS DE LADRILLOS Y H.A. "/>
    </sheetNames>
    <sheetDataSet>
      <sheetData sheetId="0" refreshError="1">
        <row r="2">
          <cell r="D2">
            <v>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G200"/>
  <sheetViews>
    <sheetView showGridLines="0" showZeros="0" tabSelected="1" view="pageBreakPreview" zoomScaleNormal="100" zoomScaleSheetLayoutView="100" workbookViewId="0">
      <selection activeCell="I182" sqref="I182"/>
    </sheetView>
  </sheetViews>
  <sheetFormatPr baseColWidth="10" defaultRowHeight="12.75" x14ac:dyDescent="0.2"/>
  <cols>
    <col min="1" max="1" width="7.85546875" style="8" customWidth="1"/>
    <col min="2" max="2" width="52.5703125" style="8" customWidth="1"/>
    <col min="3" max="3" width="10" style="18" customWidth="1"/>
    <col min="4" max="4" width="7.42578125" style="8" customWidth="1"/>
    <col min="5" max="5" width="12.42578125" style="18" customWidth="1"/>
    <col min="6" max="6" width="14.7109375" style="18" customWidth="1"/>
    <col min="7" max="7" width="14.85546875" style="8" bestFit="1" customWidth="1"/>
    <col min="8" max="16384" width="11.42578125" style="8"/>
  </cols>
  <sheetData>
    <row r="1" spans="1:6" s="1" customFormat="1" ht="12.75" customHeight="1" x14ac:dyDescent="0.2">
      <c r="A1" s="153"/>
      <c r="B1" s="153"/>
      <c r="C1" s="153"/>
      <c r="D1" s="153"/>
      <c r="E1" s="153"/>
      <c r="F1" s="153"/>
    </row>
    <row r="2" spans="1:6" s="1" customFormat="1" ht="12.75" customHeight="1" x14ac:dyDescent="0.2">
      <c r="A2" s="153"/>
      <c r="B2" s="153"/>
      <c r="C2" s="153"/>
      <c r="D2" s="153"/>
      <c r="E2" s="153"/>
      <c r="F2" s="153"/>
    </row>
    <row r="3" spans="1:6" s="1" customFormat="1" ht="12.75" customHeight="1" x14ac:dyDescent="0.2">
      <c r="A3" s="153"/>
      <c r="B3" s="153"/>
      <c r="C3" s="153"/>
      <c r="D3" s="153"/>
      <c r="E3" s="153"/>
      <c r="F3" s="153"/>
    </row>
    <row r="4" spans="1:6" s="1" customFormat="1" ht="12.75" customHeight="1" x14ac:dyDescent="0.2">
      <c r="A4" s="153"/>
      <c r="B4" s="153"/>
      <c r="C4" s="153"/>
      <c r="D4" s="153"/>
      <c r="E4" s="153"/>
      <c r="F4" s="153"/>
    </row>
    <row r="5" spans="1:6" s="1" customFormat="1" ht="12.75" customHeight="1" x14ac:dyDescent="0.2">
      <c r="A5" s="21"/>
      <c r="B5" s="21"/>
      <c r="C5" s="22"/>
      <c r="D5" s="21"/>
      <c r="E5" s="23"/>
      <c r="F5" s="22"/>
    </row>
    <row r="6" spans="1:6" s="2" customFormat="1" ht="12.75" customHeight="1" x14ac:dyDescent="0.2">
      <c r="A6" s="152"/>
      <c r="B6" s="152"/>
      <c r="C6" s="152"/>
      <c r="D6" s="152"/>
      <c r="E6" s="152"/>
      <c r="F6" s="152"/>
    </row>
    <row r="7" spans="1:6" s="2" customFormat="1" x14ac:dyDescent="0.2">
      <c r="A7" s="152" t="s">
        <v>0</v>
      </c>
      <c r="B7" s="152"/>
      <c r="C7" s="152"/>
      <c r="D7" s="152"/>
      <c r="E7" s="152"/>
      <c r="F7" s="152"/>
    </row>
    <row r="8" spans="1:6" s="2" customFormat="1" ht="12.75" customHeight="1" x14ac:dyDescent="0.2">
      <c r="A8" s="24" t="s">
        <v>1</v>
      </c>
      <c r="B8" s="25"/>
      <c r="C8" s="22"/>
      <c r="D8" s="24"/>
      <c r="E8" s="26" t="s">
        <v>2</v>
      </c>
      <c r="F8" s="26"/>
    </row>
    <row r="9" spans="1:6" s="2" customFormat="1" ht="10.5" customHeight="1" x14ac:dyDescent="0.2">
      <c r="A9" s="24"/>
      <c r="B9" s="25"/>
      <c r="C9" s="22"/>
      <c r="D9" s="24"/>
      <c r="E9" s="26"/>
      <c r="F9" s="26"/>
    </row>
    <row r="10" spans="1:6" s="4" customFormat="1" ht="14.25" customHeight="1" x14ac:dyDescent="0.2">
      <c r="A10" s="27" t="s">
        <v>3</v>
      </c>
      <c r="B10" s="27" t="s">
        <v>4</v>
      </c>
      <c r="C10" s="27" t="s">
        <v>5</v>
      </c>
      <c r="D10" s="27" t="s">
        <v>6</v>
      </c>
      <c r="E10" s="27" t="s">
        <v>7</v>
      </c>
      <c r="F10" s="28" t="s">
        <v>8</v>
      </c>
    </row>
    <row r="11" spans="1:6" s="2" customFormat="1" x14ac:dyDescent="0.2">
      <c r="A11" s="29"/>
      <c r="B11" s="30"/>
      <c r="C11" s="31"/>
      <c r="D11" s="32"/>
      <c r="E11" s="130"/>
      <c r="F11" s="130"/>
    </row>
    <row r="12" spans="1:6" s="1" customFormat="1" x14ac:dyDescent="0.2">
      <c r="A12" s="33" t="s">
        <v>9</v>
      </c>
      <c r="B12" s="34" t="s">
        <v>10</v>
      </c>
      <c r="C12" s="35"/>
      <c r="D12" s="36"/>
      <c r="E12" s="131"/>
      <c r="F12" s="131"/>
    </row>
    <row r="13" spans="1:6" s="1" customFormat="1" x14ac:dyDescent="0.2">
      <c r="A13" s="37"/>
      <c r="B13" s="34"/>
      <c r="C13" s="15"/>
      <c r="D13" s="38"/>
      <c r="E13" s="131"/>
      <c r="F13" s="131"/>
    </row>
    <row r="14" spans="1:6" s="1" customFormat="1" ht="12.75" customHeight="1" x14ac:dyDescent="0.2">
      <c r="A14" s="39">
        <v>1</v>
      </c>
      <c r="B14" s="40" t="s">
        <v>11</v>
      </c>
      <c r="C14" s="35">
        <v>5193.93</v>
      </c>
      <c r="D14" s="36" t="s">
        <v>12</v>
      </c>
      <c r="E14" s="131"/>
      <c r="F14" s="131">
        <f>ROUND(E14*C14,2)</f>
        <v>0</v>
      </c>
    </row>
    <row r="15" spans="1:6" s="1" customFormat="1" x14ac:dyDescent="0.2">
      <c r="A15" s="41"/>
      <c r="B15" s="40"/>
      <c r="C15" s="35"/>
      <c r="D15" s="36"/>
      <c r="E15" s="131"/>
      <c r="F15" s="131">
        <f t="shared" ref="F15:F152" si="0">ROUND(E15*C15,2)</f>
        <v>0</v>
      </c>
    </row>
    <row r="16" spans="1:6" s="1" customFormat="1" x14ac:dyDescent="0.2">
      <c r="A16" s="42">
        <v>2</v>
      </c>
      <c r="B16" s="43" t="s">
        <v>13</v>
      </c>
      <c r="C16" s="44"/>
      <c r="D16" s="45"/>
      <c r="E16" s="6"/>
      <c r="F16" s="131">
        <f t="shared" si="0"/>
        <v>0</v>
      </c>
    </row>
    <row r="17" spans="1:6" s="1" customFormat="1" x14ac:dyDescent="0.2">
      <c r="A17" s="46">
        <v>2.1</v>
      </c>
      <c r="B17" s="40" t="s">
        <v>14</v>
      </c>
      <c r="C17" s="5">
        <v>10387.86</v>
      </c>
      <c r="D17" s="38" t="s">
        <v>12</v>
      </c>
      <c r="E17" s="6"/>
      <c r="F17" s="131">
        <f t="shared" si="0"/>
        <v>0</v>
      </c>
    </row>
    <row r="18" spans="1:6" s="1" customFormat="1" x14ac:dyDescent="0.2">
      <c r="A18" s="46">
        <v>2.2000000000000002</v>
      </c>
      <c r="B18" s="47" t="s">
        <v>15</v>
      </c>
      <c r="C18" s="5">
        <v>6330.14</v>
      </c>
      <c r="D18" s="38" t="s">
        <v>16</v>
      </c>
      <c r="E18" s="6"/>
      <c r="F18" s="131">
        <f t="shared" si="0"/>
        <v>0</v>
      </c>
    </row>
    <row r="19" spans="1:6" s="1" customFormat="1" ht="25.5" x14ac:dyDescent="0.2">
      <c r="A19" s="46">
        <v>2.2999999999999998</v>
      </c>
      <c r="B19" s="40" t="s">
        <v>17</v>
      </c>
      <c r="C19" s="5">
        <v>411.46</v>
      </c>
      <c r="D19" s="38" t="s">
        <v>18</v>
      </c>
      <c r="E19" s="6"/>
      <c r="F19" s="131">
        <f t="shared" si="0"/>
        <v>0</v>
      </c>
    </row>
    <row r="20" spans="1:6" s="1" customFormat="1" x14ac:dyDescent="0.2">
      <c r="A20" s="48"/>
      <c r="B20" s="49"/>
      <c r="C20" s="35"/>
      <c r="D20" s="36"/>
      <c r="E20" s="131"/>
      <c r="F20" s="131">
        <f t="shared" si="0"/>
        <v>0</v>
      </c>
    </row>
    <row r="21" spans="1:6" s="1" customFormat="1" ht="12.75" customHeight="1" x14ac:dyDescent="0.2">
      <c r="A21" s="39">
        <v>3</v>
      </c>
      <c r="B21" s="50" t="s">
        <v>19</v>
      </c>
      <c r="C21" s="51"/>
      <c r="D21" s="52"/>
      <c r="E21" s="132"/>
      <c r="F21" s="131">
        <f t="shared" si="0"/>
        <v>0</v>
      </c>
    </row>
    <row r="22" spans="1:6" s="1" customFormat="1" ht="12.75" customHeight="1" x14ac:dyDescent="0.2">
      <c r="A22" s="41">
        <v>3.1</v>
      </c>
      <c r="B22" s="40" t="s">
        <v>20</v>
      </c>
      <c r="C22" s="35">
        <v>9899.77</v>
      </c>
      <c r="D22" s="36" t="s">
        <v>18</v>
      </c>
      <c r="E22" s="131"/>
      <c r="F22" s="131">
        <f t="shared" si="0"/>
        <v>0</v>
      </c>
    </row>
    <row r="23" spans="1:6" x14ac:dyDescent="0.2">
      <c r="A23" s="53">
        <v>3.2</v>
      </c>
      <c r="B23" s="40" t="s">
        <v>200</v>
      </c>
      <c r="C23" s="54">
        <v>1519.23</v>
      </c>
      <c r="D23" s="38" t="s">
        <v>18</v>
      </c>
      <c r="E23" s="131"/>
      <c r="F23" s="131">
        <f>ROUND(E23*C23,2)</f>
        <v>0</v>
      </c>
    </row>
    <row r="24" spans="1:6" s="1" customFormat="1" ht="25.5" x14ac:dyDescent="0.2">
      <c r="A24" s="41">
        <v>3.3</v>
      </c>
      <c r="B24" s="40" t="s">
        <v>21</v>
      </c>
      <c r="C24" s="35">
        <v>8190.8</v>
      </c>
      <c r="D24" s="36" t="s">
        <v>22</v>
      </c>
      <c r="E24" s="131"/>
      <c r="F24" s="131">
        <f>ROUND(C24*E24,2)</f>
        <v>0</v>
      </c>
    </row>
    <row r="25" spans="1:6" s="1" customFormat="1" x14ac:dyDescent="0.2">
      <c r="A25" s="41">
        <v>3.4</v>
      </c>
      <c r="B25" s="40" t="s">
        <v>23</v>
      </c>
      <c r="C25" s="35">
        <v>3569.99</v>
      </c>
      <c r="D25" s="36" t="s">
        <v>24</v>
      </c>
      <c r="E25" s="131"/>
      <c r="F25" s="131">
        <f t="shared" si="0"/>
        <v>0</v>
      </c>
    </row>
    <row r="26" spans="1:6" s="1" customFormat="1" x14ac:dyDescent="0.2">
      <c r="A26" s="48"/>
      <c r="B26" s="49"/>
      <c r="C26" s="35"/>
      <c r="D26" s="36"/>
      <c r="E26" s="131"/>
      <c r="F26" s="131">
        <f t="shared" si="0"/>
        <v>0</v>
      </c>
    </row>
    <row r="27" spans="1:6" s="1" customFormat="1" ht="25.5" x14ac:dyDescent="0.2">
      <c r="A27" s="39">
        <v>4</v>
      </c>
      <c r="B27" s="50" t="s">
        <v>25</v>
      </c>
      <c r="C27" s="51"/>
      <c r="D27" s="52"/>
      <c r="E27" s="132"/>
      <c r="F27" s="131">
        <f t="shared" si="0"/>
        <v>0</v>
      </c>
    </row>
    <row r="28" spans="1:6" s="1" customFormat="1" ht="12.75" customHeight="1" x14ac:dyDescent="0.2">
      <c r="A28" s="41">
        <v>4.0999999999999996</v>
      </c>
      <c r="B28" s="40" t="s">
        <v>26</v>
      </c>
      <c r="C28" s="35">
        <v>3833.44</v>
      </c>
      <c r="D28" s="36" t="s">
        <v>12</v>
      </c>
      <c r="E28" s="131"/>
      <c r="F28" s="131">
        <f>ROUND(E28*C28,2)</f>
        <v>0</v>
      </c>
    </row>
    <row r="29" spans="1:6" s="1" customFormat="1" ht="12.75" customHeight="1" x14ac:dyDescent="0.2">
      <c r="A29" s="41">
        <v>4.2</v>
      </c>
      <c r="B29" s="40" t="s">
        <v>27</v>
      </c>
      <c r="C29" s="35">
        <v>1222.28</v>
      </c>
      <c r="D29" s="36" t="s">
        <v>12</v>
      </c>
      <c r="E29" s="131"/>
      <c r="F29" s="131">
        <f t="shared" si="0"/>
        <v>0</v>
      </c>
    </row>
    <row r="30" spans="1:6" s="1" customFormat="1" ht="12.75" customHeight="1" x14ac:dyDescent="0.2">
      <c r="A30" s="41">
        <v>4.3</v>
      </c>
      <c r="B30" s="40" t="s">
        <v>28</v>
      </c>
      <c r="C30" s="35">
        <v>138.21</v>
      </c>
      <c r="D30" s="36" t="s">
        <v>12</v>
      </c>
      <c r="E30" s="131"/>
      <c r="F30" s="131">
        <f t="shared" si="0"/>
        <v>0</v>
      </c>
    </row>
    <row r="31" spans="1:6" s="1" customFormat="1" ht="12.75" customHeight="1" x14ac:dyDescent="0.2">
      <c r="A31" s="41"/>
      <c r="B31" s="40"/>
      <c r="C31" s="35"/>
      <c r="D31" s="36"/>
      <c r="E31" s="133"/>
      <c r="F31" s="131">
        <f t="shared" si="0"/>
        <v>0</v>
      </c>
    </row>
    <row r="32" spans="1:6" s="1" customFormat="1" ht="12.75" customHeight="1" x14ac:dyDescent="0.2">
      <c r="A32" s="39">
        <v>5</v>
      </c>
      <c r="B32" s="50" t="s">
        <v>29</v>
      </c>
      <c r="C32" s="51"/>
      <c r="D32" s="52"/>
      <c r="E32" s="132"/>
      <c r="F32" s="131">
        <f t="shared" si="0"/>
        <v>0</v>
      </c>
    </row>
    <row r="33" spans="1:6" s="1" customFormat="1" x14ac:dyDescent="0.2">
      <c r="A33" s="41">
        <v>5.0999999999999996</v>
      </c>
      <c r="B33" s="40" t="s">
        <v>30</v>
      </c>
      <c r="C33" s="35">
        <v>3833.44</v>
      </c>
      <c r="D33" s="36" t="s">
        <v>12</v>
      </c>
      <c r="E33" s="131"/>
      <c r="F33" s="131">
        <f t="shared" si="0"/>
        <v>0</v>
      </c>
    </row>
    <row r="34" spans="1:6" s="1" customFormat="1" x14ac:dyDescent="0.2">
      <c r="A34" s="41">
        <v>5.2</v>
      </c>
      <c r="B34" s="40" t="s">
        <v>31</v>
      </c>
      <c r="C34" s="35">
        <v>1222.28</v>
      </c>
      <c r="D34" s="36" t="s">
        <v>12</v>
      </c>
      <c r="E34" s="131"/>
      <c r="F34" s="131">
        <f t="shared" si="0"/>
        <v>0</v>
      </c>
    </row>
    <row r="35" spans="1:6" s="1" customFormat="1" x14ac:dyDescent="0.2">
      <c r="A35" s="41">
        <v>5.3</v>
      </c>
      <c r="B35" s="40" t="s">
        <v>28</v>
      </c>
      <c r="C35" s="35">
        <v>138.21</v>
      </c>
      <c r="D35" s="36" t="s">
        <v>12</v>
      </c>
      <c r="E35" s="131"/>
      <c r="F35" s="131">
        <f t="shared" si="0"/>
        <v>0</v>
      </c>
    </row>
    <row r="36" spans="1:6" s="1" customFormat="1" x14ac:dyDescent="0.2">
      <c r="A36" s="41"/>
      <c r="B36" s="40"/>
      <c r="C36" s="55"/>
      <c r="D36" s="36"/>
      <c r="E36" s="131"/>
      <c r="F36" s="131">
        <f t="shared" si="0"/>
        <v>0</v>
      </c>
    </row>
    <row r="37" spans="1:6" s="1" customFormat="1" ht="25.5" x14ac:dyDescent="0.2">
      <c r="A37" s="56">
        <v>6</v>
      </c>
      <c r="B37" s="34" t="s">
        <v>32</v>
      </c>
      <c r="C37" s="35"/>
      <c r="D37" s="36"/>
      <c r="E37" s="131"/>
      <c r="F37" s="131">
        <f t="shared" si="0"/>
        <v>0</v>
      </c>
    </row>
    <row r="38" spans="1:6" s="1" customFormat="1" ht="12.75" customHeight="1" x14ac:dyDescent="0.2">
      <c r="A38" s="48">
        <v>6.1</v>
      </c>
      <c r="B38" s="57" t="s">
        <v>33</v>
      </c>
      <c r="C38" s="35">
        <v>1</v>
      </c>
      <c r="D38" s="36" t="s">
        <v>6</v>
      </c>
      <c r="E38" s="131"/>
      <c r="F38" s="131">
        <f t="shared" ref="F38:F69" si="1">ROUND(C38*E38,2)</f>
        <v>0</v>
      </c>
    </row>
    <row r="39" spans="1:6" s="1" customFormat="1" ht="12.75" customHeight="1" x14ac:dyDescent="0.2">
      <c r="A39" s="48">
        <v>6.2</v>
      </c>
      <c r="B39" s="57" t="s">
        <v>34</v>
      </c>
      <c r="C39" s="35">
        <v>1</v>
      </c>
      <c r="D39" s="36" t="s">
        <v>6</v>
      </c>
      <c r="E39" s="131"/>
      <c r="F39" s="131">
        <f t="shared" si="1"/>
        <v>0</v>
      </c>
    </row>
    <row r="40" spans="1:6" s="1" customFormat="1" ht="12.75" customHeight="1" x14ac:dyDescent="0.2">
      <c r="A40" s="48">
        <v>6.3</v>
      </c>
      <c r="B40" s="57" t="s">
        <v>35</v>
      </c>
      <c r="C40" s="35">
        <v>2</v>
      </c>
      <c r="D40" s="36" t="s">
        <v>6</v>
      </c>
      <c r="E40" s="131"/>
      <c r="F40" s="131">
        <f t="shared" si="1"/>
        <v>0</v>
      </c>
    </row>
    <row r="41" spans="1:6" s="1" customFormat="1" ht="12.75" customHeight="1" x14ac:dyDescent="0.2">
      <c r="A41" s="48">
        <v>6.4</v>
      </c>
      <c r="B41" s="57" t="s">
        <v>36</v>
      </c>
      <c r="C41" s="35">
        <v>2</v>
      </c>
      <c r="D41" s="36" t="s">
        <v>6</v>
      </c>
      <c r="E41" s="131"/>
      <c r="F41" s="131">
        <f t="shared" si="1"/>
        <v>0</v>
      </c>
    </row>
    <row r="42" spans="1:6" s="1" customFormat="1" ht="12.75" customHeight="1" x14ac:dyDescent="0.2">
      <c r="A42" s="48">
        <v>6.5</v>
      </c>
      <c r="B42" s="57" t="s">
        <v>37</v>
      </c>
      <c r="C42" s="35">
        <v>3</v>
      </c>
      <c r="D42" s="36" t="s">
        <v>6</v>
      </c>
      <c r="E42" s="131"/>
      <c r="F42" s="131">
        <f t="shared" si="1"/>
        <v>0</v>
      </c>
    </row>
    <row r="43" spans="1:6" s="1" customFormat="1" ht="12.75" customHeight="1" x14ac:dyDescent="0.2">
      <c r="A43" s="48">
        <v>6.6</v>
      </c>
      <c r="B43" s="57" t="s">
        <v>38</v>
      </c>
      <c r="C43" s="35">
        <v>1</v>
      </c>
      <c r="D43" s="36" t="s">
        <v>6</v>
      </c>
      <c r="E43" s="131"/>
      <c r="F43" s="131">
        <f t="shared" si="1"/>
        <v>0</v>
      </c>
    </row>
    <row r="44" spans="1:6" s="1" customFormat="1" ht="12.75" customHeight="1" x14ac:dyDescent="0.2">
      <c r="A44" s="48">
        <v>6.7</v>
      </c>
      <c r="B44" s="57" t="s">
        <v>39</v>
      </c>
      <c r="C44" s="35">
        <v>1</v>
      </c>
      <c r="D44" s="36" t="s">
        <v>6</v>
      </c>
      <c r="E44" s="131"/>
      <c r="F44" s="131">
        <f t="shared" si="1"/>
        <v>0</v>
      </c>
    </row>
    <row r="45" spans="1:6" s="1" customFormat="1" ht="12.75" customHeight="1" x14ac:dyDescent="0.2">
      <c r="A45" s="48">
        <v>6.8</v>
      </c>
      <c r="B45" s="57" t="s">
        <v>40</v>
      </c>
      <c r="C45" s="35">
        <v>2</v>
      </c>
      <c r="D45" s="36" t="s">
        <v>6</v>
      </c>
      <c r="E45" s="131"/>
      <c r="F45" s="131">
        <f t="shared" si="1"/>
        <v>0</v>
      </c>
    </row>
    <row r="46" spans="1:6" s="1" customFormat="1" ht="12.75" customHeight="1" x14ac:dyDescent="0.2">
      <c r="A46" s="48">
        <v>6.9</v>
      </c>
      <c r="B46" s="57" t="s">
        <v>41</v>
      </c>
      <c r="C46" s="35">
        <v>1</v>
      </c>
      <c r="D46" s="36" t="s">
        <v>6</v>
      </c>
      <c r="E46" s="131"/>
      <c r="F46" s="131">
        <f t="shared" si="1"/>
        <v>0</v>
      </c>
    </row>
    <row r="47" spans="1:6" s="1" customFormat="1" ht="12.75" customHeight="1" x14ac:dyDescent="0.2">
      <c r="A47" s="58">
        <v>6.1</v>
      </c>
      <c r="B47" s="57" t="s">
        <v>42</v>
      </c>
      <c r="C47" s="35">
        <v>3</v>
      </c>
      <c r="D47" s="36" t="s">
        <v>6</v>
      </c>
      <c r="E47" s="131"/>
      <c r="F47" s="131">
        <f t="shared" si="1"/>
        <v>0</v>
      </c>
    </row>
    <row r="48" spans="1:6" s="1" customFormat="1" ht="12.75" customHeight="1" x14ac:dyDescent="0.2">
      <c r="A48" s="48">
        <v>6.11</v>
      </c>
      <c r="B48" s="57" t="s">
        <v>43</v>
      </c>
      <c r="C48" s="35">
        <v>1</v>
      </c>
      <c r="D48" s="36" t="s">
        <v>6</v>
      </c>
      <c r="E48" s="131"/>
      <c r="F48" s="131">
        <f t="shared" si="1"/>
        <v>0</v>
      </c>
    </row>
    <row r="49" spans="1:6" s="1" customFormat="1" ht="12.75" customHeight="1" x14ac:dyDescent="0.2">
      <c r="A49" s="58">
        <v>6.12</v>
      </c>
      <c r="B49" s="57" t="s">
        <v>44</v>
      </c>
      <c r="C49" s="35">
        <v>4</v>
      </c>
      <c r="D49" s="36" t="s">
        <v>6</v>
      </c>
      <c r="E49" s="131"/>
      <c r="F49" s="131">
        <f t="shared" si="1"/>
        <v>0</v>
      </c>
    </row>
    <row r="50" spans="1:6" s="1" customFormat="1" ht="12.75" customHeight="1" x14ac:dyDescent="0.2">
      <c r="A50" s="48">
        <v>6.13</v>
      </c>
      <c r="B50" s="57" t="s">
        <v>45</v>
      </c>
      <c r="C50" s="35">
        <v>1</v>
      </c>
      <c r="D50" s="36" t="s">
        <v>6</v>
      </c>
      <c r="E50" s="131"/>
      <c r="F50" s="131">
        <f t="shared" si="1"/>
        <v>0</v>
      </c>
    </row>
    <row r="51" spans="1:6" s="1" customFormat="1" ht="12.75" customHeight="1" x14ac:dyDescent="0.2">
      <c r="A51" s="58">
        <v>6.14</v>
      </c>
      <c r="B51" s="57" t="s">
        <v>46</v>
      </c>
      <c r="C51" s="35">
        <v>1</v>
      </c>
      <c r="D51" s="36" t="s">
        <v>6</v>
      </c>
      <c r="E51" s="131"/>
      <c r="F51" s="131">
        <f t="shared" si="1"/>
        <v>0</v>
      </c>
    </row>
    <row r="52" spans="1:6" s="1" customFormat="1" ht="12.75" customHeight="1" x14ac:dyDescent="0.2">
      <c r="A52" s="48">
        <v>6.15</v>
      </c>
      <c r="B52" s="57" t="s">
        <v>47</v>
      </c>
      <c r="C52" s="35">
        <v>1</v>
      </c>
      <c r="D52" s="36" t="s">
        <v>6</v>
      </c>
      <c r="E52" s="131"/>
      <c r="F52" s="131">
        <f t="shared" si="1"/>
        <v>0</v>
      </c>
    </row>
    <row r="53" spans="1:6" s="1" customFormat="1" ht="12.75" customHeight="1" x14ac:dyDescent="0.2">
      <c r="A53" s="58">
        <v>6.16</v>
      </c>
      <c r="B53" s="57" t="s">
        <v>48</v>
      </c>
      <c r="C53" s="35">
        <v>1</v>
      </c>
      <c r="D53" s="36" t="s">
        <v>6</v>
      </c>
      <c r="E53" s="131"/>
      <c r="F53" s="131">
        <f t="shared" si="1"/>
        <v>0</v>
      </c>
    </row>
    <row r="54" spans="1:6" s="1" customFormat="1" ht="12.75" customHeight="1" x14ac:dyDescent="0.2">
      <c r="A54" s="48">
        <v>6.17</v>
      </c>
      <c r="B54" s="57" t="s">
        <v>49</v>
      </c>
      <c r="C54" s="35">
        <v>1</v>
      </c>
      <c r="D54" s="36" t="s">
        <v>6</v>
      </c>
      <c r="E54" s="131"/>
      <c r="F54" s="131">
        <f t="shared" si="1"/>
        <v>0</v>
      </c>
    </row>
    <row r="55" spans="1:6" s="1" customFormat="1" ht="12.75" customHeight="1" x14ac:dyDescent="0.2">
      <c r="A55" s="58">
        <v>6.1800000000000104</v>
      </c>
      <c r="B55" s="57" t="s">
        <v>50</v>
      </c>
      <c r="C55" s="35">
        <v>1</v>
      </c>
      <c r="D55" s="36" t="s">
        <v>6</v>
      </c>
      <c r="E55" s="131"/>
      <c r="F55" s="131">
        <f t="shared" si="1"/>
        <v>0</v>
      </c>
    </row>
    <row r="56" spans="1:6" s="1" customFormat="1" ht="12.75" customHeight="1" x14ac:dyDescent="0.2">
      <c r="A56" s="59">
        <v>6.1900000000000102</v>
      </c>
      <c r="B56" s="60" t="s">
        <v>51</v>
      </c>
      <c r="C56" s="61">
        <v>1</v>
      </c>
      <c r="D56" s="62" t="s">
        <v>6</v>
      </c>
      <c r="E56" s="134"/>
      <c r="F56" s="134">
        <f t="shared" si="1"/>
        <v>0</v>
      </c>
    </row>
    <row r="57" spans="1:6" s="1" customFormat="1" x14ac:dyDescent="0.2">
      <c r="A57" s="58">
        <v>6.2000000000000099</v>
      </c>
      <c r="B57" s="57" t="s">
        <v>52</v>
      </c>
      <c r="C57" s="35">
        <v>2</v>
      </c>
      <c r="D57" s="36" t="s">
        <v>6</v>
      </c>
      <c r="E57" s="131"/>
      <c r="F57" s="131">
        <f t="shared" si="1"/>
        <v>0</v>
      </c>
    </row>
    <row r="58" spans="1:6" s="1" customFormat="1" ht="13.5" customHeight="1" x14ac:dyDescent="0.2">
      <c r="A58" s="48">
        <v>6.2100000000000097</v>
      </c>
      <c r="B58" s="57" t="s">
        <v>53</v>
      </c>
      <c r="C58" s="35">
        <v>1</v>
      </c>
      <c r="D58" s="36" t="s">
        <v>6</v>
      </c>
      <c r="E58" s="131"/>
      <c r="F58" s="131">
        <f>ROUND(C58*E58,2)</f>
        <v>0</v>
      </c>
    </row>
    <row r="59" spans="1:6" s="1" customFormat="1" ht="13.5" customHeight="1" x14ac:dyDescent="0.2">
      <c r="A59" s="58">
        <v>6.2200000000000104</v>
      </c>
      <c r="B59" s="57" t="s">
        <v>54</v>
      </c>
      <c r="C59" s="35">
        <v>1</v>
      </c>
      <c r="D59" s="36" t="s">
        <v>6</v>
      </c>
      <c r="E59" s="131"/>
      <c r="F59" s="131">
        <f t="shared" ref="F59:F63" si="2">ROUND(C59*E59,2)</f>
        <v>0</v>
      </c>
    </row>
    <row r="60" spans="1:6" s="1" customFormat="1" ht="12.75" customHeight="1" x14ac:dyDescent="0.2">
      <c r="A60" s="48">
        <v>6.2300000000000102</v>
      </c>
      <c r="B60" s="57" t="s">
        <v>55</v>
      </c>
      <c r="C60" s="35">
        <v>1</v>
      </c>
      <c r="D60" s="36" t="s">
        <v>6</v>
      </c>
      <c r="E60" s="131"/>
      <c r="F60" s="131">
        <f t="shared" si="2"/>
        <v>0</v>
      </c>
    </row>
    <row r="61" spans="1:6" s="1" customFormat="1" ht="12.75" customHeight="1" x14ac:dyDescent="0.2">
      <c r="A61" s="58">
        <v>6.24000000000001</v>
      </c>
      <c r="B61" s="57" t="s">
        <v>56</v>
      </c>
      <c r="C61" s="35">
        <v>1</v>
      </c>
      <c r="D61" s="36" t="s">
        <v>6</v>
      </c>
      <c r="E61" s="131"/>
      <c r="F61" s="131">
        <f t="shared" si="2"/>
        <v>0</v>
      </c>
    </row>
    <row r="62" spans="1:6" s="1" customFormat="1" x14ac:dyDescent="0.2">
      <c r="A62" s="48">
        <v>6.2500000000000098</v>
      </c>
      <c r="B62" s="57" t="s">
        <v>57</v>
      </c>
      <c r="C62" s="35">
        <v>1</v>
      </c>
      <c r="D62" s="36" t="s">
        <v>6</v>
      </c>
      <c r="E62" s="131"/>
      <c r="F62" s="131">
        <f t="shared" si="2"/>
        <v>0</v>
      </c>
    </row>
    <row r="63" spans="1:6" s="1" customFormat="1" x14ac:dyDescent="0.2">
      <c r="A63" s="58">
        <v>6.2600000000000096</v>
      </c>
      <c r="B63" s="57" t="s">
        <v>58</v>
      </c>
      <c r="C63" s="35">
        <v>1</v>
      </c>
      <c r="D63" s="36" t="s">
        <v>6</v>
      </c>
      <c r="E63" s="131"/>
      <c r="F63" s="131">
        <f t="shared" si="2"/>
        <v>0</v>
      </c>
    </row>
    <row r="64" spans="1:6" s="1" customFormat="1" x14ac:dyDescent="0.2">
      <c r="A64" s="48">
        <v>6.2700000000000102</v>
      </c>
      <c r="B64" s="57" t="s">
        <v>59</v>
      </c>
      <c r="C64" s="35">
        <v>1</v>
      </c>
      <c r="D64" s="36" t="s">
        <v>6</v>
      </c>
      <c r="E64" s="131"/>
      <c r="F64" s="131">
        <f t="shared" si="1"/>
        <v>0</v>
      </c>
    </row>
    <row r="65" spans="1:6" s="1" customFormat="1" x14ac:dyDescent="0.2">
      <c r="A65" s="48">
        <v>6.28</v>
      </c>
      <c r="B65" s="40" t="s">
        <v>60</v>
      </c>
      <c r="C65" s="35">
        <v>1</v>
      </c>
      <c r="D65" s="36" t="s">
        <v>6</v>
      </c>
      <c r="E65" s="131"/>
      <c r="F65" s="131">
        <f t="shared" si="1"/>
        <v>0</v>
      </c>
    </row>
    <row r="66" spans="1:6" s="1" customFormat="1" x14ac:dyDescent="0.2">
      <c r="A66" s="58">
        <v>6.29</v>
      </c>
      <c r="B66" s="40" t="s">
        <v>61</v>
      </c>
      <c r="C66" s="35">
        <v>31</v>
      </c>
      <c r="D66" s="36" t="s">
        <v>6</v>
      </c>
      <c r="E66" s="131"/>
      <c r="F66" s="131">
        <f t="shared" si="1"/>
        <v>0</v>
      </c>
    </row>
    <row r="67" spans="1:6" s="1" customFormat="1" x14ac:dyDescent="0.2">
      <c r="A67" s="58">
        <v>6.3</v>
      </c>
      <c r="B67" s="40" t="s">
        <v>62</v>
      </c>
      <c r="C67" s="35">
        <v>2</v>
      </c>
      <c r="D67" s="36" t="s">
        <v>6</v>
      </c>
      <c r="E67" s="131"/>
      <c r="F67" s="131">
        <f t="shared" si="1"/>
        <v>0</v>
      </c>
    </row>
    <row r="68" spans="1:6" s="1" customFormat="1" x14ac:dyDescent="0.2">
      <c r="A68" s="58">
        <v>6.31</v>
      </c>
      <c r="B68" s="40" t="s">
        <v>63</v>
      </c>
      <c r="C68" s="35">
        <v>1</v>
      </c>
      <c r="D68" s="36" t="s">
        <v>6</v>
      </c>
      <c r="E68" s="131"/>
      <c r="F68" s="131">
        <f t="shared" si="1"/>
        <v>0</v>
      </c>
    </row>
    <row r="69" spans="1:6" s="1" customFormat="1" ht="25.5" x14ac:dyDescent="0.2">
      <c r="A69" s="48">
        <v>6.32</v>
      </c>
      <c r="B69" s="40" t="s">
        <v>64</v>
      </c>
      <c r="C69" s="35">
        <v>4</v>
      </c>
      <c r="D69" s="36" t="s">
        <v>6</v>
      </c>
      <c r="E69" s="131"/>
      <c r="F69" s="131">
        <f t="shared" si="1"/>
        <v>0</v>
      </c>
    </row>
    <row r="70" spans="1:6" s="1" customFormat="1" x14ac:dyDescent="0.2">
      <c r="A70" s="48"/>
      <c r="B70" s="40"/>
      <c r="C70" s="35"/>
      <c r="D70" s="36"/>
      <c r="E70" s="131"/>
      <c r="F70" s="131"/>
    </row>
    <row r="71" spans="1:6" s="1" customFormat="1" x14ac:dyDescent="0.2">
      <c r="A71" s="56">
        <v>7</v>
      </c>
      <c r="B71" s="34" t="s">
        <v>65</v>
      </c>
      <c r="C71" s="35"/>
      <c r="D71" s="36"/>
      <c r="E71" s="131"/>
      <c r="F71" s="131">
        <f t="shared" si="0"/>
        <v>0</v>
      </c>
    </row>
    <row r="72" spans="1:6" s="1" customFormat="1" ht="38.25" x14ac:dyDescent="0.2">
      <c r="A72" s="48">
        <v>7.1</v>
      </c>
      <c r="B72" s="63" t="s">
        <v>66</v>
      </c>
      <c r="C72" s="54">
        <v>2</v>
      </c>
      <c r="D72" s="64" t="s">
        <v>6</v>
      </c>
      <c r="E72" s="131"/>
      <c r="F72" s="131">
        <f>ROUND(C72*E72,2)</f>
        <v>0</v>
      </c>
    </row>
    <row r="73" spans="1:6" s="1" customFormat="1" ht="38.25" x14ac:dyDescent="0.2">
      <c r="A73" s="48">
        <v>7.2</v>
      </c>
      <c r="B73" s="63" t="s">
        <v>67</v>
      </c>
      <c r="C73" s="54">
        <v>1</v>
      </c>
      <c r="D73" s="64" t="s">
        <v>6</v>
      </c>
      <c r="E73" s="131"/>
      <c r="F73" s="131">
        <f t="shared" ref="F73:F83" si="3">ROUND(C73*E73,2)</f>
        <v>0</v>
      </c>
    </row>
    <row r="74" spans="1:6" s="1" customFormat="1" ht="38.25" x14ac:dyDescent="0.2">
      <c r="A74" s="48">
        <v>7.3</v>
      </c>
      <c r="B74" s="63" t="s">
        <v>68</v>
      </c>
      <c r="C74" s="54">
        <v>6</v>
      </c>
      <c r="D74" s="64" t="s">
        <v>6</v>
      </c>
      <c r="E74" s="131"/>
      <c r="F74" s="131">
        <f t="shared" si="3"/>
        <v>0</v>
      </c>
    </row>
    <row r="75" spans="1:6" s="1" customFormat="1" ht="38.25" x14ac:dyDescent="0.2">
      <c r="A75" s="48">
        <v>7.4</v>
      </c>
      <c r="B75" s="63" t="s">
        <v>69</v>
      </c>
      <c r="C75" s="54">
        <v>1</v>
      </c>
      <c r="D75" s="64" t="s">
        <v>6</v>
      </c>
      <c r="E75" s="131"/>
      <c r="F75" s="131">
        <f t="shared" si="3"/>
        <v>0</v>
      </c>
    </row>
    <row r="76" spans="1:6" s="1" customFormat="1" ht="38.25" x14ac:dyDescent="0.2">
      <c r="A76" s="48">
        <v>7.5</v>
      </c>
      <c r="B76" s="63" t="s">
        <v>70</v>
      </c>
      <c r="C76" s="54">
        <v>1</v>
      </c>
      <c r="D76" s="64" t="s">
        <v>6</v>
      </c>
      <c r="E76" s="131"/>
      <c r="F76" s="131">
        <f>ROUND(C76*E76,2)</f>
        <v>0</v>
      </c>
    </row>
    <row r="77" spans="1:6" s="1" customFormat="1" ht="38.25" x14ac:dyDescent="0.2">
      <c r="A77" s="48">
        <v>7.6</v>
      </c>
      <c r="B77" s="63" t="s">
        <v>71</v>
      </c>
      <c r="C77" s="54">
        <v>6</v>
      </c>
      <c r="D77" s="64" t="s">
        <v>6</v>
      </c>
      <c r="E77" s="131"/>
      <c r="F77" s="131">
        <f t="shared" si="3"/>
        <v>0</v>
      </c>
    </row>
    <row r="78" spans="1:6" s="1" customFormat="1" ht="38.25" x14ac:dyDescent="0.2">
      <c r="A78" s="48">
        <v>7.7</v>
      </c>
      <c r="B78" s="63" t="s">
        <v>72</v>
      </c>
      <c r="C78" s="54">
        <v>3</v>
      </c>
      <c r="D78" s="64" t="s">
        <v>6</v>
      </c>
      <c r="E78" s="131"/>
      <c r="F78" s="131">
        <f t="shared" si="3"/>
        <v>0</v>
      </c>
    </row>
    <row r="79" spans="1:6" s="1" customFormat="1" x14ac:dyDescent="0.2">
      <c r="A79" s="48">
        <v>7.8</v>
      </c>
      <c r="B79" s="40" t="s">
        <v>73</v>
      </c>
      <c r="C79" s="35">
        <v>1</v>
      </c>
      <c r="D79" s="64" t="s">
        <v>6</v>
      </c>
      <c r="E79" s="131"/>
      <c r="F79" s="131">
        <f t="shared" si="3"/>
        <v>0</v>
      </c>
    </row>
    <row r="80" spans="1:6" s="1" customFormat="1" x14ac:dyDescent="0.2">
      <c r="A80" s="48">
        <v>7.9</v>
      </c>
      <c r="B80" s="40" t="s">
        <v>74</v>
      </c>
      <c r="C80" s="35">
        <v>1</v>
      </c>
      <c r="D80" s="64" t="s">
        <v>6</v>
      </c>
      <c r="E80" s="131"/>
      <c r="F80" s="131">
        <f>ROUND(C80*E80,2)</f>
        <v>0</v>
      </c>
    </row>
    <row r="81" spans="1:6" s="1" customFormat="1" x14ac:dyDescent="0.2">
      <c r="A81" s="58">
        <v>7.1</v>
      </c>
      <c r="B81" s="40" t="s">
        <v>75</v>
      </c>
      <c r="C81" s="35">
        <v>10</v>
      </c>
      <c r="D81" s="64" t="s">
        <v>6</v>
      </c>
      <c r="E81" s="131"/>
      <c r="F81" s="131">
        <f t="shared" si="3"/>
        <v>0</v>
      </c>
    </row>
    <row r="82" spans="1:6" s="1" customFormat="1" x14ac:dyDescent="0.2">
      <c r="A82" s="48">
        <v>7.11</v>
      </c>
      <c r="B82" s="40" t="s">
        <v>76</v>
      </c>
      <c r="C82" s="35">
        <v>2</v>
      </c>
      <c r="D82" s="64" t="s">
        <v>6</v>
      </c>
      <c r="E82" s="131"/>
      <c r="F82" s="131">
        <f>ROUND(C82*E82,2)</f>
        <v>0</v>
      </c>
    </row>
    <row r="83" spans="1:6" s="1" customFormat="1" x14ac:dyDescent="0.2">
      <c r="A83" s="48">
        <v>7.12</v>
      </c>
      <c r="B83" s="40" t="s">
        <v>77</v>
      </c>
      <c r="C83" s="35">
        <v>9</v>
      </c>
      <c r="D83" s="64" t="s">
        <v>6</v>
      </c>
      <c r="E83" s="131"/>
      <c r="F83" s="131">
        <f t="shared" si="3"/>
        <v>0</v>
      </c>
    </row>
    <row r="84" spans="1:6" s="1" customFormat="1" x14ac:dyDescent="0.2">
      <c r="A84" s="56"/>
      <c r="B84" s="49"/>
      <c r="C84" s="35"/>
      <c r="D84" s="36"/>
      <c r="E84" s="131"/>
      <c r="F84" s="131"/>
    </row>
    <row r="85" spans="1:6" s="1" customFormat="1" x14ac:dyDescent="0.2">
      <c r="A85" s="56">
        <v>8</v>
      </c>
      <c r="B85" s="34" t="s">
        <v>78</v>
      </c>
      <c r="C85" s="35"/>
      <c r="D85" s="36"/>
      <c r="E85" s="131"/>
      <c r="F85" s="131"/>
    </row>
    <row r="86" spans="1:6" s="1" customFormat="1" x14ac:dyDescent="0.2">
      <c r="A86" s="56"/>
      <c r="B86" s="49"/>
      <c r="C86" s="35"/>
      <c r="D86" s="36"/>
      <c r="E86" s="131"/>
      <c r="F86" s="131"/>
    </row>
    <row r="87" spans="1:6" s="1" customFormat="1" ht="25.5" x14ac:dyDescent="0.2">
      <c r="A87" s="56">
        <v>8.1</v>
      </c>
      <c r="B87" s="34" t="s">
        <v>79</v>
      </c>
      <c r="C87" s="35"/>
      <c r="D87" s="36"/>
      <c r="E87" s="131"/>
      <c r="F87" s="131"/>
    </row>
    <row r="88" spans="1:6" s="1" customFormat="1" x14ac:dyDescent="0.2">
      <c r="A88" s="48" t="s">
        <v>80</v>
      </c>
      <c r="B88" s="40" t="s">
        <v>11</v>
      </c>
      <c r="C88" s="35">
        <v>1</v>
      </c>
      <c r="D88" s="36" t="s">
        <v>81</v>
      </c>
      <c r="E88" s="131"/>
      <c r="F88" s="131">
        <f>ROUND(C88*E88,2)</f>
        <v>0</v>
      </c>
    </row>
    <row r="89" spans="1:6" s="1" customFormat="1" ht="25.5" x14ac:dyDescent="0.2">
      <c r="A89" s="48" t="s">
        <v>82</v>
      </c>
      <c r="B89" s="40" t="s">
        <v>83</v>
      </c>
      <c r="C89" s="35">
        <v>1.7</v>
      </c>
      <c r="D89" s="36" t="s">
        <v>12</v>
      </c>
      <c r="E89" s="131"/>
      <c r="F89" s="131">
        <f t="shared" ref="F89:F95" si="4">ROUND(C89*E89,2)</f>
        <v>0</v>
      </c>
    </row>
    <row r="90" spans="1:6" s="1" customFormat="1" ht="25.5" x14ac:dyDescent="0.2">
      <c r="A90" s="48" t="s">
        <v>84</v>
      </c>
      <c r="B90" s="40" t="s">
        <v>85</v>
      </c>
      <c r="C90" s="35">
        <v>4</v>
      </c>
      <c r="D90" s="36" t="s">
        <v>6</v>
      </c>
      <c r="E90" s="131"/>
      <c r="F90" s="131">
        <f t="shared" si="4"/>
        <v>0</v>
      </c>
    </row>
    <row r="91" spans="1:6" s="1" customFormat="1" x14ac:dyDescent="0.2">
      <c r="A91" s="48" t="s">
        <v>86</v>
      </c>
      <c r="B91" s="40" t="s">
        <v>87</v>
      </c>
      <c r="C91" s="35">
        <v>2</v>
      </c>
      <c r="D91" s="36" t="s">
        <v>6</v>
      </c>
      <c r="E91" s="131"/>
      <c r="F91" s="131">
        <f t="shared" si="4"/>
        <v>0</v>
      </c>
    </row>
    <row r="92" spans="1:6" s="1" customFormat="1" x14ac:dyDescent="0.2">
      <c r="A92" s="65" t="s">
        <v>88</v>
      </c>
      <c r="B92" s="66" t="s">
        <v>89</v>
      </c>
      <c r="C92" s="54">
        <v>3.66</v>
      </c>
      <c r="D92" s="67" t="s">
        <v>24</v>
      </c>
      <c r="E92" s="135"/>
      <c r="F92" s="135">
        <f t="shared" si="4"/>
        <v>0</v>
      </c>
    </row>
    <row r="93" spans="1:6" s="1" customFormat="1" x14ac:dyDescent="0.2">
      <c r="A93" s="48" t="s">
        <v>90</v>
      </c>
      <c r="B93" s="40" t="s">
        <v>91</v>
      </c>
      <c r="C93" s="35">
        <v>3.47</v>
      </c>
      <c r="D93" s="36" t="s">
        <v>22</v>
      </c>
      <c r="E93" s="131"/>
      <c r="F93" s="131">
        <f t="shared" si="4"/>
        <v>0</v>
      </c>
    </row>
    <row r="94" spans="1:6" s="1" customFormat="1" x14ac:dyDescent="0.2">
      <c r="A94" s="48" t="s">
        <v>92</v>
      </c>
      <c r="B94" s="40" t="s">
        <v>23</v>
      </c>
      <c r="C94" s="35">
        <v>0.22</v>
      </c>
      <c r="D94" s="36" t="s">
        <v>18</v>
      </c>
      <c r="E94" s="131"/>
      <c r="F94" s="131">
        <f t="shared" si="4"/>
        <v>0</v>
      </c>
    </row>
    <row r="95" spans="1:6" s="1" customFormat="1" ht="25.5" x14ac:dyDescent="0.2">
      <c r="A95" s="59" t="s">
        <v>93</v>
      </c>
      <c r="B95" s="68" t="s">
        <v>94</v>
      </c>
      <c r="C95" s="61">
        <v>1</v>
      </c>
      <c r="D95" s="62" t="s">
        <v>81</v>
      </c>
      <c r="E95" s="134"/>
      <c r="F95" s="134">
        <f t="shared" si="4"/>
        <v>0</v>
      </c>
    </row>
    <row r="96" spans="1:6" s="1" customFormat="1" x14ac:dyDescent="0.2">
      <c r="A96" s="56"/>
      <c r="B96" s="49"/>
      <c r="C96" s="35"/>
      <c r="D96" s="36"/>
      <c r="E96" s="131"/>
      <c r="F96" s="131"/>
    </row>
    <row r="97" spans="1:6" s="1" customFormat="1" ht="25.5" x14ac:dyDescent="0.2">
      <c r="A97" s="56">
        <v>8.1999999999999993</v>
      </c>
      <c r="B97" s="34" t="s">
        <v>95</v>
      </c>
      <c r="C97" s="55"/>
      <c r="D97" s="69"/>
      <c r="E97" s="133"/>
      <c r="F97" s="133">
        <f t="shared" ref="F97:F104" si="5">ROUND(E97*C97,2)</f>
        <v>0</v>
      </c>
    </row>
    <row r="98" spans="1:6" s="1" customFormat="1" x14ac:dyDescent="0.2">
      <c r="A98" s="48" t="s">
        <v>96</v>
      </c>
      <c r="B98" s="40" t="s">
        <v>11</v>
      </c>
      <c r="C98" s="35">
        <v>1</v>
      </c>
      <c r="D98" s="36" t="s">
        <v>81</v>
      </c>
      <c r="E98" s="131"/>
      <c r="F98" s="131">
        <f t="shared" si="5"/>
        <v>0</v>
      </c>
    </row>
    <row r="99" spans="1:6" s="1" customFormat="1" ht="25.5" x14ac:dyDescent="0.2">
      <c r="A99" s="48" t="s">
        <v>97</v>
      </c>
      <c r="B99" s="40" t="s">
        <v>83</v>
      </c>
      <c r="C99" s="35">
        <v>36.5</v>
      </c>
      <c r="D99" s="36" t="s">
        <v>12</v>
      </c>
      <c r="E99" s="131"/>
      <c r="F99" s="131">
        <f t="shared" si="5"/>
        <v>0</v>
      </c>
    </row>
    <row r="100" spans="1:6" s="1" customFormat="1" ht="25.5" x14ac:dyDescent="0.2">
      <c r="A100" s="48" t="s">
        <v>98</v>
      </c>
      <c r="B100" s="40" t="s">
        <v>85</v>
      </c>
      <c r="C100" s="35">
        <v>4</v>
      </c>
      <c r="D100" s="36" t="s">
        <v>6</v>
      </c>
      <c r="E100" s="131"/>
      <c r="F100" s="131">
        <f t="shared" si="5"/>
        <v>0</v>
      </c>
    </row>
    <row r="101" spans="1:6" s="1" customFormat="1" x14ac:dyDescent="0.2">
      <c r="A101" s="48" t="s">
        <v>99</v>
      </c>
      <c r="B101" s="40" t="s">
        <v>100</v>
      </c>
      <c r="C101" s="35">
        <v>2</v>
      </c>
      <c r="D101" s="36" t="s">
        <v>6</v>
      </c>
      <c r="E101" s="131"/>
      <c r="F101" s="131">
        <f t="shared" si="5"/>
        <v>0</v>
      </c>
    </row>
    <row r="102" spans="1:6" s="1" customFormat="1" x14ac:dyDescent="0.2">
      <c r="A102" s="48" t="s">
        <v>101</v>
      </c>
      <c r="B102" s="40" t="s">
        <v>102</v>
      </c>
      <c r="C102" s="35">
        <v>70.08</v>
      </c>
      <c r="D102" s="36" t="s">
        <v>16</v>
      </c>
      <c r="E102" s="131"/>
      <c r="F102" s="131">
        <f t="shared" si="5"/>
        <v>0</v>
      </c>
    </row>
    <row r="103" spans="1:6" s="1" customFormat="1" x14ac:dyDescent="0.2">
      <c r="A103" s="48" t="s">
        <v>103</v>
      </c>
      <c r="B103" s="40" t="s">
        <v>104</v>
      </c>
      <c r="C103" s="35">
        <v>70.08</v>
      </c>
      <c r="D103" s="36" t="s">
        <v>16</v>
      </c>
      <c r="E103" s="131"/>
      <c r="F103" s="131">
        <f t="shared" si="5"/>
        <v>0</v>
      </c>
    </row>
    <row r="104" spans="1:6" s="1" customFormat="1" ht="25.5" x14ac:dyDescent="0.2">
      <c r="A104" s="48" t="s">
        <v>105</v>
      </c>
      <c r="B104" s="40" t="s">
        <v>106</v>
      </c>
      <c r="C104" s="35">
        <v>1</v>
      </c>
      <c r="D104" s="36" t="s">
        <v>81</v>
      </c>
      <c r="E104" s="131"/>
      <c r="F104" s="131">
        <f t="shared" si="5"/>
        <v>0</v>
      </c>
    </row>
    <row r="105" spans="1:6" s="1" customFormat="1" x14ac:dyDescent="0.2">
      <c r="A105" s="48"/>
      <c r="B105" s="49"/>
      <c r="C105" s="35"/>
      <c r="D105" s="36"/>
      <c r="E105" s="131"/>
      <c r="F105" s="131"/>
    </row>
    <row r="106" spans="1:6" s="1" customFormat="1" ht="25.5" x14ac:dyDescent="0.2">
      <c r="A106" s="56">
        <v>8.3000000000000007</v>
      </c>
      <c r="B106" s="34" t="s">
        <v>107</v>
      </c>
      <c r="C106" s="35"/>
      <c r="D106" s="36"/>
      <c r="E106" s="131"/>
      <c r="F106" s="131"/>
    </row>
    <row r="107" spans="1:6" s="1" customFormat="1" x14ac:dyDescent="0.2">
      <c r="A107" s="48" t="s">
        <v>108</v>
      </c>
      <c r="B107" s="40" t="s">
        <v>11</v>
      </c>
      <c r="C107" s="35">
        <v>1</v>
      </c>
      <c r="D107" s="36" t="s">
        <v>81</v>
      </c>
      <c r="E107" s="131"/>
      <c r="F107" s="131">
        <f>ROUND(C107*E107,2)</f>
        <v>0</v>
      </c>
    </row>
    <row r="108" spans="1:6" s="1" customFormat="1" ht="25.5" x14ac:dyDescent="0.2">
      <c r="A108" s="48" t="s">
        <v>109</v>
      </c>
      <c r="B108" s="40" t="s">
        <v>83</v>
      </c>
      <c r="C108" s="35">
        <v>15.6</v>
      </c>
      <c r="D108" s="36" t="s">
        <v>12</v>
      </c>
      <c r="E108" s="131"/>
      <c r="F108" s="131">
        <f t="shared" ref="F108:F113" si="6">ROUND(C108*E108,2)</f>
        <v>0</v>
      </c>
    </row>
    <row r="109" spans="1:6" s="1" customFormat="1" ht="25.5" x14ac:dyDescent="0.2">
      <c r="A109" s="48" t="s">
        <v>110</v>
      </c>
      <c r="B109" s="40" t="s">
        <v>85</v>
      </c>
      <c r="C109" s="35">
        <v>4</v>
      </c>
      <c r="D109" s="36" t="s">
        <v>6</v>
      </c>
      <c r="E109" s="131"/>
      <c r="F109" s="131">
        <f t="shared" si="6"/>
        <v>0</v>
      </c>
    </row>
    <row r="110" spans="1:6" s="1" customFormat="1" x14ac:dyDescent="0.2">
      <c r="A110" s="48" t="s">
        <v>111</v>
      </c>
      <c r="B110" s="40" t="s">
        <v>100</v>
      </c>
      <c r="C110" s="35">
        <v>2</v>
      </c>
      <c r="D110" s="36" t="s">
        <v>6</v>
      </c>
      <c r="E110" s="131"/>
      <c r="F110" s="131">
        <f t="shared" si="6"/>
        <v>0</v>
      </c>
    </row>
    <row r="111" spans="1:6" s="1" customFormat="1" x14ac:dyDescent="0.2">
      <c r="A111" s="48" t="s">
        <v>112</v>
      </c>
      <c r="B111" s="40" t="s">
        <v>102</v>
      </c>
      <c r="C111" s="35">
        <v>29.95</v>
      </c>
      <c r="D111" s="36" t="s">
        <v>16</v>
      </c>
      <c r="E111" s="131"/>
      <c r="F111" s="131">
        <f t="shared" si="6"/>
        <v>0</v>
      </c>
    </row>
    <row r="112" spans="1:6" s="1" customFormat="1" x14ac:dyDescent="0.2">
      <c r="A112" s="48" t="s">
        <v>113</v>
      </c>
      <c r="B112" s="40" t="s">
        <v>104</v>
      </c>
      <c r="C112" s="35">
        <v>29.95</v>
      </c>
      <c r="D112" s="36" t="s">
        <v>16</v>
      </c>
      <c r="E112" s="131"/>
      <c r="F112" s="131">
        <f t="shared" si="6"/>
        <v>0</v>
      </c>
    </row>
    <row r="113" spans="1:6" s="1" customFormat="1" ht="25.5" x14ac:dyDescent="0.2">
      <c r="A113" s="48" t="s">
        <v>114</v>
      </c>
      <c r="B113" s="40" t="s">
        <v>106</v>
      </c>
      <c r="C113" s="35">
        <v>1</v>
      </c>
      <c r="D113" s="36" t="s">
        <v>81</v>
      </c>
      <c r="E113" s="131"/>
      <c r="F113" s="131">
        <f t="shared" si="6"/>
        <v>0</v>
      </c>
    </row>
    <row r="114" spans="1:6" s="1" customFormat="1" x14ac:dyDescent="0.2">
      <c r="A114" s="48"/>
      <c r="B114" s="49"/>
      <c r="C114" s="35"/>
      <c r="D114" s="36"/>
      <c r="E114" s="131"/>
      <c r="F114" s="131"/>
    </row>
    <row r="115" spans="1:6" s="1" customFormat="1" ht="25.5" x14ac:dyDescent="0.2">
      <c r="A115" s="56">
        <v>8.4</v>
      </c>
      <c r="B115" s="34" t="s">
        <v>115</v>
      </c>
      <c r="C115" s="35"/>
      <c r="D115" s="36"/>
      <c r="E115" s="131"/>
      <c r="F115" s="131"/>
    </row>
    <row r="116" spans="1:6" s="1" customFormat="1" x14ac:dyDescent="0.2">
      <c r="A116" s="48" t="s">
        <v>116</v>
      </c>
      <c r="B116" s="40" t="s">
        <v>11</v>
      </c>
      <c r="C116" s="35">
        <v>1</v>
      </c>
      <c r="D116" s="36" t="s">
        <v>81</v>
      </c>
      <c r="E116" s="131"/>
      <c r="F116" s="131">
        <f>ROUND(C116*E116,2)</f>
        <v>0</v>
      </c>
    </row>
    <row r="117" spans="1:6" s="1" customFormat="1" ht="25.5" x14ac:dyDescent="0.2">
      <c r="A117" s="48" t="s">
        <v>117</v>
      </c>
      <c r="B117" s="40" t="s">
        <v>118</v>
      </c>
      <c r="C117" s="35">
        <v>20.6</v>
      </c>
      <c r="D117" s="36" t="s">
        <v>12</v>
      </c>
      <c r="E117" s="131"/>
      <c r="F117" s="131">
        <f t="shared" ref="F117:F122" si="7">ROUND(C117*E117,2)</f>
        <v>0</v>
      </c>
    </row>
    <row r="118" spans="1:6" s="1" customFormat="1" ht="25.5" customHeight="1" x14ac:dyDescent="0.2">
      <c r="A118" s="48" t="s">
        <v>119</v>
      </c>
      <c r="B118" s="40" t="s">
        <v>120</v>
      </c>
      <c r="C118" s="35">
        <v>4</v>
      </c>
      <c r="D118" s="36" t="s">
        <v>6</v>
      </c>
      <c r="E118" s="131"/>
      <c r="F118" s="131">
        <f t="shared" si="7"/>
        <v>0</v>
      </c>
    </row>
    <row r="119" spans="1:6" s="1" customFormat="1" x14ac:dyDescent="0.2">
      <c r="A119" s="48" t="s">
        <v>121</v>
      </c>
      <c r="B119" s="40" t="s">
        <v>100</v>
      </c>
      <c r="C119" s="35">
        <v>2</v>
      </c>
      <c r="D119" s="36" t="s">
        <v>6</v>
      </c>
      <c r="E119" s="131"/>
      <c r="F119" s="131">
        <f t="shared" si="7"/>
        <v>0</v>
      </c>
    </row>
    <row r="120" spans="1:6" s="1" customFormat="1" x14ac:dyDescent="0.2">
      <c r="A120" s="48" t="s">
        <v>122</v>
      </c>
      <c r="B120" s="40" t="s">
        <v>102</v>
      </c>
      <c r="C120" s="35">
        <v>26.37</v>
      </c>
      <c r="D120" s="36" t="s">
        <v>16</v>
      </c>
      <c r="E120" s="131"/>
      <c r="F120" s="131">
        <f t="shared" si="7"/>
        <v>0</v>
      </c>
    </row>
    <row r="121" spans="1:6" s="1" customFormat="1" ht="12.75" customHeight="1" x14ac:dyDescent="0.2">
      <c r="A121" s="48" t="s">
        <v>123</v>
      </c>
      <c r="B121" s="40" t="s">
        <v>104</v>
      </c>
      <c r="C121" s="35">
        <v>26.37</v>
      </c>
      <c r="D121" s="36" t="s">
        <v>16</v>
      </c>
      <c r="E121" s="131"/>
      <c r="F121" s="131">
        <f t="shared" si="7"/>
        <v>0</v>
      </c>
    </row>
    <row r="122" spans="1:6" s="1" customFormat="1" ht="25.5" x14ac:dyDescent="0.2">
      <c r="A122" s="48" t="s">
        <v>124</v>
      </c>
      <c r="B122" s="40" t="s">
        <v>106</v>
      </c>
      <c r="C122" s="35">
        <v>1</v>
      </c>
      <c r="D122" s="36" t="s">
        <v>81</v>
      </c>
      <c r="E122" s="131"/>
      <c r="F122" s="131">
        <f t="shared" si="7"/>
        <v>0</v>
      </c>
    </row>
    <row r="123" spans="1:6" s="1" customFormat="1" x14ac:dyDescent="0.2">
      <c r="A123" s="48"/>
      <c r="B123" s="49"/>
      <c r="C123" s="35"/>
      <c r="D123" s="36"/>
      <c r="E123" s="131"/>
      <c r="F123" s="131"/>
    </row>
    <row r="124" spans="1:6" s="1" customFormat="1" ht="12.75" customHeight="1" x14ac:dyDescent="0.2">
      <c r="A124" s="56">
        <v>8.5</v>
      </c>
      <c r="B124" s="34" t="s">
        <v>125</v>
      </c>
      <c r="C124" s="35"/>
      <c r="D124" s="36"/>
      <c r="E124" s="131"/>
      <c r="F124" s="131"/>
    </row>
    <row r="125" spans="1:6" s="1" customFormat="1" ht="12.75" customHeight="1" x14ac:dyDescent="0.2">
      <c r="A125" s="48" t="s">
        <v>126</v>
      </c>
      <c r="B125" s="40" t="s">
        <v>11</v>
      </c>
      <c r="C125" s="70">
        <v>1</v>
      </c>
      <c r="D125" s="71" t="s">
        <v>81</v>
      </c>
      <c r="E125" s="136"/>
      <c r="F125" s="131">
        <f>ROUND(C125*E125,2)</f>
        <v>0</v>
      </c>
    </row>
    <row r="126" spans="1:6" s="1" customFormat="1" ht="25.5" x14ac:dyDescent="0.2">
      <c r="A126" s="48" t="s">
        <v>127</v>
      </c>
      <c r="B126" s="40" t="s">
        <v>128</v>
      </c>
      <c r="C126" s="70">
        <v>1.6</v>
      </c>
      <c r="D126" s="71" t="s">
        <v>12</v>
      </c>
      <c r="E126" s="136"/>
      <c r="F126" s="131">
        <f t="shared" ref="F126:F129" si="8">ROUND(C126*E126,2)</f>
        <v>0</v>
      </c>
    </row>
    <row r="127" spans="1:6" s="1" customFormat="1" ht="27.75" customHeight="1" x14ac:dyDescent="0.2">
      <c r="A127" s="48" t="s">
        <v>129</v>
      </c>
      <c r="B127" s="40" t="s">
        <v>130</v>
      </c>
      <c r="C127" s="35">
        <v>4</v>
      </c>
      <c r="D127" s="36" t="s">
        <v>6</v>
      </c>
      <c r="E127" s="131"/>
      <c r="F127" s="131">
        <f t="shared" si="8"/>
        <v>0</v>
      </c>
    </row>
    <row r="128" spans="1:6" s="1" customFormat="1" ht="12.75" customHeight="1" x14ac:dyDescent="0.2">
      <c r="A128" s="48" t="s">
        <v>131</v>
      </c>
      <c r="B128" s="40" t="s">
        <v>100</v>
      </c>
      <c r="C128" s="70">
        <v>2</v>
      </c>
      <c r="D128" s="71" t="s">
        <v>6</v>
      </c>
      <c r="E128" s="136"/>
      <c r="F128" s="131">
        <f t="shared" si="8"/>
        <v>0</v>
      </c>
    </row>
    <row r="129" spans="1:6" s="1" customFormat="1" ht="27.75" customHeight="1" x14ac:dyDescent="0.2">
      <c r="A129" s="48" t="s">
        <v>132</v>
      </c>
      <c r="B129" s="40" t="s">
        <v>133</v>
      </c>
      <c r="C129" s="70">
        <v>1.6</v>
      </c>
      <c r="D129" s="71" t="s">
        <v>12</v>
      </c>
      <c r="E129" s="136"/>
      <c r="F129" s="131">
        <f t="shared" si="8"/>
        <v>0</v>
      </c>
    </row>
    <row r="130" spans="1:6" s="1" customFormat="1" ht="12.75" customHeight="1" x14ac:dyDescent="0.2">
      <c r="A130" s="56"/>
      <c r="B130" s="49"/>
      <c r="C130" s="35"/>
      <c r="D130" s="36"/>
      <c r="E130" s="131"/>
      <c r="F130" s="131"/>
    </row>
    <row r="131" spans="1:6" s="1" customFormat="1" ht="12.75" customHeight="1" x14ac:dyDescent="0.2">
      <c r="A131" s="72">
        <v>9</v>
      </c>
      <c r="B131" s="73" t="s">
        <v>134</v>
      </c>
      <c r="C131" s="74"/>
      <c r="D131" s="75"/>
      <c r="E131" s="9"/>
      <c r="F131" s="10"/>
    </row>
    <row r="132" spans="1:6" s="1" customFormat="1" ht="12.75" customHeight="1" x14ac:dyDescent="0.2">
      <c r="A132" s="72"/>
      <c r="B132" s="73"/>
      <c r="C132" s="74"/>
      <c r="D132" s="75"/>
      <c r="E132" s="9"/>
      <c r="F132" s="10"/>
    </row>
    <row r="133" spans="1:6" s="1" customFormat="1" ht="12.75" customHeight="1" x14ac:dyDescent="0.2">
      <c r="A133" s="72">
        <v>9.1</v>
      </c>
      <c r="B133" s="73" t="s">
        <v>135</v>
      </c>
      <c r="C133" s="74"/>
      <c r="D133" s="75"/>
      <c r="E133" s="9"/>
      <c r="F133" s="10"/>
    </row>
    <row r="134" spans="1:6" s="1" customFormat="1" x14ac:dyDescent="0.2">
      <c r="A134" s="53" t="s">
        <v>136</v>
      </c>
      <c r="B134" s="40" t="s">
        <v>137</v>
      </c>
      <c r="C134" s="76">
        <v>5.03</v>
      </c>
      <c r="D134" s="77" t="s">
        <v>18</v>
      </c>
      <c r="E134" s="11"/>
      <c r="F134" s="137">
        <f>ROUND(C134*E134,2)</f>
        <v>0</v>
      </c>
    </row>
    <row r="135" spans="1:6" s="1" customFormat="1" x14ac:dyDescent="0.2">
      <c r="A135" s="53" t="s">
        <v>138</v>
      </c>
      <c r="B135" s="40" t="s">
        <v>139</v>
      </c>
      <c r="C135" s="76">
        <v>35.64</v>
      </c>
      <c r="D135" s="77" t="s">
        <v>18</v>
      </c>
      <c r="E135" s="11"/>
      <c r="F135" s="137">
        <f t="shared" ref="F135:F137" si="9">ROUND(C135*E135,2)</f>
        <v>0</v>
      </c>
    </row>
    <row r="136" spans="1:6" s="1" customFormat="1" x14ac:dyDescent="0.2">
      <c r="A136" s="53" t="s">
        <v>140</v>
      </c>
      <c r="B136" s="40" t="s">
        <v>141</v>
      </c>
      <c r="C136" s="76">
        <v>83.16</v>
      </c>
      <c r="D136" s="77" t="s">
        <v>18</v>
      </c>
      <c r="E136" s="11"/>
      <c r="F136" s="137">
        <f t="shared" si="9"/>
        <v>0</v>
      </c>
    </row>
    <row r="137" spans="1:6" s="1" customFormat="1" x14ac:dyDescent="0.2">
      <c r="A137" s="53" t="s">
        <v>142</v>
      </c>
      <c r="B137" s="40" t="s">
        <v>143</v>
      </c>
      <c r="C137" s="76">
        <v>160.97999999999999</v>
      </c>
      <c r="D137" s="77" t="s">
        <v>24</v>
      </c>
      <c r="E137" s="11"/>
      <c r="F137" s="137">
        <f t="shared" si="9"/>
        <v>0</v>
      </c>
    </row>
    <row r="138" spans="1:6" s="1" customFormat="1" x14ac:dyDescent="0.2">
      <c r="A138" s="78"/>
      <c r="B138" s="79"/>
      <c r="C138" s="80"/>
      <c r="D138" s="81"/>
      <c r="E138" s="20"/>
      <c r="F138" s="138"/>
    </row>
    <row r="139" spans="1:6" s="1" customFormat="1" x14ac:dyDescent="0.2">
      <c r="A139" s="72">
        <v>9.1999999999999993</v>
      </c>
      <c r="B139" s="73" t="s">
        <v>144</v>
      </c>
      <c r="C139" s="76"/>
      <c r="D139" s="77"/>
      <c r="E139" s="11"/>
      <c r="F139" s="137"/>
    </row>
    <row r="140" spans="1:6" s="1" customFormat="1" x14ac:dyDescent="0.2">
      <c r="A140" s="53" t="s">
        <v>145</v>
      </c>
      <c r="B140" s="40" t="s">
        <v>146</v>
      </c>
      <c r="C140" s="76">
        <v>5.03</v>
      </c>
      <c r="D140" s="77" t="s">
        <v>18</v>
      </c>
      <c r="E140" s="12"/>
      <c r="F140" s="137">
        <f>ROUND(C140*E140,2)</f>
        <v>0</v>
      </c>
    </row>
    <row r="141" spans="1:6" s="1" customFormat="1" x14ac:dyDescent="0.2">
      <c r="A141" s="53" t="s">
        <v>147</v>
      </c>
      <c r="B141" s="40" t="s">
        <v>139</v>
      </c>
      <c r="C141" s="76">
        <v>792</v>
      </c>
      <c r="D141" s="77" t="s">
        <v>12</v>
      </c>
      <c r="E141" s="11"/>
      <c r="F141" s="137">
        <f t="shared" ref="F141:F142" si="10">ROUND(C141*E141,2)</f>
        <v>0</v>
      </c>
    </row>
    <row r="142" spans="1:6" s="1" customFormat="1" ht="12.75" customHeight="1" x14ac:dyDescent="0.2">
      <c r="A142" s="53" t="s">
        <v>148</v>
      </c>
      <c r="B142" s="40" t="s">
        <v>141</v>
      </c>
      <c r="C142" s="76">
        <v>633.6</v>
      </c>
      <c r="D142" s="77" t="s">
        <v>16</v>
      </c>
      <c r="E142" s="11"/>
      <c r="F142" s="137">
        <f t="shared" si="10"/>
        <v>0</v>
      </c>
    </row>
    <row r="143" spans="1:6" s="1" customFormat="1" x14ac:dyDescent="0.2">
      <c r="A143" s="82"/>
      <c r="B143" s="83"/>
      <c r="C143" s="74"/>
      <c r="D143" s="75"/>
      <c r="E143" s="9"/>
      <c r="F143" s="139"/>
    </row>
    <row r="144" spans="1:6" s="1" customFormat="1" ht="25.5" x14ac:dyDescent="0.2">
      <c r="A144" s="56">
        <v>9.3000000000000007</v>
      </c>
      <c r="B144" s="34" t="s">
        <v>149</v>
      </c>
      <c r="C144" s="35"/>
      <c r="D144" s="36"/>
      <c r="E144" s="11"/>
      <c r="F144" s="13"/>
    </row>
    <row r="145" spans="1:6" s="14" customFormat="1" x14ac:dyDescent="0.2">
      <c r="A145" s="48" t="s">
        <v>150</v>
      </c>
      <c r="B145" s="40" t="s">
        <v>151</v>
      </c>
      <c r="C145" s="35">
        <v>100</v>
      </c>
      <c r="D145" s="84" t="s">
        <v>12</v>
      </c>
      <c r="E145" s="11"/>
      <c r="F145" s="19">
        <f>ROUND(C145*E145,2)</f>
        <v>0</v>
      </c>
    </row>
    <row r="146" spans="1:6" ht="13.5" customHeight="1" x14ac:dyDescent="0.2">
      <c r="A146" s="48" t="s">
        <v>152</v>
      </c>
      <c r="B146" s="40" t="s">
        <v>153</v>
      </c>
      <c r="C146" s="35">
        <v>100</v>
      </c>
      <c r="D146" s="84" t="s">
        <v>12</v>
      </c>
      <c r="E146" s="11"/>
      <c r="F146" s="19">
        <f>ROUND(C146*E146,2)</f>
        <v>0</v>
      </c>
    </row>
    <row r="147" spans="1:6" x14ac:dyDescent="0.2">
      <c r="A147" s="48" t="s">
        <v>154</v>
      </c>
      <c r="B147" s="40" t="s">
        <v>155</v>
      </c>
      <c r="C147" s="35">
        <v>100</v>
      </c>
      <c r="D147" s="84" t="s">
        <v>12</v>
      </c>
      <c r="E147" s="11"/>
      <c r="F147" s="19">
        <f>ROUND(C147*E147,2)</f>
        <v>0</v>
      </c>
    </row>
    <row r="148" spans="1:6" x14ac:dyDescent="0.2">
      <c r="A148" s="48" t="s">
        <v>156</v>
      </c>
      <c r="B148" s="40" t="s">
        <v>157</v>
      </c>
      <c r="C148" s="35">
        <v>100</v>
      </c>
      <c r="D148" s="84" t="s">
        <v>12</v>
      </c>
      <c r="E148" s="11"/>
      <c r="F148" s="19">
        <f>ROUND(C148*E148,2)</f>
        <v>0</v>
      </c>
    </row>
    <row r="149" spans="1:6" x14ac:dyDescent="0.2">
      <c r="A149" s="56"/>
      <c r="B149" s="49"/>
      <c r="C149" s="35"/>
      <c r="D149" s="36"/>
      <c r="E149" s="11"/>
      <c r="F149" s="19"/>
    </row>
    <row r="150" spans="1:6" x14ac:dyDescent="0.2">
      <c r="A150" s="72">
        <v>10</v>
      </c>
      <c r="B150" s="85" t="s">
        <v>158</v>
      </c>
      <c r="C150" s="35"/>
      <c r="D150" s="86"/>
      <c r="E150" s="140"/>
      <c r="F150" s="131">
        <f t="shared" si="0"/>
        <v>0</v>
      </c>
    </row>
    <row r="151" spans="1:6" x14ac:dyDescent="0.2">
      <c r="A151" s="53">
        <v>10.1</v>
      </c>
      <c r="B151" s="40" t="s">
        <v>159</v>
      </c>
      <c r="C151" s="54">
        <v>6441.48</v>
      </c>
      <c r="D151" s="38" t="s">
        <v>16</v>
      </c>
      <c r="E151" s="131"/>
      <c r="F151" s="131">
        <f t="shared" si="0"/>
        <v>0</v>
      </c>
    </row>
    <row r="152" spans="1:6" ht="25.5" x14ac:dyDescent="0.2">
      <c r="A152" s="53">
        <v>10.199999999999999</v>
      </c>
      <c r="B152" s="40" t="s">
        <v>160</v>
      </c>
      <c r="C152" s="54">
        <v>6441.48</v>
      </c>
      <c r="D152" s="38" t="s">
        <v>16</v>
      </c>
      <c r="E152" s="131"/>
      <c r="F152" s="131">
        <f t="shared" si="0"/>
        <v>0</v>
      </c>
    </row>
    <row r="153" spans="1:6" x14ac:dyDescent="0.2">
      <c r="A153" s="53">
        <v>10.3</v>
      </c>
      <c r="B153" s="40" t="s">
        <v>161</v>
      </c>
      <c r="C153" s="54">
        <v>76202.710000000006</v>
      </c>
      <c r="D153" s="38" t="s">
        <v>162</v>
      </c>
      <c r="E153" s="131"/>
      <c r="F153" s="131">
        <f>ROUND(E153*C153,2)</f>
        <v>0</v>
      </c>
    </row>
    <row r="154" spans="1:6" ht="15" customHeight="1" x14ac:dyDescent="0.2">
      <c r="A154" s="53"/>
      <c r="B154" s="40"/>
      <c r="C154" s="35"/>
      <c r="D154" s="38"/>
      <c r="E154" s="131"/>
      <c r="F154" s="131"/>
    </row>
    <row r="155" spans="1:6" ht="51" x14ac:dyDescent="0.2">
      <c r="A155" s="72">
        <v>11</v>
      </c>
      <c r="B155" s="40" t="s">
        <v>163</v>
      </c>
      <c r="C155" s="76">
        <v>5193.93</v>
      </c>
      <c r="D155" s="77" t="s">
        <v>12</v>
      </c>
      <c r="E155" s="11"/>
      <c r="F155" s="141">
        <f>ROUND(C155*E155,2)</f>
        <v>0</v>
      </c>
    </row>
    <row r="156" spans="1:6" ht="25.5" x14ac:dyDescent="0.2">
      <c r="A156" s="72">
        <v>12</v>
      </c>
      <c r="B156" s="40" t="s">
        <v>164</v>
      </c>
      <c r="C156" s="76">
        <v>5193.93</v>
      </c>
      <c r="D156" s="77" t="s">
        <v>12</v>
      </c>
      <c r="E156" s="11"/>
      <c r="F156" s="141">
        <f>ROUND(C156*E156,2)</f>
        <v>0</v>
      </c>
    </row>
    <row r="157" spans="1:6" x14ac:dyDescent="0.2">
      <c r="A157" s="72"/>
      <c r="B157" s="40"/>
      <c r="C157" s="76"/>
      <c r="D157" s="77"/>
      <c r="E157" s="11"/>
      <c r="F157" s="141"/>
    </row>
    <row r="158" spans="1:6" x14ac:dyDescent="0.2">
      <c r="A158" s="87"/>
      <c r="B158" s="88" t="s">
        <v>165</v>
      </c>
      <c r="C158" s="89"/>
      <c r="D158" s="90"/>
      <c r="E158" s="142"/>
      <c r="F158" s="142">
        <f>SUM(F14:F156)</f>
        <v>0</v>
      </c>
    </row>
    <row r="159" spans="1:6" x14ac:dyDescent="0.2">
      <c r="A159" s="91"/>
      <c r="B159" s="92"/>
      <c r="C159" s="93"/>
      <c r="D159" s="94"/>
      <c r="E159" s="143"/>
      <c r="F159" s="143"/>
    </row>
    <row r="160" spans="1:6" s="7" customFormat="1" ht="25.5" x14ac:dyDescent="0.2">
      <c r="A160" s="92" t="s">
        <v>166</v>
      </c>
      <c r="B160" s="95" t="s">
        <v>167</v>
      </c>
      <c r="C160" s="93"/>
      <c r="D160" s="94"/>
      <c r="E160" s="143"/>
      <c r="F160" s="143"/>
    </row>
    <row r="161" spans="1:6" s="7" customFormat="1" x14ac:dyDescent="0.2">
      <c r="A161" s="91"/>
      <c r="B161" s="92"/>
      <c r="C161" s="93"/>
      <c r="D161" s="94"/>
      <c r="E161" s="143"/>
      <c r="F161" s="143"/>
    </row>
    <row r="162" spans="1:6" s="17" customFormat="1" ht="15" customHeight="1" x14ac:dyDescent="0.2">
      <c r="A162" s="96">
        <v>1</v>
      </c>
      <c r="B162" s="97" t="s">
        <v>168</v>
      </c>
      <c r="C162" s="98"/>
      <c r="D162" s="99"/>
      <c r="E162" s="16"/>
      <c r="F162" s="16"/>
    </row>
    <row r="163" spans="1:6" s="17" customFormat="1" x14ac:dyDescent="0.2">
      <c r="A163" s="100">
        <v>1.1000000000000001</v>
      </c>
      <c r="B163" s="63" t="s">
        <v>169</v>
      </c>
      <c r="C163" s="98">
        <v>115.13</v>
      </c>
      <c r="D163" s="99" t="s">
        <v>12</v>
      </c>
      <c r="E163" s="16"/>
      <c r="F163" s="16">
        <f>ROUND(C163*E163,2)</f>
        <v>0</v>
      </c>
    </row>
    <row r="164" spans="1:6" s="17" customFormat="1" x14ac:dyDescent="0.2">
      <c r="A164" s="100">
        <v>1.2</v>
      </c>
      <c r="B164" s="63" t="s">
        <v>170</v>
      </c>
      <c r="C164" s="98">
        <v>2</v>
      </c>
      <c r="D164" s="99" t="s">
        <v>6</v>
      </c>
      <c r="E164" s="16"/>
      <c r="F164" s="16">
        <f>ROUND(C164*E164,2)</f>
        <v>0</v>
      </c>
    </row>
    <row r="165" spans="1:6" s="17" customFormat="1" ht="38.25" x14ac:dyDescent="0.2">
      <c r="A165" s="100">
        <v>1.3</v>
      </c>
      <c r="B165" s="63" t="s">
        <v>171</v>
      </c>
      <c r="C165" s="98">
        <v>115.13</v>
      </c>
      <c r="D165" s="99" t="s">
        <v>12</v>
      </c>
      <c r="E165" s="16"/>
      <c r="F165" s="16">
        <f>ROUND(C165*E165,2)</f>
        <v>0</v>
      </c>
    </row>
    <row r="166" spans="1:6" s="17" customFormat="1" ht="15.75" customHeight="1" x14ac:dyDescent="0.2">
      <c r="A166" s="100">
        <v>1.4</v>
      </c>
      <c r="B166" s="101" t="s">
        <v>172</v>
      </c>
      <c r="C166" s="98">
        <v>2</v>
      </c>
      <c r="D166" s="99" t="s">
        <v>6</v>
      </c>
      <c r="E166" s="16"/>
      <c r="F166" s="16">
        <f t="shared" ref="F166:F172" si="11">ROUND(C166*E166,2)</f>
        <v>0</v>
      </c>
    </row>
    <row r="167" spans="1:6" s="17" customFormat="1" x14ac:dyDescent="0.2">
      <c r="A167" s="100">
        <v>1.5</v>
      </c>
      <c r="B167" s="63" t="s">
        <v>173</v>
      </c>
      <c r="C167" s="98">
        <v>1</v>
      </c>
      <c r="D167" s="99" t="s">
        <v>81</v>
      </c>
      <c r="E167" s="16"/>
      <c r="F167" s="16">
        <f t="shared" si="11"/>
        <v>0</v>
      </c>
    </row>
    <row r="168" spans="1:6" s="17" customFormat="1" x14ac:dyDescent="0.2">
      <c r="A168" s="100">
        <v>1.6</v>
      </c>
      <c r="B168" s="63" t="s">
        <v>174</v>
      </c>
      <c r="C168" s="98">
        <v>69.08</v>
      </c>
      <c r="D168" s="99" t="s">
        <v>16</v>
      </c>
      <c r="E168" s="16"/>
      <c r="F168" s="16">
        <f t="shared" si="11"/>
        <v>0</v>
      </c>
    </row>
    <row r="169" spans="1:6" s="17" customFormat="1" x14ac:dyDescent="0.2">
      <c r="A169" s="100">
        <v>1.7</v>
      </c>
      <c r="B169" s="63" t="s">
        <v>175</v>
      </c>
      <c r="C169" s="98">
        <v>138.16</v>
      </c>
      <c r="D169" s="99" t="s">
        <v>16</v>
      </c>
      <c r="E169" s="16"/>
      <c r="F169" s="16">
        <f t="shared" si="11"/>
        <v>0</v>
      </c>
    </row>
    <row r="170" spans="1:6" s="17" customFormat="1" x14ac:dyDescent="0.2">
      <c r="A170" s="100">
        <v>1.8</v>
      </c>
      <c r="B170" s="63" t="s">
        <v>176</v>
      </c>
      <c r="C170" s="98">
        <v>1</v>
      </c>
      <c r="D170" s="99" t="s">
        <v>81</v>
      </c>
      <c r="E170" s="16"/>
      <c r="F170" s="16">
        <f t="shared" si="11"/>
        <v>0</v>
      </c>
    </row>
    <row r="171" spans="1:6" s="17" customFormat="1" x14ac:dyDescent="0.2">
      <c r="A171" s="100">
        <v>1.9</v>
      </c>
      <c r="B171" s="63" t="s">
        <v>177</v>
      </c>
      <c r="C171" s="98">
        <v>1</v>
      </c>
      <c r="D171" s="99" t="s">
        <v>81</v>
      </c>
      <c r="E171" s="16"/>
      <c r="F171" s="16">
        <f t="shared" si="11"/>
        <v>0</v>
      </c>
    </row>
    <row r="172" spans="1:6" s="17" customFormat="1" ht="25.5" x14ac:dyDescent="0.2">
      <c r="A172" s="102">
        <v>1.1000000000000001</v>
      </c>
      <c r="B172" s="63" t="s">
        <v>178</v>
      </c>
      <c r="C172" s="98">
        <v>1</v>
      </c>
      <c r="D172" s="99" t="s">
        <v>81</v>
      </c>
      <c r="E172" s="16"/>
      <c r="F172" s="16">
        <f t="shared" si="11"/>
        <v>0</v>
      </c>
    </row>
    <row r="173" spans="1:6" s="17" customFormat="1" x14ac:dyDescent="0.2">
      <c r="A173" s="103"/>
      <c r="B173" s="97"/>
      <c r="C173" s="98"/>
      <c r="D173" s="99"/>
      <c r="E173" s="16"/>
      <c r="F173" s="16"/>
    </row>
    <row r="174" spans="1:6" s="7" customFormat="1" x14ac:dyDescent="0.2">
      <c r="A174" s="104"/>
      <c r="B174" s="105" t="s">
        <v>179</v>
      </c>
      <c r="C174" s="106"/>
      <c r="D174" s="107"/>
      <c r="E174" s="144"/>
      <c r="F174" s="145">
        <f>SUM(F163:F173)</f>
        <v>0</v>
      </c>
    </row>
    <row r="175" spans="1:6" s="7" customFormat="1" x14ac:dyDescent="0.2">
      <c r="A175" s="91"/>
      <c r="B175" s="92"/>
      <c r="C175" s="93"/>
      <c r="D175" s="94"/>
      <c r="E175" s="143"/>
      <c r="F175" s="143"/>
    </row>
    <row r="176" spans="1:6" s="7" customFormat="1" x14ac:dyDescent="0.2">
      <c r="A176" s="33" t="s">
        <v>180</v>
      </c>
      <c r="B176" s="34" t="s">
        <v>181</v>
      </c>
      <c r="C176" s="35"/>
      <c r="D176" s="36"/>
      <c r="E176" s="131"/>
      <c r="F176" s="132"/>
    </row>
    <row r="177" spans="1:6" s="7" customFormat="1" x14ac:dyDescent="0.2">
      <c r="A177" s="33"/>
      <c r="B177" s="34"/>
      <c r="C177" s="35"/>
      <c r="D177" s="36"/>
      <c r="E177" s="131"/>
      <c r="F177" s="132"/>
    </row>
    <row r="178" spans="1:6" s="7" customFormat="1" ht="51" x14ac:dyDescent="0.2">
      <c r="A178" s="56">
        <v>1</v>
      </c>
      <c r="B178" s="108" t="s">
        <v>182</v>
      </c>
      <c r="C178" s="15">
        <v>3</v>
      </c>
      <c r="D178" s="36" t="s">
        <v>6</v>
      </c>
      <c r="E178" s="6"/>
      <c r="F178" s="131">
        <f>ROUND(E178*C178,2)</f>
        <v>0</v>
      </c>
    </row>
    <row r="179" spans="1:6" s="7" customFormat="1" x14ac:dyDescent="0.2">
      <c r="A179" s="56">
        <v>2</v>
      </c>
      <c r="B179" s="40" t="s">
        <v>183</v>
      </c>
      <c r="C179" s="140"/>
      <c r="D179" s="36" t="s">
        <v>184</v>
      </c>
      <c r="E179" s="131"/>
      <c r="F179" s="131">
        <f>ROUND(E179*C179,2)</f>
        <v>0</v>
      </c>
    </row>
    <row r="180" spans="1:6" s="7" customFormat="1" x14ac:dyDescent="0.2">
      <c r="A180" s="56"/>
      <c r="B180" s="40"/>
      <c r="C180" s="15"/>
      <c r="D180" s="36"/>
      <c r="E180" s="131"/>
      <c r="F180" s="131"/>
    </row>
    <row r="181" spans="1:6" s="7" customFormat="1" x14ac:dyDescent="0.2">
      <c r="A181" s="109"/>
      <c r="B181" s="88" t="s">
        <v>185</v>
      </c>
      <c r="C181" s="110"/>
      <c r="D181" s="111"/>
      <c r="E181" s="146"/>
      <c r="F181" s="142">
        <f>SUM(F178:F179)</f>
        <v>0</v>
      </c>
    </row>
    <row r="182" spans="1:6" s="7" customFormat="1" x14ac:dyDescent="0.2">
      <c r="A182" s="48"/>
      <c r="B182" s="49"/>
      <c r="C182" s="35"/>
      <c r="D182" s="36"/>
      <c r="E182" s="131"/>
      <c r="F182" s="131"/>
    </row>
    <row r="183" spans="1:6" s="7" customFormat="1" x14ac:dyDescent="0.2">
      <c r="A183" s="112"/>
      <c r="B183" s="113" t="s">
        <v>186</v>
      </c>
      <c r="C183" s="114"/>
      <c r="D183" s="115"/>
      <c r="E183" s="147"/>
      <c r="F183" s="147">
        <f>F158+F174+F181</f>
        <v>0</v>
      </c>
    </row>
    <row r="184" spans="1:6" s="7" customFormat="1" x14ac:dyDescent="0.2">
      <c r="A184" s="116"/>
      <c r="B184" s="27" t="s">
        <v>186</v>
      </c>
      <c r="C184" s="117"/>
      <c r="D184" s="118"/>
      <c r="E184" s="148"/>
      <c r="F184" s="148">
        <f>F183</f>
        <v>0</v>
      </c>
    </row>
    <row r="185" spans="1:6" s="7" customFormat="1" x14ac:dyDescent="0.2">
      <c r="A185" s="48"/>
      <c r="B185" s="49"/>
      <c r="C185" s="119"/>
      <c r="D185" s="120"/>
      <c r="E185" s="149"/>
      <c r="F185" s="150"/>
    </row>
    <row r="186" spans="1:6" s="7" customFormat="1" x14ac:dyDescent="0.2">
      <c r="A186" s="48"/>
      <c r="B186" s="56" t="s">
        <v>187</v>
      </c>
      <c r="C186" s="121"/>
      <c r="D186" s="120"/>
      <c r="E186" s="149"/>
      <c r="F186" s="149"/>
    </row>
    <row r="187" spans="1:6" x14ac:dyDescent="0.2">
      <c r="A187" s="48"/>
      <c r="B187" s="65" t="s">
        <v>188</v>
      </c>
      <c r="C187" s="122">
        <v>0.1</v>
      </c>
      <c r="D187" s="120"/>
      <c r="E187" s="149"/>
      <c r="F187" s="149">
        <f t="shared" ref="F187:F195" si="12">ROUND($F$184*C187,2)</f>
        <v>0</v>
      </c>
    </row>
    <row r="188" spans="1:6" x14ac:dyDescent="0.2">
      <c r="A188" s="48"/>
      <c r="B188" s="65" t="s">
        <v>189</v>
      </c>
      <c r="C188" s="122">
        <v>0.03</v>
      </c>
      <c r="D188" s="120"/>
      <c r="E188" s="149"/>
      <c r="F188" s="149">
        <f t="shared" si="12"/>
        <v>0</v>
      </c>
    </row>
    <row r="189" spans="1:6" x14ac:dyDescent="0.2">
      <c r="A189" s="48"/>
      <c r="B189" s="65" t="s">
        <v>190</v>
      </c>
      <c r="C189" s="122">
        <v>0.04</v>
      </c>
      <c r="D189" s="120"/>
      <c r="E189" s="149"/>
      <c r="F189" s="149">
        <f t="shared" si="12"/>
        <v>0</v>
      </c>
    </row>
    <row r="190" spans="1:6" x14ac:dyDescent="0.2">
      <c r="A190" s="48"/>
      <c r="B190" s="65" t="s">
        <v>191</v>
      </c>
      <c r="C190" s="122">
        <v>0.03</v>
      </c>
      <c r="D190" s="120"/>
      <c r="E190" s="149"/>
      <c r="F190" s="149">
        <f t="shared" si="12"/>
        <v>0</v>
      </c>
    </row>
    <row r="191" spans="1:6" x14ac:dyDescent="0.2">
      <c r="A191" s="48"/>
      <c r="B191" s="65" t="s">
        <v>192</v>
      </c>
      <c r="C191" s="122">
        <v>0.05</v>
      </c>
      <c r="D191" s="120"/>
      <c r="E191" s="149"/>
      <c r="F191" s="149">
        <f t="shared" si="12"/>
        <v>0</v>
      </c>
    </row>
    <row r="192" spans="1:6" x14ac:dyDescent="0.2">
      <c r="A192" s="48"/>
      <c r="B192" s="65" t="s">
        <v>193</v>
      </c>
      <c r="C192" s="122">
        <v>0.01</v>
      </c>
      <c r="D192" s="120"/>
      <c r="E192" s="149"/>
      <c r="F192" s="149">
        <f t="shared" si="12"/>
        <v>0</v>
      </c>
    </row>
    <row r="193" spans="1:7" x14ac:dyDescent="0.2">
      <c r="A193" s="48"/>
      <c r="B193" s="123" t="s">
        <v>194</v>
      </c>
      <c r="C193" s="122">
        <v>0.18</v>
      </c>
      <c r="D193" s="120"/>
      <c r="E193" s="149"/>
      <c r="F193" s="149">
        <f>ROUND($F$187*C193,2)</f>
        <v>0</v>
      </c>
    </row>
    <row r="194" spans="1:7" x14ac:dyDescent="0.2">
      <c r="A194" s="48"/>
      <c r="B194" s="65" t="s">
        <v>195</v>
      </c>
      <c r="C194" s="122">
        <v>1E-3</v>
      </c>
      <c r="D194" s="120"/>
      <c r="E194" s="149"/>
      <c r="F194" s="149">
        <f t="shared" si="12"/>
        <v>0</v>
      </c>
    </row>
    <row r="195" spans="1:7" x14ac:dyDescent="0.2">
      <c r="A195" s="48"/>
      <c r="B195" s="65" t="s">
        <v>196</v>
      </c>
      <c r="C195" s="122">
        <v>0.05</v>
      </c>
      <c r="D195" s="120"/>
      <c r="E195" s="149"/>
      <c r="F195" s="149">
        <f t="shared" si="12"/>
        <v>0</v>
      </c>
    </row>
    <row r="196" spans="1:7" s="3" customFormat="1" x14ac:dyDescent="0.2">
      <c r="A196" s="56"/>
      <c r="B196" s="56" t="s">
        <v>197</v>
      </c>
      <c r="C196" s="124"/>
      <c r="D196" s="125"/>
      <c r="E196" s="150"/>
      <c r="F196" s="150">
        <f>SUM(F187:F195)</f>
        <v>0</v>
      </c>
    </row>
    <row r="197" spans="1:7" x14ac:dyDescent="0.2">
      <c r="A197" s="48"/>
      <c r="B197" s="49"/>
      <c r="C197" s="126"/>
      <c r="D197" s="120"/>
      <c r="E197" s="149"/>
      <c r="F197" s="149"/>
    </row>
    <row r="198" spans="1:7" x14ac:dyDescent="0.2">
      <c r="A198" s="112"/>
      <c r="B198" s="112" t="s">
        <v>198</v>
      </c>
      <c r="C198" s="127"/>
      <c r="D198" s="128"/>
      <c r="E198" s="151"/>
      <c r="F198" s="151">
        <f>SUM(F183,F196)</f>
        <v>0</v>
      </c>
    </row>
    <row r="199" spans="1:7" x14ac:dyDescent="0.2">
      <c r="A199" s="48"/>
      <c r="B199" s="48"/>
      <c r="C199" s="121"/>
      <c r="D199" s="120"/>
      <c r="E199" s="149"/>
      <c r="F199" s="149"/>
    </row>
    <row r="200" spans="1:7" x14ac:dyDescent="0.2">
      <c r="A200" s="112"/>
      <c r="B200" s="112" t="s">
        <v>199</v>
      </c>
      <c r="C200" s="129"/>
      <c r="D200" s="128"/>
      <c r="E200" s="151"/>
      <c r="F200" s="151">
        <f>+F198</f>
        <v>0</v>
      </c>
      <c r="G200" s="7"/>
    </row>
  </sheetData>
  <sheetProtection algorithmName="SHA-512" hashValue="Nlhq+EdfrOykGgLlJlFdy7BdTfsDR2MGY9jGpK0UQlFmnhh5G4H7p9NY4KBzU1EVfKnJjtBgz1zJvFPWh4H9lw==" saltValue="4KjLZQZrHiYZYe+Mkde/mA==" spinCount="100000" sheet="1" objects="1" scenarios="1"/>
  <mergeCells count="6">
    <mergeCell ref="A7:F7"/>
    <mergeCell ref="A1:F1"/>
    <mergeCell ref="A2:F2"/>
    <mergeCell ref="A3:F3"/>
    <mergeCell ref="A4:F4"/>
    <mergeCell ref="A6:F6"/>
  </mergeCells>
  <printOptions horizontalCentered="1"/>
  <pageMargins left="0.19685039370078741" right="0.19685039370078741" top="0.19685039370078741" bottom="0.19685039370078741" header="0.31496062992125984" footer="0"/>
  <pageSetup scale="85" orientation="portrait" r:id="rId1"/>
  <headerFooter alignWithMargins="0">
    <oddFooter>&amp;C&amp;9Páginas &amp;P de &amp;N&amp;RAMPLIACIÓN AC. AZUA, NUEVO CAMPO DE POZOS</oddFooter>
  </headerFooter>
  <rowBreaks count="4" manualBreakCount="4">
    <brk id="56" max="5" man="1"/>
    <brk id="95" max="5" man="1"/>
    <brk id="138" max="5" man="1"/>
    <brk id="184" max="5" man="1"/>
  </rowBreaks>
  <ignoredErrors>
    <ignoredError sqref="F24 F193" formula="1"/>
    <ignoredError sqref="F145:F148 F163:F172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LISTA DE PARTIDAS (MOD.)</vt:lpstr>
      <vt:lpstr>'LISTA DE PARTIDAS (MOD.)'!Área_de_impresión</vt:lpstr>
      <vt:lpstr>'LISTA DE PARTIDAS (MOD.)'!Títulos_a_imprimir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Mayrassis Massiel Bello Báez</dc:creator>
  <cp:lastModifiedBy>Sasha María Aquino</cp:lastModifiedBy>
  <cp:lastPrinted>2021-04-07T18:59:03Z</cp:lastPrinted>
  <dcterms:created xsi:type="dcterms:W3CDTF">2021-04-07T18:44:34Z</dcterms:created>
  <dcterms:modified xsi:type="dcterms:W3CDTF">2021-08-02T19:09:59Z</dcterms:modified>
</cp:coreProperties>
</file>