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LICITACIONES OBRAS\INAPA-CCC-LPN-2021-00  ARROYO GURABO, SANTIAGO\"/>
    </mc:Choice>
  </mc:AlternateContent>
  <xr:revisionPtr revIDLastSave="0" documentId="8_{3FCA6265-74CD-4EC8-A135-8D1EA75FF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SANITARIA Y PO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'LISTA SANITARIA Y POTABLE'!#REF!</definedName>
    <definedName name="\o">#REF!</definedName>
    <definedName name="\p" localSheetId="0">'LISTA SANITARIA Y POTABLE'!#REF!</definedName>
    <definedName name="\p">#REF!</definedName>
    <definedName name="\q" localSheetId="0">'LISTA SANITARIA Y POTABLE'!#REF!</definedName>
    <definedName name="\q">#REF!</definedName>
    <definedName name="\w" localSheetId="0">'LISTA SANITARIA Y POTABLE'!#REF!</definedName>
    <definedName name="\w">#REF!</definedName>
    <definedName name="\z" localSheetId="0">'LISTA SANITARIA Y POTABLE'!#REF!</definedName>
    <definedName name="\z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REALIZADO" localSheetId="0">'LISTA SANITARIA Y POTABLE'!#REF!</definedName>
    <definedName name="__REALIZADO">#REF!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>#N/A</definedName>
    <definedName name="_Fill" localSheetId="0" hidden="1">#REF!</definedName>
    <definedName name="_Fill" hidden="1">#REF!</definedName>
    <definedName name="_xlnm._FilterDatabase" localSheetId="0" hidden="1">'LISTA SANITARIA Y POTABLE'!$A$9:$F$779</definedName>
    <definedName name="_Regression_Int" localSheetId="0" hidden="1">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[1]PVC!#REF!</definedName>
    <definedName name="a">[1]PVC!#REF!</definedName>
    <definedName name="A_impresión_IM" localSheetId="0">'LISTA SANITARIA Y POTABLE'!#REF!</definedName>
    <definedName name="A_IMPRESIÓN_IM">#REF!</definedName>
    <definedName name="AA" localSheetId="0">'[2]M.O.'!#REF!</definedName>
    <definedName name="AA">'[2]M.O.'!#REF!</definedName>
    <definedName name="AC38G40">'[3]LISTADO INSUMOS DEL 2000'!$I$29</definedName>
    <definedName name="acero" localSheetId="0">#REF!</definedName>
    <definedName name="acero">#REF!</definedName>
    <definedName name="Acero_QQ" localSheetId="0">#REF!</definedName>
    <definedName name="Acero_QQ">#REF!</definedName>
    <definedName name="acero60" localSheetId="0">#REF!</definedName>
    <definedName name="acero60">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ICIONAL">#N/A</definedName>
    <definedName name="ADITIVO_IMPERMEABILIZANTE" localSheetId="0">#REF!</definedName>
    <definedName name="ADITIVO_IMPERMEABILIZANTE">#REF!</definedName>
    <definedName name="Agua" localSheetId="0">#REF!</definedName>
    <definedName name="Agua">#REF!</definedName>
    <definedName name="AL_ELEC_No10" localSheetId="0">#REF!</definedName>
    <definedName name="AL_ELEC_No10">#REF!</definedName>
    <definedName name="AL_ELEC_No12" localSheetId="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ambre_Varilla" localSheetId="0">#REF!</definedName>
    <definedName name="Alambre_Varilla">#REF!</definedName>
    <definedName name="alambre18" localSheetId="0">#REF!</definedName>
    <definedName name="alambre1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LISSSSS">#REF!</definedName>
    <definedName name="ANDAMIOS" localSheetId="0">#REF!</definedName>
    <definedName name="ANDAMIOS">#REF!</definedName>
    <definedName name="ANGULAR" localSheetId="0">#REF!</definedName>
    <definedName name="ANGULAR">#REF!</definedName>
    <definedName name="ARANDELA_INODORO_PVC_4" localSheetId="0">#REF!</definedName>
    <definedName name="ARANDELA_INODORO_PVC_4">#REF!</definedName>
    <definedName name="ARCILLA_ROJA" localSheetId="0">#REF!</definedName>
    <definedName name="ARCILLA_ROJA">#REF!</definedName>
    <definedName name="_xlnm.Extract" localSheetId="0">'LISTA SANITARIA Y POTABLE'!#REF!</definedName>
    <definedName name="_xlnm.Extract">#REF!</definedName>
    <definedName name="_xlnm.Print_Area" localSheetId="0">'LISTA SANITARIA Y POTABLE'!$A$1:$F$786</definedName>
    <definedName name="_xlnm.Print_Area">#REF!</definedName>
    <definedName name="ARENA_PAÑETE" localSheetId="0">#REF!</definedName>
    <definedName name="ARENA_PAÑETE">#REF!</definedName>
    <definedName name="ArenaItabo" localSheetId="0">#REF!</definedName>
    <definedName name="ArenaItabo">#REF!</definedName>
    <definedName name="ArenaPlanta" localSheetId="0">#REF!</definedName>
    <definedName name="ArenaPlanta">#REF!</definedName>
    <definedName name="as" localSheetId="0">#N/A</definedName>
    <definedName name="as">#N/A</definedName>
    <definedName name="asd" localSheetId="0">#REF!</definedName>
    <definedName name="asd">#REF!</definedName>
    <definedName name="AYCARP" localSheetId="0">[4]INS!#REF!</definedName>
    <definedName name="AYCARP">[4]INS!#REF!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Soldador" localSheetId="0">#REF!</definedName>
    <definedName name="Ayudante_Soldador">#REF!</definedName>
    <definedName name="b" localSheetId="0">[5]ADDENDA!#REF!</definedName>
    <definedName name="b">[5]ADDENDA!#REF!</definedName>
    <definedName name="BALDOSAS_TRANSPARENTE" localSheetId="0">#REF!</definedName>
    <definedName name="BALDOSAS_TRANSPARENTE">#REF!</definedName>
    <definedName name="bas3e" localSheetId="0">#REF!</definedName>
    <definedName name="bas3e">#REF!</definedName>
    <definedName name="BASE_CONTEN" localSheetId="0">#REF!</definedName>
    <definedName name="BASE_CONTEN">#REF!</definedName>
    <definedName name="bbb" localSheetId="0">#REF!</definedName>
    <definedName name="bbb">#REF!</definedName>
    <definedName name="bbbb" localSheetId="0">#REF!</definedName>
    <definedName name="bbbb">#REF!</definedName>
    <definedName name="be" localSheetId="0">#REF!</definedName>
    <definedName name="be">#REF!</definedName>
    <definedName name="BLOCK_4" localSheetId="0">#REF!</definedName>
    <definedName name="BLOCK_4">#REF!</definedName>
    <definedName name="BLOCK_6" localSheetId="0">#REF!</definedName>
    <definedName name="BLOCK_6">#REF!</definedName>
    <definedName name="BLOCK_8" localSheetId="0">#REF!</definedName>
    <definedName name="BLOCK_8">#REF!</definedName>
    <definedName name="BLOCK_CALADO" localSheetId="0">#REF!</definedName>
    <definedName name="BLOCK_CALADO">#REF!</definedName>
    <definedName name="bloque8" localSheetId="0">#REF!</definedName>
    <definedName name="bloque8">#REF!</definedName>
    <definedName name="BOMBA_ACHIQUE" localSheetId="0">#REF!</definedName>
    <definedName name="BOMBA_ACHIQUE">#REF!</definedName>
    <definedName name="BOMBILLAS_1500W">[6]INSU!$B$42</definedName>
    <definedName name="BOQUILLA_FREGADERO_CROMO" localSheetId="0">#REF!</definedName>
    <definedName name="BOQUILLA_FREGADERO_CROMO">#REF!</definedName>
    <definedName name="BOQUILLA_LAVADERO_CROMO" localSheetId="0">#REF!</definedName>
    <definedName name="BOQUILLA_LAVADERO_CROMO">#REF!</definedName>
    <definedName name="BOTE" localSheetId="0">#REF!</definedName>
    <definedName name="BOTE">#REF!</definedName>
    <definedName name="BREAKERS" localSheetId="0">#REF!</definedName>
    <definedName name="BREAKERS">#REF!</definedName>
    <definedName name="BREAKERS_15A" localSheetId="0">#REF!</definedName>
    <definedName name="BREAKERS_15A">#REF!</definedName>
    <definedName name="BREAKERS_20A" localSheetId="0">#REF!</definedName>
    <definedName name="BREAKERS_20A">#REF!</definedName>
    <definedName name="BREAKERS_30A" localSheetId="0">#REF!</definedName>
    <definedName name="BREAKERS_30A">#REF!</definedName>
    <definedName name="BRIGADATOPOGRAFICA">'[7]M.O.'!$C$9</definedName>
    <definedName name="BVNBVNBV" localSheetId="0">'[8]M.O.'!#REF!</definedName>
    <definedName name="BVNBVNBV">'[8]M.O.'!#REF!</definedName>
    <definedName name="C._ADICIONAL">#N/A</definedName>
    <definedName name="caballeteasbecto" localSheetId="0">[9]precios!#REF!</definedName>
    <definedName name="caballeteasbecto">[9]precios!#REF!</definedName>
    <definedName name="caballeteasbeto" localSheetId="0">[9]precios!#REF!</definedName>
    <definedName name="caballeteasbeto">[9]precios!#REF!</definedName>
    <definedName name="CAJA_2x4_12" localSheetId="0">#REF!</definedName>
    <definedName name="CAJA_2x4_12">#REF!</definedName>
    <definedName name="CAJA_2x4_34" localSheetId="0">#REF!</definedName>
    <definedName name="CAJA_2x4_34">#REF!</definedName>
    <definedName name="CAJA_OCTAGONAL" localSheetId="0">#REF!</definedName>
    <definedName name="CAJA_OCTAGONAL">#REF!</definedName>
    <definedName name="Cal" localSheetId="0">#REF!</definedName>
    <definedName name="Cal">#REF!</definedName>
    <definedName name="CALICHE" localSheetId="0">#REF!</definedName>
    <definedName name="CALICHE">#REF!</definedName>
    <definedName name="CAMION_BOTE" localSheetId="0">#REF!</definedName>
    <definedName name="CAMION_BOTE">#REF!</definedName>
    <definedName name="CARANTEPECHO" localSheetId="0">'[7]M.O.'!#REF!</definedName>
    <definedName name="CARANTEPECHO">'[7]M.O.'!#REF!</definedName>
    <definedName name="CARCOL30" localSheetId="0">'[7]M.O.'!#REF!</definedName>
    <definedName name="CARCOL30">'[7]M.O.'!#REF!</definedName>
    <definedName name="CARCOL50" localSheetId="0">'[7]M.O.'!#REF!</definedName>
    <definedName name="CARCOL50">'[7]M.O.'!#REF!</definedName>
    <definedName name="CARCOLAMARRE" localSheetId="0">'[7]M.O.'!#REF!</definedName>
    <definedName name="CARCOLAMARRE">'[7]M.O.'!#REF!</definedName>
    <definedName name="CARGA_SOCIAL">#REF!</definedName>
    <definedName name="CARLOSAPLA" localSheetId="0">'[7]M.O.'!#REF!</definedName>
    <definedName name="CARLOSAPLA">'[7]M.O.'!#REF!</definedName>
    <definedName name="CARLOSAVARIASAGUAS" localSheetId="0">'[7]M.O.'!#REF!</definedName>
    <definedName name="CARLOSAVARIASAGUAS">'[7]M.O.'!#REF!</definedName>
    <definedName name="CARMURO" localSheetId="0">'[7]M.O.'!#REF!</definedName>
    <definedName name="CARMURO">'[7]M.O.'!#REF!</definedName>
    <definedName name="CARP1" localSheetId="0">[4]INS!#REF!</definedName>
    <definedName name="CARP1">[4]INS!#REF!</definedName>
    <definedName name="CARP2" localSheetId="0">[4]INS!#REF!</definedName>
    <definedName name="CARP2">[4]INS!#REF!</definedName>
    <definedName name="CARPDINTEL" localSheetId="0">'[7]M.O.'!#REF!</definedName>
    <definedName name="CARPDINTEL">'[7]M.O.'!#REF!</definedName>
    <definedName name="CARPINTERIA_COL_PERIMETRO" localSheetId="0">#REF!</definedName>
    <definedName name="CARPINTERIA_COL_PERIMETRO">#REF!</definedName>
    <definedName name="CARPINTERIA_INSTAL_COL_PERIMETRO" localSheetId="0">#REF!</definedName>
    <definedName name="CARPINTERIA_INSTAL_COL_PERIMETRO">#REF!</definedName>
    <definedName name="CARPVIGA2040" localSheetId="0">'[7]M.O.'!#REF!</definedName>
    <definedName name="CARPVIGA2040">'[7]M.O.'!#REF!</definedName>
    <definedName name="CARPVIGA3050" localSheetId="0">'[7]M.O.'!#REF!</definedName>
    <definedName name="CARPVIGA3050">'[7]M.O.'!#REF!</definedName>
    <definedName name="CARPVIGA3060" localSheetId="0">'[7]M.O.'!#REF!</definedName>
    <definedName name="CARPVIGA3060">'[7]M.O.'!#REF!</definedName>
    <definedName name="CARPVIGA4080" localSheetId="0">'[7]M.O.'!#REF!</definedName>
    <definedName name="CARPVIGA4080">'[7]M.O.'!#REF!</definedName>
    <definedName name="CARRAMPA" localSheetId="0">'[7]M.O.'!#REF!</definedName>
    <definedName name="CARRAMPA">'[7]M.O.'!#REF!</definedName>
    <definedName name="CARRETILLA" localSheetId="0">#REF!</definedName>
    <definedName name="CARRETILLA">#REF!</definedName>
    <definedName name="CASBESTO" localSheetId="0">'[7]M.O.'!#REF!</definedName>
    <definedName name="CASBESTO">'[7]M.O.'!#REF!</definedName>
    <definedName name="CBLOCK10" localSheetId="0">[4]INS!#REF!</definedName>
    <definedName name="CBLOCK10">[4]INS!#REF!</definedName>
    <definedName name="cell">'[10]LISTADO INSUMOS DEL 2000'!$I$29</definedName>
    <definedName name="CEMENTO" localSheetId="0">#REF!</definedName>
    <definedName name="CEMENTO">#REF!</definedName>
    <definedName name="CEMENTO_BLANCO" localSheetId="0">#REF!</definedName>
    <definedName name="CEMENTO_BLANCO">#REF!</definedName>
    <definedName name="CEMENTO_PVC" localSheetId="0">#REF!</definedName>
    <definedName name="CEMENTO_PVC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ANTIDESLIZANTE" localSheetId="0">#REF!</definedName>
    <definedName name="CERAMICA_ANTIDESLIZANTE">#REF!</definedName>
    <definedName name="CERAMICA_PISOS_40x40" localSheetId="0">#REF!</definedName>
    <definedName name="CERAMICA_PISOS_40x40">#REF!</definedName>
    <definedName name="CHAZO">[6]INSU!$B$104</definedName>
    <definedName name="CHAZOS" localSheetId="0">#REF!</definedName>
    <definedName name="CHAZOS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LAVO_ACERO" localSheetId="0">#REF!</definedName>
    <definedName name="CLAVO_ACERO">#REF!</definedName>
    <definedName name="CLAVO_CORRIENTE" localSheetId="0">#REF!</definedName>
    <definedName name="CLAVO_CORRIENTE">#REF!</definedName>
    <definedName name="CLAVO_ZINC" localSheetId="0">#REF!</definedName>
    <definedName name="CLAVO_ZINC">#REF!</definedName>
    <definedName name="clavos" localSheetId="0">#REF!</definedName>
    <definedName name="clavos">#REF!</definedName>
    <definedName name="CLAVOZINC">[11]INS!$D$767</definedName>
    <definedName name="CODIGO">#N/A</definedName>
    <definedName name="CODO_ACERO_16x25a70" localSheetId="0">#REF!</definedName>
    <definedName name="CODO_ACERO_16x25a70">#REF!</definedName>
    <definedName name="CODO_ACERO_16x25menos" localSheetId="0">#REF!</definedName>
    <definedName name="CODO_ACERO_16x25menos">#REF!</definedName>
    <definedName name="CODO_ACERO_16x45" localSheetId="0">#REF!</definedName>
    <definedName name="CODO_ACERO_16x45">#REF!</definedName>
    <definedName name="CODO_ACERO_16x70mas" localSheetId="0">#REF!</definedName>
    <definedName name="CODO_ACERO_16x70mas">#REF!</definedName>
    <definedName name="CODO_ACERO_16x90" localSheetId="0">#REF!</definedName>
    <definedName name="CODO_ACERO_16x90">#REF!</definedName>
    <definedName name="CODO_ACERO_20x90" localSheetId="0">#REF!</definedName>
    <definedName name="CODO_ACERO_20x90">#REF!</definedName>
    <definedName name="CODO_ACERO_3x45" localSheetId="0">#REF!</definedName>
    <definedName name="CODO_ACERO_3x45">#REF!</definedName>
    <definedName name="CODO_ACERO_3x90" localSheetId="0">#REF!</definedName>
    <definedName name="CODO_ACERO_3x90">#REF!</definedName>
    <definedName name="CODO_ACERO_4X45" localSheetId="0">#REF!</definedName>
    <definedName name="CODO_ACERO_4X45">#REF!</definedName>
    <definedName name="CODO_ACERO_4X90" localSheetId="0">#REF!</definedName>
    <definedName name="CODO_ACERO_4X90">#REF!</definedName>
    <definedName name="CODO_ACERO_6x25a70" localSheetId="0">#REF!</definedName>
    <definedName name="CODO_ACERO_6x25a70">#REF!</definedName>
    <definedName name="CODO_ACERO_6x25menos" localSheetId="0">#REF!</definedName>
    <definedName name="CODO_ACERO_6x25menos">#REF!</definedName>
    <definedName name="CODO_ACERO_6x70mas" localSheetId="0">#REF!</definedName>
    <definedName name="CODO_ACERO_6x70mas">#REF!</definedName>
    <definedName name="CODO_ACERO_8x25a70" localSheetId="0">#REF!</definedName>
    <definedName name="CODO_ACERO_8x25a70">#REF!</definedName>
    <definedName name="CODO_ACERO_8x25menos" localSheetId="0">#REF!</definedName>
    <definedName name="CODO_ACERO_8x25menos">#REF!</definedName>
    <definedName name="CODO_ACERO_8x45" localSheetId="0">#REF!</definedName>
    <definedName name="CODO_ACERO_8x45">#REF!</definedName>
    <definedName name="CODO_ACERO_8x70mas" localSheetId="0">#REF!</definedName>
    <definedName name="CODO_ACERO_8x70mas">#REF!</definedName>
    <definedName name="CODO_ACERO_8x90" localSheetId="0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 localSheetId="0">#REF!</definedName>
    <definedName name="CODO_HG_1_12_x90">#REF!</definedName>
    <definedName name="CODO_HG_12x90" localSheetId="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 localSheetId="0">#REF!</definedName>
    <definedName name="CODO_PVC_DRE_2x45">#REF!</definedName>
    <definedName name="CODO_PVC_DRE_2x90" localSheetId="0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 localSheetId="0">#REF!</definedName>
    <definedName name="CODO_PVC_DRE_4x45">#REF!</definedName>
    <definedName name="CODO_PVC_DRE_4x90" localSheetId="0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LA_EXT_LAVAMANOS_PVC_1_14x8" localSheetId="0">#REF!</definedName>
    <definedName name="COLA_EXT_LAVAMANOS_PVC_1_14x8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_BLOCK4" localSheetId="0">#REF!</definedName>
    <definedName name="COLOC_BLOCK4">#REF!</definedName>
    <definedName name="COLOC_BLOCK6" localSheetId="0">#REF!</definedName>
    <definedName name="COLOC_BLOCK6">#REF!</definedName>
    <definedName name="COLOC_BLOCK8" localSheetId="0">#REF!</definedName>
    <definedName name="COLOC_BLOCK8">#REF!</definedName>
    <definedName name="COLOC_TUB_PEAD_16" localSheetId="0">#REF!</definedName>
    <definedName name="COLOC_TUB_PEAD_16">#REF!</definedName>
    <definedName name="COLOC_TUB_PEAD_20" localSheetId="0">#REF!</definedName>
    <definedName name="COLOC_TUB_PEAD_20">#REF!</definedName>
    <definedName name="COLOC_TUB_PEAD_8" localSheetId="0">#REF!</definedName>
    <definedName name="COLOC_TUB_PEAD_8">#REF!</definedName>
    <definedName name="COMPRESOR" localSheetId="0">#REF!</definedName>
    <definedName name="COMPRESOR">#REF!</definedName>
    <definedName name="COMPUERTA_1x1_VOLANTA" localSheetId="0">#REF!</definedName>
    <definedName name="COMPUERTA_1x1_VOLANTA">#REF!</definedName>
    <definedName name="CONTEN" localSheetId="0">#REF!</definedName>
    <definedName name="CONTEN">#REF!</definedName>
    <definedName name="CRUZ_HG_1_12" localSheetId="0">#REF!</definedName>
    <definedName name="CRUZ_HG_1_12">#REF!</definedName>
    <definedName name="cuadro" localSheetId="0">[5]ADDENDA!#REF!</definedName>
    <definedName name="cuadro">[5]ADDENDA!#REF!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REFALTA_INODORO_CROMO_38" localSheetId="0">#REF!</definedName>
    <definedName name="CUBREFALTA_INODORO_CROMO_38">#REF!</definedName>
    <definedName name="CURVA_ELEC_PVC_12" localSheetId="0">#REF!</definedName>
    <definedName name="CURVA_ELEC_PVC_12">#REF!</definedName>
    <definedName name="CURVA_ELEC_PVC_34" localSheetId="0">#REF!</definedName>
    <definedName name="CURVA_ELEC_PVC_34">#REF!</definedName>
    <definedName name="CUT_OUT_100AMP" localSheetId="0">#REF!</definedName>
    <definedName name="CUT_OUT_100AMP">#REF!</definedName>
    <definedName name="CUT_OUT_200AMP" localSheetId="0">#REF!</definedName>
    <definedName name="CUT_OUT_200AMP">#REF!</definedName>
    <definedName name="CZINC" localSheetId="0">'[7]M.O.'!#REF!</definedName>
    <definedName name="CZINC">'[7]M.O.'!#REF!</definedName>
    <definedName name="d" localSheetId="0">#REF!</definedName>
    <definedName name="d">#REF!</definedName>
    <definedName name="derop" localSheetId="0">#N/A</definedName>
    <definedName name="derop">#N/A</definedName>
    <definedName name="DERRETIDO_BCO" localSheetId="0">#REF!</definedName>
    <definedName name="DERRETIDO_BCO">#REF!</definedName>
    <definedName name="DESAGUE_DOBLE_FREGADERO_PVC" localSheetId="0">#REF!</definedName>
    <definedName name="DESAGUE_DOBLE_FREGADERO_PVC">#REF!</definedName>
    <definedName name="DESCRIPCION">#N/A</definedName>
    <definedName name="desencofrado" localSheetId="0">#REF!</definedName>
    <definedName name="desencofrado">#REF!</definedName>
    <definedName name="DESENCOFRADO_COLS" localSheetId="0">#REF!</definedName>
    <definedName name="DESENCOFRADO_COLS">#REF!</definedName>
    <definedName name="DESENCOFRADO_LOSA" localSheetId="0">#REF!</definedName>
    <definedName name="DESENCOFRADO_LOSA">#REF!</definedName>
    <definedName name="DESENCOFRADO_MURO" localSheetId="0">#REF!</definedName>
    <definedName name="DESENCOFRADO_MURO">#REF!</definedName>
    <definedName name="DESENCOFRADO_VIGA" localSheetId="0">#REF!</definedName>
    <definedName name="DESENCOFRADO_VIGA">#REF!</definedName>
    <definedName name="desencofradovigas" localSheetId="0">#REF!</definedName>
    <definedName name="desencofradovigas">#REF!</definedName>
    <definedName name="DIA" localSheetId="0">#REF!</definedName>
    <definedName name="DIA">#REF!</definedName>
    <definedName name="DISTRIBUCION_DE_AREAS_POR_NIVEL" localSheetId="0">#REF!</definedName>
    <definedName name="DISTRIBUCION_DE_AREAS_POR_NIVEL">#REF!</definedName>
    <definedName name="donatelo" localSheetId="0">#N/A</definedName>
    <definedName name="donatelo">#N/A</definedName>
    <definedName name="DUCHA_PLASTICA_CALIENTE_CROMO_12" localSheetId="0">#REF!</definedName>
    <definedName name="DUCHA_PLASTICA_CALIENTE_CROMO_12">#REF!</definedName>
    <definedName name="ELECTRODOS" localSheetId="0">#REF!</definedName>
    <definedName name="ELECTRODOS">#REF!</definedName>
    <definedName name="ENCACHE" localSheetId="0">#REF!</definedName>
    <definedName name="ENCACHE">#REF!</definedName>
    <definedName name="ENCOF_COLS_1" localSheetId="0">#REF!</definedName>
    <definedName name="ENCOF_COLS_1">#REF!</definedName>
    <definedName name="ENCOF_DES_TC_COL_VIGA_AMARRE" localSheetId="0">#REF!</definedName>
    <definedName name="ENCOF_DES_TC_COL_VIGA_AMARRE">#REF!</definedName>
    <definedName name="ENCOF_DES_TC_COL50" localSheetId="0">#REF!</definedName>
    <definedName name="ENCOF_DES_TC_COL50">#REF!</definedName>
    <definedName name="ENCOF_DES_TC_DINTEL_ML" localSheetId="0">#REF!</definedName>
    <definedName name="ENCOF_DES_TC_DINTEL_ML">#REF!</definedName>
    <definedName name="ENCOF_DES_TC_MUROS" localSheetId="0">#REF!</definedName>
    <definedName name="ENCOF_DES_TC_MUROS">#REF!</definedName>
    <definedName name="ENCOF_TC_LOSA" localSheetId="0">#REF!</definedName>
    <definedName name="ENCOF_TC_LOSA">#REF!</definedName>
    <definedName name="ENCOF_TC_MURO_1" localSheetId="0">#REF!</definedName>
    <definedName name="ENCOF_TC_MURO_1">#REF!</definedName>
    <definedName name="ENCOFRADO_COL_RETALLE_0.10" localSheetId="0">#REF!</definedName>
    <definedName name="ENCOFRADO_COL_RETALLE_0.10">#REF!</definedName>
    <definedName name="ENCOFRADO_ESCALERA" localSheetId="0">#REF!</definedName>
    <definedName name="ENCOFRADO_ESCALERA">#REF!</definedName>
    <definedName name="ENCOFRADO_LOSA" localSheetId="0">#REF!</definedName>
    <definedName name="ENCOFRADO_LOSA">#REF!</definedName>
    <definedName name="ENCOFRADO_MUROS" localSheetId="0">#REF!</definedName>
    <definedName name="ENCOFRADO_MUROS">#REF!</definedName>
    <definedName name="ENCOFRADO_MUROS_CONFECC" localSheetId="0">#REF!</definedName>
    <definedName name="ENCOFRADO_MUROS_CONFECC">#REF!</definedName>
    <definedName name="ENCOFRADO_MUROS_instalacion" localSheetId="0">#REF!</definedName>
    <definedName name="ENCOFRADO_MUROS_instalacion">#REF!</definedName>
    <definedName name="ENCOFRADO_VIGA" localSheetId="0">#REF!</definedName>
    <definedName name="ENCOFRADO_VIGA">#REF!</definedName>
    <definedName name="ENCOFRADO_VIGA_AMARRE_20x20" localSheetId="0">#REF!</definedName>
    <definedName name="ENCOFRADO_VIGA_AMARRE_20x20">#REF!</definedName>
    <definedName name="ENCOFRADO_VIGA_FONDO" localSheetId="0">#REF!</definedName>
    <definedName name="ENCOFRADO_VIGA_FONDO">#REF!</definedName>
    <definedName name="ENCOFRADO_VIGA_GUARDERA" localSheetId="0">#REF!</definedName>
    <definedName name="ENCOFRADO_VIGA_GUARDERA">#REF!</definedName>
    <definedName name="encofradocolumna" localSheetId="0">#REF!</definedName>
    <definedName name="encofradocolumna">#REF!</definedName>
    <definedName name="encofradorampa" localSheetId="0">#REF!</definedName>
    <definedName name="encofradorampa">#REF!</definedName>
    <definedName name="ESCALON_17x30" localSheetId="0">#REF!</definedName>
    <definedName name="ESCALON_17x30">#REF!</definedName>
    <definedName name="ESCOBILLON" localSheetId="0">#REF!</definedName>
    <definedName name="ESCOBILLON">#REF!</definedName>
    <definedName name="ESTAMPADO" localSheetId="0">#REF!</definedName>
    <definedName name="ESTAMPADO">#REF!</definedName>
    <definedName name="ESTOPA" localSheetId="0">#REF!</definedName>
    <definedName name="ESTOPA">#REF!</definedName>
    <definedName name="expl" localSheetId="0">[5]ADDENDA!#REF!</definedName>
    <definedName name="expl">[5]ADDENDA!#REF!</definedName>
    <definedName name="Extracción_IM" localSheetId="0">'LISTA SANITARIA Y POTABLE'!#REF!</definedName>
    <definedName name="Extracción_IM">#REF!</definedName>
    <definedName name="FREGADERO_DOBLE_ACERO_INOX" localSheetId="0">#REF!</definedName>
    <definedName name="FREGADERO_DOBLE_ACERO_INOX">#REF!</definedName>
    <definedName name="FREGADERO_SENCILLO_ACERO_INOX" localSheetId="0">#REF!</definedName>
    <definedName name="FREGADERO_SENCILLO_ACERO_INOX">#REF!</definedName>
    <definedName name="FSDFS">#REF!</definedName>
    <definedName name="GAS_CIL" localSheetId="0">#REF!</definedName>
    <definedName name="GAS_CIL">#REF!</definedName>
    <definedName name="GASOIL" localSheetId="0">#REF!</definedName>
    <definedName name="GASOIL">#REF!</definedName>
    <definedName name="GASOLINA" localSheetId="0">#REF!</definedName>
    <definedName name="GASOLINA">#REF!</definedName>
    <definedName name="GAVIONES" localSheetId="0">#REF!</definedName>
    <definedName name="GAVIONES">#REF!</definedName>
    <definedName name="GENERADOR_DIESEL_400KW" localSheetId="0">#REF!</definedName>
    <definedName name="GENERADOR_DIESEL_400KW">#REF!</definedName>
    <definedName name="GRANITO_30x30" localSheetId="0">#REF!</definedName>
    <definedName name="GRANITO_30x30">#REF!</definedName>
    <definedName name="GRANITO_40x40" localSheetId="0">#REF!</definedName>
    <definedName name="GRANITO_40x40">#REF!</definedName>
    <definedName name="GRANITO_FONDO_BCO_30x30" localSheetId="0">#REF!</definedName>
    <definedName name="GRANITO_FONDO_BCO_30x30">#REF!</definedName>
    <definedName name="GRANITO_FONDO_GRIS" localSheetId="0">#REF!</definedName>
    <definedName name="GRANITO_FONDO_GRIS">#REF!</definedName>
    <definedName name="Grava" localSheetId="0">#REF!</definedName>
    <definedName name="Grava">#REF!</definedName>
    <definedName name="GRUA" localSheetId="0">#REF!</definedName>
    <definedName name="GRUA">#REF!</definedName>
    <definedName name="h" localSheetId="0">#REF!</definedName>
    <definedName name="h">#REF!</definedName>
    <definedName name="HACHA" localSheetId="0">#REF!</definedName>
    <definedName name="HACHA">#REF!</definedName>
    <definedName name="HERR_MENO" localSheetId="0">#REF!</definedName>
    <definedName name="HERR_MENO">#REF!</definedName>
    <definedName name="HILO" localSheetId="0">#REF!</definedName>
    <definedName name="HILO">#REF!</definedName>
    <definedName name="Horm_124_TrompoyWinche" localSheetId="0">#REF!</definedName>
    <definedName name="Horm_124_TrompoyWinche">#REF!</definedName>
    <definedName name="HORM_IND_180" localSheetId="0">#REF!</definedName>
    <definedName name="HORM_IND_180">#REF!</definedName>
    <definedName name="HORM_IND_210" localSheetId="0">#REF!</definedName>
    <definedName name="HORM_IND_210">#REF!</definedName>
    <definedName name="HORM_IND_240" localSheetId="0">#REF!</definedName>
    <definedName name="HORM_IND_240">#REF!</definedName>
    <definedName name="HORM135_MANUAL">'[11]HORM. Y MORTEROS.'!$H$212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i" localSheetId="0">[4]INS!#REF!</definedName>
    <definedName name="i">[4]INS!#REF!</definedName>
    <definedName name="impresion_2" localSheetId="0">[12]Directos!#REF!</definedName>
    <definedName name="impresion_2">[12]Directos!#REF!</definedName>
    <definedName name="Imprimir_área_IM" localSheetId="0">#REF!</definedName>
    <definedName name="Imprimir_área_IM">#REF!</definedName>
    <definedName name="ingeniera">#N/A</definedName>
    <definedName name="INODORO_BCO_TAPA" localSheetId="0">#REF!</definedName>
    <definedName name="INODORO_BCO_TAPA">#REF!</definedName>
    <definedName name="INSUMO_1" localSheetId="0">#REF!</definedName>
    <definedName name="INSUMO_1">#REF!</definedName>
    <definedName name="INTERRUPTOR_3w" localSheetId="0">#REF!</definedName>
    <definedName name="INTERRUPTOR_3w">#REF!</definedName>
    <definedName name="INTERRUPTOR_4w" localSheetId="0">#REF!</definedName>
    <definedName name="INTERRUPTOR_4w">#REF!</definedName>
    <definedName name="INTERRUPTOR_DOBLE" localSheetId="0">#REF!</definedName>
    <definedName name="INTERRUPTOR_DOBLE">#REF!</definedName>
    <definedName name="INTERRUPTOR_SENC" localSheetId="0">#REF!</definedName>
    <definedName name="INTERRUPTOR_SENC">#REF!</definedName>
    <definedName name="J" localSheetId="0">#REF!</definedName>
    <definedName name="J">#REF!</definedName>
    <definedName name="JUNTA_CERA_INODORO" localSheetId="0">#REF!</definedName>
    <definedName name="JUNTA_CERA_INODORO">#REF!</definedName>
    <definedName name="JUNTA_DRESSER_12" localSheetId="0">#REF!</definedName>
    <definedName name="JUNTA_DRESSER_12">#REF!</definedName>
    <definedName name="JUNTA_DRESSER_16" localSheetId="0">#REF!</definedName>
    <definedName name="JUNTA_DRESSER_16">#REF!</definedName>
    <definedName name="JUNTA_DRESSER_2" localSheetId="0">#REF!</definedName>
    <definedName name="JUNTA_DRESSER_2">#REF!</definedName>
    <definedName name="JUNTA_DRESSER_3" localSheetId="0">#REF!</definedName>
    <definedName name="JUNTA_DRESSER_3">#REF!</definedName>
    <definedName name="JUNTA_DRESSER_4" localSheetId="0">#REF!</definedName>
    <definedName name="JUNTA_DRESSER_4">#REF!</definedName>
    <definedName name="JUNTA_DRESSER_6" localSheetId="0">#REF!</definedName>
    <definedName name="JUNTA_DRESSER_6">#REF!</definedName>
    <definedName name="JUNTA_DRESSER_8" localSheetId="0">#REF!</definedName>
    <definedName name="JUNTA_DRESSER_8">#REF!</definedName>
    <definedName name="JUNTA_WATER_STOP_9" localSheetId="0">#REF!</definedName>
    <definedName name="JUNTA_WATER_STOP_9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MPARA_FLUORESC_2x4" localSheetId="0">#REF!</definedName>
    <definedName name="LAMPARA_FLUORESC_2x4">#REF!</definedName>
    <definedName name="LAMPARAS_DE_1500W_220V">[6]INSU!$B$41</definedName>
    <definedName name="LAQUEAR_MADERA" localSheetId="0">#REF!</definedName>
    <definedName name="LAQUEAR_MADERA">#REF!</definedName>
    <definedName name="LAVADERO_DOBLE" localSheetId="0">#REF!</definedName>
    <definedName name="LAVADERO_DOBLE">#REF!</definedName>
    <definedName name="LAVADERO_GRANITO_SENCILLO" localSheetId="0">#REF!</definedName>
    <definedName name="LAVADERO_GRANITO_SENCILLO">#REF!</definedName>
    <definedName name="LAVAMANO_19x17_BCO" localSheetId="0">#REF!</definedName>
    <definedName name="LAVAMANO_19x17_BCO">#REF!</definedName>
    <definedName name="Ligadora2fdas" localSheetId="0">#REF!</definedName>
    <definedName name="Ligadora2fdas">#REF!</definedName>
    <definedName name="LINEA_DE_CONDUC">#N/A</definedName>
    <definedName name="LLAVE_ANG_38" localSheetId="0">#REF!</definedName>
    <definedName name="LLAVE_ANG_38">#REF!</definedName>
    <definedName name="LLAVE_CHORRO" localSheetId="0">#REF!</definedName>
    <definedName name="LLAVE_CHORRO">#REF!</definedName>
    <definedName name="LLAVE_EMPOTRAR_CROMO_12" localSheetId="0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 localSheetId="0">#REF!</definedName>
    <definedName name="LLAVE_SENCILLA">#REF!</definedName>
    <definedName name="LLAVIN_PUERTA" localSheetId="0">#REF!</definedName>
    <definedName name="LLAVIN_PUERTA">#REF!</definedName>
    <definedName name="LLENADO_BLOQUES_20" localSheetId="0">#REF!</definedName>
    <definedName name="LLENADO_BLOQUES_20">#REF!</definedName>
    <definedName name="LLENADO_BLOQUES_40" localSheetId="0">#REF!</definedName>
    <definedName name="LLENADO_BLOQUES_40">#REF!</definedName>
    <definedName name="LLENADO_BLOQUES_60" localSheetId="0">#REF!</definedName>
    <definedName name="LLENADO_BLOQUES_60">#REF!</definedName>
    <definedName name="LLENADO_BLOQUES_80" localSheetId="0">#REF!</definedName>
    <definedName name="LLENADO_BLOQUES_80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m" localSheetId="0">#REF!</definedName>
    <definedName name="m">#REF!</definedName>
    <definedName name="MA" localSheetId="0">#REF!</definedName>
    <definedName name="MA">#REF!</definedName>
    <definedName name="MACHETE" localSheetId="0">#REF!</definedName>
    <definedName name="MACHETE">#REF!</definedName>
    <definedName name="MACO" localSheetId="0">#REF!</definedName>
    <definedName name="MACO">#REF!</definedName>
    <definedName name="Madera_P2" localSheetId="0">#REF!</definedName>
    <definedName name="Madera_P2">#REF!</definedName>
    <definedName name="maderabrutapino" localSheetId="0">#REF!</definedName>
    <definedName name="maderabrutapino">#REF!</definedName>
    <definedName name="Maestro" localSheetId="0">#REF!</definedName>
    <definedName name="Maestro">#REF!</definedName>
    <definedName name="MAESTROCARP" localSheetId="0">[4]INS!#REF!</definedName>
    <definedName name="MAESTROCARP">[4]INS!#REF!</definedName>
    <definedName name="MALLA_ABRAZ_1_12" localSheetId="0">#REF!</definedName>
    <definedName name="MALLA_ABRAZ_1_12">#REF!</definedName>
    <definedName name="MALLA_AL_GALVANIZADO" localSheetId="0">#REF!</definedName>
    <definedName name="MALLA_AL_GALVANIZADO">#REF!</definedName>
    <definedName name="MALLA_AL_PUAS" localSheetId="0">#REF!</definedName>
    <definedName name="MALLA_AL_PUAS">#REF!</definedName>
    <definedName name="MALLA_BARRA_TENZORA" localSheetId="0">#REF!</definedName>
    <definedName name="MALLA_BARRA_TENZORA">#REF!</definedName>
    <definedName name="MALLA_BOTE" localSheetId="0">#REF!</definedName>
    <definedName name="MALLA_BOTE">#REF!</definedName>
    <definedName name="MALLA_CARP_COLS" localSheetId="0">#REF!</definedName>
    <definedName name="MALLA_CARP_COLS">#REF!</definedName>
    <definedName name="MALLA_CICLONICA_6" localSheetId="0">#REF!</definedName>
    <definedName name="MALLA_CICLONICA_6">#REF!</definedName>
    <definedName name="MALLA_COLOC_6" localSheetId="0">#REF!</definedName>
    <definedName name="MALLA_COLOC_6">#REF!</definedName>
    <definedName name="MALLA_COPAFINAL_1_12" localSheetId="0">#REF!</definedName>
    <definedName name="MALLA_COPAFINAL_1_12">#REF!</definedName>
    <definedName name="MALLA_COPAFINAL_2" localSheetId="0">#REF!</definedName>
    <definedName name="MALLA_COPAFINAL_2">#REF!</definedName>
    <definedName name="MALLA_CORTE_ABR" localSheetId="0">#REF!</definedName>
    <definedName name="MALLA_CORTE_ABR">#REF!</definedName>
    <definedName name="Malla_Electrosoldada_10x10" localSheetId="0">#REF!</definedName>
    <definedName name="Malla_Electrosoldada_10x10">#REF!</definedName>
    <definedName name="MALLA_PALOMETA_DOBLE_1_12" localSheetId="0">#REF!</definedName>
    <definedName name="MALLA_PALOMETA_DOBLE_1_12">#REF!</definedName>
    <definedName name="MALLA_RELLENO" localSheetId="0">#REF!</definedName>
    <definedName name="MALLA_RELLENO">#REF!</definedName>
    <definedName name="MALLA_SEGUETA" localSheetId="0">#REF!</definedName>
    <definedName name="MALLA_SEGUETA">#REF!</definedName>
    <definedName name="MALLA_TERMINAL_1_14" localSheetId="0">#REF!</definedName>
    <definedName name="MALLA_TERMINAL_1_14">#REF!</definedName>
    <definedName name="MALLA_TUBOHG_1" localSheetId="0">#REF!</definedName>
    <definedName name="MALLA_TUBOHG_1">#REF!</definedName>
    <definedName name="MALLA_TUBOHG_1_12" localSheetId="0">#REF!</definedName>
    <definedName name="MALLA_TUBOHG_1_12">#REF!</definedName>
    <definedName name="MALLA_TUBOHG_1_14" localSheetId="0">#REF!</definedName>
    <definedName name="MALLA_TUBOHG_1_14">#REF!</definedName>
    <definedName name="MALLA_ZABALETA" localSheetId="0">#REF!</definedName>
    <definedName name="MALLA_ZABALETA">#REF!</definedName>
    <definedName name="MARCO_PUERTA_PINO" localSheetId="0">#REF!</definedName>
    <definedName name="MARCO_PUERTA_PINO">#REF!</definedName>
    <definedName name="MATERIAL_RELLENO" localSheetId="0">#REF!</definedName>
    <definedName name="MATERIAL_RELLENO">#REF!</definedName>
    <definedName name="MBA" localSheetId="0">#REF!</definedName>
    <definedName name="MBA">#REF!</definedName>
    <definedName name="MEXCLADORA_LAVAMANOS" localSheetId="0">#REF!</definedName>
    <definedName name="MEXCLADORA_LAVAMANOS">#REF!</definedName>
    <definedName name="MEZCLA_CAL_ARENA_PISOS" localSheetId="0">#REF!</definedName>
    <definedName name="MEZCLA_CAL_ARENA_PISOS">#REF!</definedName>
    <definedName name="MezclaAntillana" localSheetId="0">#REF!</definedName>
    <definedName name="MezclaAntillana">#REF!</definedName>
    <definedName name="mezclajuntabloque" localSheetId="0">#REF!</definedName>
    <definedName name="mezclajuntabloque">#REF!</definedName>
    <definedName name="MO_ACERA_FROTyVIOL" localSheetId="0">#REF!</definedName>
    <definedName name="MO_ACERA_FROTyVIOL">#REF!</definedName>
    <definedName name="MO_CANTOS" localSheetId="0">#REF!</definedName>
    <definedName name="MO_CANTOS">#REF!</definedName>
    <definedName name="MO_CARETEO" localSheetId="0">#REF!</definedName>
    <definedName name="MO_CARETEO">#REF!</definedName>
    <definedName name="MO_ColAcero_Dintel" localSheetId="0">#REF!</definedName>
    <definedName name="MO_ColAcero_Dintel">#REF!</definedName>
    <definedName name="MO_ColAcero_Escalera" localSheetId="0">#REF!</definedName>
    <definedName name="MO_ColAcero_Escalera">#REF!</definedName>
    <definedName name="MO_ColAcero_G60_QQ" localSheetId="0">#REF!</definedName>
    <definedName name="MO_ColAcero_G60_QQ">#REF!</definedName>
    <definedName name="MO_ColAcero_Malla" localSheetId="0">#REF!</definedName>
    <definedName name="MO_ColAcero_Malla">#REF!</definedName>
    <definedName name="MO_ColAcero_QQ" localSheetId="0">#REF!</definedName>
    <definedName name="MO_ColAcero_QQ">#REF!</definedName>
    <definedName name="MO_ColAcero_ZapMuros" localSheetId="0">#REF!</definedName>
    <definedName name="MO_ColAcero_ZapMuros">#REF!</definedName>
    <definedName name="MO_ColAcero14_Piso" localSheetId="0">#REF!</definedName>
    <definedName name="MO_ColAcero14_Piso">#REF!</definedName>
    <definedName name="MO_ColAcero38y12_Cols" localSheetId="0">#REF!</definedName>
    <definedName name="MO_ColAcero38y12_Cols">#REF!</definedName>
    <definedName name="MO_DEMOLICION_MURO_HA" localSheetId="0">#REF!</definedName>
    <definedName name="MO_DEMOLICION_MURO_HA">#REF!</definedName>
    <definedName name="MO_ELEC_BREAKERS" localSheetId="0">#REF!</definedName>
    <definedName name="MO_ELEC_BREAKERS">#REF!</definedName>
    <definedName name="MO_ELEC_INTERRUPTOR_3W" localSheetId="0">#REF!</definedName>
    <definedName name="MO_ELEC_INTERRUPTOR_3W">#REF!</definedName>
    <definedName name="MO_ELEC_INTERRUPTOR_4W" localSheetId="0">#REF!</definedName>
    <definedName name="MO_ELEC_INTERRUPTOR_4W">#REF!</definedName>
    <definedName name="MO_ELEC_INTERRUPTOR_DOB" localSheetId="0">#REF!</definedName>
    <definedName name="MO_ELEC_INTERRUPTOR_DOB">#REF!</definedName>
    <definedName name="MO_ELEC_INTERRUPTOR_SENC" localSheetId="0">#REF!</definedName>
    <definedName name="MO_ELEC_INTERRUPTOR_SENC">#REF!</definedName>
    <definedName name="MO_ELEC_INTERRUPTOR_TRIPLE" localSheetId="0">#REF!</definedName>
    <definedName name="MO_ELEC_INTERRUPTOR_TRIPLE">#REF!</definedName>
    <definedName name="MO_ELEC_LAMPARA_FLUORESCENTE" localSheetId="0">#REF!</definedName>
    <definedName name="MO_ELEC_LAMPARA_FLUORESCENTE">#REF!</definedName>
    <definedName name="MO_ELEC_LUZ_CENITAL" localSheetId="0">#REF!</definedName>
    <definedName name="MO_ELEC_LUZ_CENITAL">#REF!</definedName>
    <definedName name="MO_ELEC_PANEL_DIST" localSheetId="0">#REF!</definedName>
    <definedName name="MO_ELEC_PANEL_DIST">#REF!</definedName>
    <definedName name="MO_ELEC_TOMACORRIENTE_110" localSheetId="0">#REF!</definedName>
    <definedName name="MO_ELEC_TOMACORRIENTE_110">#REF!</definedName>
    <definedName name="MO_ELEC_TOMACORRIENTE_220" localSheetId="0">#REF!</definedName>
    <definedName name="MO_ELEC_TOMACORRIENTE_220">#REF!</definedName>
    <definedName name="MO_ENTABLILLADOS" localSheetId="0">#REF!</definedName>
    <definedName name="MO_ENTABLILLADOS">#REF!</definedName>
    <definedName name="MO_ESCALON_GRANITO" localSheetId="0">#REF!</definedName>
    <definedName name="MO_ESCALON_GRANITO">#REF!</definedName>
    <definedName name="MO_ESCALON_HUELLA_y_CONTRAHUELLA" localSheetId="0">#REF!</definedName>
    <definedName name="MO_ESCALON_HUELLA_y_CONTRAHUELLA">#REF!</definedName>
    <definedName name="MO_ESTRIAS" localSheetId="0">#REF!</definedName>
    <definedName name="MO_ESTRIAS">#REF!</definedName>
    <definedName name="MO_EXC_CALICHE_MANO_3M" localSheetId="0">#REF!</definedName>
    <definedName name="MO_EXC_CALICHE_MANO_3M">#REF!</definedName>
    <definedName name="MO_EXC_ROCA_BLANDA_MANO_3M" localSheetId="0">#REF!</definedName>
    <definedName name="MO_EXC_ROCA_BLANDA_MANO_3M">#REF!</definedName>
    <definedName name="MO_EXC_ROCA_COMP_3M" localSheetId="0">#REF!</definedName>
    <definedName name="MO_EXC_ROCA_COMP_3M">#REF!</definedName>
    <definedName name="MO_EXC_ROCA_MANO_3M" localSheetId="0">#REF!</definedName>
    <definedName name="MO_EXC_ROCA_MANO_3M">#REF!</definedName>
    <definedName name="MO_EXC_TIERRA_MANO_3M" localSheetId="0">#REF!</definedName>
    <definedName name="MO_EXC_TIERRA_MANO_3M">#REF!</definedName>
    <definedName name="MO_FINO_TECHO_HOR" localSheetId="0">#REF!</definedName>
    <definedName name="MO_FINO_TECHO_HOR">#REF!</definedName>
    <definedName name="MO_FRAGUACHE" localSheetId="0">#REF!</definedName>
    <definedName name="MO_FRAGUACHE">#REF!</definedName>
    <definedName name="MO_GOTEROS" localSheetId="0">#REF!</definedName>
    <definedName name="MO_GOTEROS">#REF!</definedName>
    <definedName name="MO_NATILLA" localSheetId="0">#REF!</definedName>
    <definedName name="MO_NATILLA">#REF!</definedName>
    <definedName name="MO_PAÑETE_COLs" localSheetId="0">#REF!</definedName>
    <definedName name="MO_PAÑETE_COLs">#REF!</definedName>
    <definedName name="MO_PAÑETE_EXT" localSheetId="0">#REF!</definedName>
    <definedName name="MO_PAÑETE_EXT">#REF!</definedName>
    <definedName name="MO_PAÑETE_INT" localSheetId="0">#REF!</definedName>
    <definedName name="MO_PAÑETE_INT">#REF!</definedName>
    <definedName name="MO_PAÑETE_PULIDO" localSheetId="0">#REF!</definedName>
    <definedName name="MO_PAÑETE_PULIDO">#REF!</definedName>
    <definedName name="MO_PAÑETE_RASGADO" localSheetId="0">#REF!</definedName>
    <definedName name="MO_PAÑETE_RASGADO">#REF!</definedName>
    <definedName name="MO_PAÑETE_TECHOSyVIGAS" localSheetId="0">#REF!</definedName>
    <definedName name="MO_PAÑETE_TECHOSyVIGAS">#REF!</definedName>
    <definedName name="MO_PERRILLA" localSheetId="0">#REF!</definedName>
    <definedName name="MO_PERRILLA">#REF!</definedName>
    <definedName name="MO_PIEDRA" localSheetId="0">#REF!</definedName>
    <definedName name="MO_PIEDRA">#REF!</definedName>
    <definedName name="MO_PINTURA" localSheetId="0">#REF!</definedName>
    <definedName name="MO_PINTURA">#REF!</definedName>
    <definedName name="MO_PISO_ADOQUIN" localSheetId="0">#REF!</definedName>
    <definedName name="MO_PISO_ADOQUIN">#REF!</definedName>
    <definedName name="MO_PISO_CementoPulido" localSheetId="0">#REF!</definedName>
    <definedName name="MO_PISO_CementoPulido">#REF!</definedName>
    <definedName name="MO_PISO_CERAMICA_15a20" localSheetId="0">#REF!</definedName>
    <definedName name="MO_PISO_CERAMICA_15a20">#REF!</definedName>
    <definedName name="MO_PISO_CERAMICA_15a20_BASE" localSheetId="0">#REF!</definedName>
    <definedName name="MO_PISO_CERAMICA_15a20_BASE">#REF!</definedName>
    <definedName name="MO_PISO_CERAMICA_30a40" localSheetId="0">#REF!</definedName>
    <definedName name="MO_PISO_CERAMICA_30a40">#REF!</definedName>
    <definedName name="MO_PISO_CERAMICA_30a40_BASE" localSheetId="0">#REF!</definedName>
    <definedName name="MO_PISO_CERAMICA_30a40_BASE">#REF!</definedName>
    <definedName name="MO_PISO_FROTA_VIOL" localSheetId="0">#REF!</definedName>
    <definedName name="MO_PISO_FROTA_VIOL">#REF!</definedName>
    <definedName name="MO_PISO_FROTADO" localSheetId="0">#REF!</definedName>
    <definedName name="MO_PISO_FROTADO">#REF!</definedName>
    <definedName name="MO_PISO_GRANITO_25" localSheetId="0">#REF!</definedName>
    <definedName name="MO_PISO_GRANITO_25">#REF!</definedName>
    <definedName name="MO_PISO_GRANITO_30" localSheetId="0">#REF!</definedName>
    <definedName name="MO_PISO_GRANITO_30">#REF!</definedName>
    <definedName name="MO_PISO_GRANITO_33" localSheetId="0">#REF!</definedName>
    <definedName name="MO_PISO_GRANITO_33">#REF!</definedName>
    <definedName name="MO_PISO_GRANITO_40" localSheetId="0">#REF!</definedName>
    <definedName name="MO_PISO_GRANITO_40">#REF!</definedName>
    <definedName name="MO_PISO_GRANITO_50" localSheetId="0">#REF!</definedName>
    <definedName name="MO_PISO_GRANITO_50">#REF!</definedName>
    <definedName name="MO_PISO_PULI_VIOL" localSheetId="0">#REF!</definedName>
    <definedName name="MO_PISO_PULI_VIOL">#REF!</definedName>
    <definedName name="MO_PISO_ZOCALO" localSheetId="0">#REF!</definedName>
    <definedName name="MO_PISO_ZOCALO">#REF!</definedName>
    <definedName name="MO_REPELLO" localSheetId="0">#REF!</definedName>
    <definedName name="MO_REPELLO">#REF!</definedName>
    <definedName name="MO_RESANE_FROTA" localSheetId="0">#REF!</definedName>
    <definedName name="MO_RESANE_FROTA">#REF!</definedName>
    <definedName name="MO_RESANE_GOMA" localSheetId="0">#REF!</definedName>
    <definedName name="MO_RESANE_GOMA">#REF!</definedName>
    <definedName name="MO_SUBIDA_BLOCK_4_1NIVEL" localSheetId="0">#REF!</definedName>
    <definedName name="MO_SUBIDA_BLOCK_4_1NIVEL">#REF!</definedName>
    <definedName name="MO_SUBIDA_BLOCK_6_1NIVEL" localSheetId="0">#REF!</definedName>
    <definedName name="MO_SUBIDA_BLOCK_6_1NIVEL">#REF!</definedName>
    <definedName name="MO_SUBIDA_BLOCK_8_1NIVEL" localSheetId="0">#REF!</definedName>
    <definedName name="MO_SUBIDA_BLOCK_8_1NIVEL">#REF!</definedName>
    <definedName name="MO_SUBIDA_CEMENTO_1NIVEL" localSheetId="0">#REF!</definedName>
    <definedName name="MO_SUBIDA_CEMENTO_1NIVEL">#REF!</definedName>
    <definedName name="MO_SUBIDA_MADERA_1NIVEL" localSheetId="0">#REF!</definedName>
    <definedName name="MO_SUBIDA_MADERA_1NIVEL">#REF!</definedName>
    <definedName name="MO_SUBIR_AGREGADO_1Nivel" localSheetId="0">#REF!</definedName>
    <definedName name="MO_SUBIR_AGREGADO_1Nivel">#REF!</definedName>
    <definedName name="MO_SubirAcero_1Niv" localSheetId="0">#REF!</definedName>
    <definedName name="MO_SubirAcero_1Niv">#REF!</definedName>
    <definedName name="MO_ZABALETA_PISO" localSheetId="0">#REF!</definedName>
    <definedName name="MO_ZABALETA_PISO">#REF!</definedName>
    <definedName name="MO_ZABALETA_TECHO" localSheetId="0">#REF!</definedName>
    <definedName name="MO_ZABALETA_TECHO">#REF!</definedName>
    <definedName name="moacero" localSheetId="0">#REF!</definedName>
    <definedName name="moacero">#REF!</definedName>
    <definedName name="moaceromalla" localSheetId="0">#REF!</definedName>
    <definedName name="moaceromalla">#REF!</definedName>
    <definedName name="moacerorampa" localSheetId="0">#REF!</definedName>
    <definedName name="moacerorampa">#REF!</definedName>
    <definedName name="MOLDE_ESTAMPADO" localSheetId="0">#REF!</definedName>
    <definedName name="MOLDE_ESTAMPADO">#REF!</definedName>
    <definedName name="MOPISOCERAMICA" localSheetId="0">[4]INS!#REF!</definedName>
    <definedName name="MOPISOCERAMICA">[4]INS!#REF!</definedName>
    <definedName name="MOTONIVELADORA" localSheetId="0">#REF!</definedName>
    <definedName name="MOTONIVELADORA">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n" localSheetId="0">#REF!</definedName>
    <definedName name="n">#REF!</definedName>
    <definedName name="NADA" localSheetId="0">[13]Insumos!#REF!</definedName>
    <definedName name="NADA">[13]Insumos!#REF!</definedName>
    <definedName name="NINGUNA" localSheetId="0">[13]Insumos!#REF!</definedName>
    <definedName name="NINGUNA">[13]Insumos!#REF!</definedName>
    <definedName name="NIPLE_ACERO_12x3" localSheetId="0">#REF!</definedName>
    <definedName name="NIPLE_ACERO_12x3">#REF!</definedName>
    <definedName name="NIPLE_ACERO_16x2" localSheetId="0">#REF!</definedName>
    <definedName name="NIPLE_ACERO_16x2">#REF!</definedName>
    <definedName name="NIPLE_ACERO_16x3" localSheetId="0">#REF!</definedName>
    <definedName name="NIPLE_ACERO_16x3">#REF!</definedName>
    <definedName name="NIPLE_ACERO_20x3" localSheetId="0">#REF!</definedName>
    <definedName name="NIPLE_ACERO_20x3">#REF!</definedName>
    <definedName name="NIPLE_ACERO_6x3" localSheetId="0">#REF!</definedName>
    <definedName name="NIPLE_ACERO_6x3">#REF!</definedName>
    <definedName name="NIPLE_ACERO_8x3" localSheetId="0">#REF!</definedName>
    <definedName name="NIPLE_ACERO_8x3">#REF!</definedName>
    <definedName name="NIPLE_ACERO_PLATILLADO_12x12" localSheetId="0">#REF!</definedName>
    <definedName name="NIPLE_ACERO_PLATILLADO_12x12">#REF!</definedName>
    <definedName name="NIPLE_ACERO_PLATILLADO_2x1" localSheetId="0">#REF!</definedName>
    <definedName name="NIPLE_ACERO_PLATILLADO_2x1">#REF!</definedName>
    <definedName name="NIPLE_ACERO_PLATILLADO_3x1" localSheetId="0">#REF!</definedName>
    <definedName name="NIPLE_ACERO_PLATILLADO_3x1">#REF!</definedName>
    <definedName name="NIPLE_ACERO_PLATILLADO_8x1" localSheetId="0">#REF!</definedName>
    <definedName name="NIPLE_ACERO_PLATILLADO_8x1">#REF!</definedName>
    <definedName name="NIPLE_CROMO_38x2_12" localSheetId="0">#REF!</definedName>
    <definedName name="NIPLE_CROMO_38x2_12">#REF!</definedName>
    <definedName name="NIPLE_HG_12x4" localSheetId="0">#REF!</definedName>
    <definedName name="NIPLE_HG_12x4">#REF!</definedName>
    <definedName name="NIPLE_HG_34x4" localSheetId="0">#REF!</definedName>
    <definedName name="NIPLE_HG_34x4">#REF!</definedName>
    <definedName name="o" localSheetId="0">[4]INS!#REF!</definedName>
    <definedName name="o">[4]INS!#REF!</definedName>
    <definedName name="OPERADOR_GREADER" localSheetId="0">#REF!</definedName>
    <definedName name="OPERADOR_GREADER">#REF!</definedName>
    <definedName name="OPERADOR_PALA" localSheetId="0">#REF!</definedName>
    <definedName name="OPERADOR_PALA">#REF!</definedName>
    <definedName name="OPERADOR_TRACTOR" localSheetId="0">#REF!</definedName>
    <definedName name="OPERADOR_TRACTOR">#REF!</definedName>
    <definedName name="Operario_1ra" localSheetId="0">#REF!</definedName>
    <definedName name="Operario_1ra">#REF!</definedName>
    <definedName name="Operario_2da" localSheetId="0">#REF!</definedName>
    <definedName name="Operario_2da">#REF!</definedName>
    <definedName name="Operario_3ra" localSheetId="0">#REF!</definedName>
    <definedName name="Operario_3ra">#REF!</definedName>
    <definedName name="OPERARIOPRIMERA">[11]SALARIOS!$C$10</definedName>
    <definedName name="OXIGENO_CIL" localSheetId="0">#REF!</definedName>
    <definedName name="OXIGENO_CIL">#REF!</definedName>
    <definedName name="p" localSheetId="0">[14]peso!#REF!</definedName>
    <definedName name="p">[14]peso!#REF!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LA" localSheetId="0">#REF!</definedName>
    <definedName name="PALA">#REF!</definedName>
    <definedName name="PALA_950" localSheetId="0">#REF!</definedName>
    <definedName name="PALA_950">#REF!</definedName>
    <definedName name="PANEL_DIST_24C" localSheetId="0">#REF!</definedName>
    <definedName name="PANEL_DIST_24C">#REF!</definedName>
    <definedName name="PANEL_DIST_32C" localSheetId="0">#REF!</definedName>
    <definedName name="PANEL_DIST_32C">#REF!</definedName>
    <definedName name="PANEL_DIST_4a8C" localSheetId="0">#REF!</definedName>
    <definedName name="PANEL_DIST_4a8C">#REF!</definedName>
    <definedName name="PanelDist_6a12_Circ_125a" localSheetId="0">#REF!</definedName>
    <definedName name="PanelDist_6a12_Circ_125a">#REF!</definedName>
    <definedName name="PARARRAYOS_9KV" localSheetId="0">#REF!</definedName>
    <definedName name="PARARRAYOS_9KV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Colchas">[6]MO!$B$11</definedName>
    <definedName name="PEONCARP" localSheetId="0">[4]INS!#REF!</definedName>
    <definedName name="PEONCARP">[4]INS!#REF!</definedName>
    <definedName name="PERFIL_CUADRADO_34">[6]INSU!$B$91</definedName>
    <definedName name="Pernos" localSheetId="0">#REF!</definedName>
    <definedName name="Pernos">#REF!</definedName>
    <definedName name="PICO" localSheetId="0">#REF!</definedName>
    <definedName name="PICO">#REF!</definedName>
    <definedName name="PIEDRA" localSheetId="0">#REF!</definedName>
    <definedName name="PIEDRA">#REF!</definedName>
    <definedName name="PIEDRA_GAVIONES" localSheetId="0">#REF!</definedName>
    <definedName name="PIEDRA_GAVIONES">#REF!</definedName>
    <definedName name="PINO">[11]INS!$D$770</definedName>
    <definedName name="PINTURA_ACR_COLOR_PREPARADO" localSheetId="0">#REF!</definedName>
    <definedName name="PINTURA_ACR_COLOR_PREPARADO">#REF!</definedName>
    <definedName name="PINTURA_ACR_EXT" localSheetId="0">#REF!</definedName>
    <definedName name="PINTURA_ACR_EXT">#REF!</definedName>
    <definedName name="PINTURA_ACR_INT" localSheetId="0">#REF!</definedName>
    <definedName name="PINTURA_ACR_INT">#REF!</definedName>
    <definedName name="PINTURA_BASE" localSheetId="0">#REF!</definedName>
    <definedName name="PINTURA_BASE">#REF!</definedName>
    <definedName name="PINTURA_MANTENIMIENTO" localSheetId="0">#REF!</definedName>
    <definedName name="PINTURA_MANTENIMIENTO">#REF!</definedName>
    <definedName name="PINTURA_OXIDO_ROJO" localSheetId="0">#REF!</definedName>
    <definedName name="PINTURA_OXIDO_ROJO">#REF!</definedName>
    <definedName name="PISO_GRANITO_FONDO_BCO">[6]INSU!$B$103</definedName>
    <definedName name="PLANTA_ELECTRICA" localSheetId="0">#REF!</definedName>
    <definedName name="PLANTA_ELECTRICA">#REF!</definedName>
    <definedName name="PLASTICO">[6]INSU!$B$90</definedName>
    <definedName name="PLIGADORA2">[4]INS!$D$563</definedName>
    <definedName name="PLOMERO" localSheetId="0">[4]INS!#REF!</definedName>
    <definedName name="PLOMERO">[4]INS!#REF!</definedName>
    <definedName name="PLOMERO_SOLDADOR" localSheetId="0">#REF!</definedName>
    <definedName name="PLOMERO_SOLDADOR">#REF!</definedName>
    <definedName name="PLOMEROAYUDANTE" localSheetId="0">[4]INS!#REF!</definedName>
    <definedName name="PLOMEROAYUDANTE">[4]INS!#REF!</definedName>
    <definedName name="PLOMEROOFICIAL" localSheetId="0">[4]INS!#REF!</definedName>
    <definedName name="PLOMEROOFICIAL">[4]INS!#REF!</definedName>
    <definedName name="PLYWOOD_34_2CARAS" localSheetId="0">#REF!</definedName>
    <definedName name="PLYWOOD_34_2CARAS">#REF!</definedName>
    <definedName name="pmadera2162" localSheetId="0">[9]precios!#REF!</definedName>
    <definedName name="pmadera2162">[9]precios!#REF!</definedName>
    <definedName name="POSTE_HA_25_CUAD" localSheetId="0">#REF!</definedName>
    <definedName name="POSTE_HA_25_CUAD">#REF!</definedName>
    <definedName name="POSTE_HA_30_CUAD" localSheetId="0">#REF!</definedName>
    <definedName name="POSTE_HA_30_CUAD">#REF!</definedName>
    <definedName name="POSTE_HA_35_CUAD" localSheetId="0">#REF!</definedName>
    <definedName name="POSTE_HA_35_CUAD">#REF!</definedName>
    <definedName name="POSTE_HA_40_CUAD" localSheetId="0">#REF!</definedName>
    <definedName name="POSTE_HA_40_CUAD">#REF!</definedName>
    <definedName name="PREC._UNITARIO">#N/A</definedName>
    <definedName name="precios">[15]Precios!$A$4:$F$1576</definedName>
    <definedName name="PRESUPUESTO">#N/A</definedName>
    <definedName name="PUERTA_PANEL_PINO" localSheetId="0">#REF!</definedName>
    <definedName name="PUERTA_PANEL_PINO">#REF!</definedName>
    <definedName name="PUERTA_PLYWOOD" localSheetId="0">#REF!</definedName>
    <definedName name="PUERTA_PLYWOOD">#REF!</definedName>
    <definedName name="PULIDO_Y_BRILLADO_ESCALON" localSheetId="0">#REF!</definedName>
    <definedName name="PULIDO_Y_BRILLADO_ESCALON">#REF!</definedName>
    <definedName name="PULIDOyBRILLADO_TC" localSheetId="0">#REF!</definedName>
    <definedName name="PULIDOyBRILLADO_TC">#REF!</definedName>
    <definedName name="PWINCHE2000K">[4]INS!$D$568</definedName>
    <definedName name="Q" localSheetId="0">'LISTA SANITARIA Y POTABLE'!#REF!</definedName>
    <definedName name="Q">#REF!</definedName>
    <definedName name="QQ" localSheetId="0">[16]INS!#REF!</definedName>
    <definedName name="QQ">[16]INS!#REF!</definedName>
    <definedName name="QQQ" localSheetId="0">'[2]M.O.'!#REF!</definedName>
    <definedName name="QQQ">'[2]M.O.'!#REF!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we">[17]INSU!$D$133</definedName>
    <definedName name="RASTRILLO" localSheetId="0">#REF!</definedName>
    <definedName name="RASTRILLO">#REF!</definedName>
    <definedName name="REDUCCION_BUSHING_HG_12x38" localSheetId="0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FERENCIA">[18]COF!$G$733</definedName>
    <definedName name="REGISTRO_ELEC_6x6" localSheetId="0">#REF!</definedName>
    <definedName name="REGISTRO_ELEC_6x6">#REF!</definedName>
    <definedName name="REGLA_PAÑETE" localSheetId="0">#REF!</definedName>
    <definedName name="REGLA_PAÑETE">#REF!</definedName>
    <definedName name="REJILLA_PISO" localSheetId="0">#REF!</definedName>
    <definedName name="REJILLA_PISO">#REF!</definedName>
    <definedName name="REJILLAS_1x1" localSheetId="0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0">#REF!</definedName>
    <definedName name="RETRO_320">#REF!</definedName>
    <definedName name="REVESTIMIENTO_CERAMICA_20x20" localSheetId="0">#REF!</definedName>
    <definedName name="REVESTIMIENTO_CERAMICA_20x20">#REF!</definedName>
    <definedName name="RODILLO_CAT_815" localSheetId="0">#REF!</definedName>
    <definedName name="RODILLO_CAT_815">#REF!</definedName>
    <definedName name="ROSETA" localSheetId="0">#REF!</definedName>
    <definedName name="ROSETA">#REF!</definedName>
    <definedName name="rrr" localSheetId="0">#REF!</definedName>
    <definedName name="rrr">#REF!</definedName>
    <definedName name="s" localSheetId="0">#REF!</definedName>
    <definedName name="s">#REF!</definedName>
    <definedName name="SALARIO" localSheetId="0">#REF!</definedName>
    <definedName name="SALARIO">#REF!</definedName>
    <definedName name="SALIDA">#N/A</definedName>
    <definedName name="SDSDFSDFSDF">#REF!</definedName>
    <definedName name="SEGUETA" localSheetId="0">#REF!</definedName>
    <definedName name="SEGUETA">#REF!</definedName>
    <definedName name="SIERRA_ELECTRICA" localSheetId="0">#REF!</definedName>
    <definedName name="SIERRA_ELECTRICA">#REF!</definedName>
    <definedName name="SIFON_PVC_1_12" localSheetId="0">#REF!</definedName>
    <definedName name="SIFON_PVC_1_12">#REF!</definedName>
    <definedName name="SIFON_PVC_1_14" localSheetId="0">#REF!</definedName>
    <definedName name="SIFON_PVC_1_14">#REF!</definedName>
    <definedName name="SIFON_PVC_2" localSheetId="0">#REF!</definedName>
    <definedName name="SIFON_PVC_2">#REF!</definedName>
    <definedName name="SIFON_PVC_4" localSheetId="0">#REF!</definedName>
    <definedName name="SIFON_PVC_4">#REF!</definedName>
    <definedName name="SILICONE" localSheetId="0">#REF!</definedName>
    <definedName name="SILICONE">#REF!</definedName>
    <definedName name="SOLDADORA" localSheetId="0">#REF!</definedName>
    <definedName name="SOLDADORA">#REF!</definedName>
    <definedName name="SUB_TOTAL" localSheetId="0">#REF!</definedName>
    <definedName name="SUB_TOTAL">#REF!</definedName>
    <definedName name="t" localSheetId="0">#REF!</definedName>
    <definedName name="t">#REF!</definedName>
    <definedName name="TANQUE_55Gls" localSheetId="0">#REF!</definedName>
    <definedName name="TANQUE_55Gls">#REF!</definedName>
    <definedName name="TAPA_ALUMINIO_1x1" localSheetId="0">#REF!</definedName>
    <definedName name="TAPA_ALUMINIO_1x1">#REF!</definedName>
    <definedName name="TAPA_REGISTRO_HF" localSheetId="0">#REF!</definedName>
    <definedName name="TAPA_REGISTRO_HF">#REF!</definedName>
    <definedName name="TAPA_REGISTRO_HF_LIVIANA" localSheetId="0">#REF!</definedName>
    <definedName name="TAPA_REGISTRO_HF_LIVIANA">#REF!</definedName>
    <definedName name="TAPE_3M" localSheetId="0">#REF!</definedName>
    <definedName name="TAPE_3M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6x12" localSheetId="0">#REF!</definedName>
    <definedName name="TEE_ACERO_16x12">#REF!</definedName>
    <definedName name="TEE_ACERO_16x16" localSheetId="0">#REF!</definedName>
    <definedName name="TEE_ACERO_16x16">#REF!</definedName>
    <definedName name="TEE_ACERO_16x6" localSheetId="0">#REF!</definedName>
    <definedName name="TEE_ACERO_16x6">#REF!</definedName>
    <definedName name="TEE_ACERO_16x8" localSheetId="0">#REF!</definedName>
    <definedName name="TEE_ACERO_16x8">#REF!</definedName>
    <definedName name="TEE_ACERO_20x16" localSheetId="0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 localSheetId="0">#REF!</definedName>
    <definedName name="TEE_HG_1_12">#REF!</definedName>
    <definedName name="TEE_HG_12" localSheetId="0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FLON" localSheetId="0">#REF!</definedName>
    <definedName name="TEFLON">#REF!</definedName>
    <definedName name="THINNER" localSheetId="0">#REF!</definedName>
    <definedName name="THINNER">#REF!</definedName>
    <definedName name="_xlnm.Print_Titles" localSheetId="0">'LISTA SANITARIA Y POTABLE'!$1:$9</definedName>
    <definedName name="_xlnm.Print_Titles">#N/A</definedName>
    <definedName name="Títulos_a_imprimir_IM" localSheetId="0">'LISTA SANITARIA Y POTABLE'!#REF!</definedName>
    <definedName name="Tolas" localSheetId="0">#REF!</definedName>
    <definedName name="Tolas">#REF!</definedName>
    <definedName name="TOMACORRIENTE_110V" localSheetId="0">#REF!</definedName>
    <definedName name="TOMACORRIENTE_110V">#REF!</definedName>
    <definedName name="TOMACORRIENTE_220V_SENC" localSheetId="0">#REF!</definedName>
    <definedName name="TOMACORRIENTE_220V_SENC">#REF!</definedName>
    <definedName name="TOMACORRIENTE_30a" localSheetId="0">#REF!</definedName>
    <definedName name="TOMACORRIENTE_30a">#REF!</definedName>
    <definedName name="Topografo" localSheetId="0">#REF!</definedName>
    <definedName name="Topografo">#REF!</definedName>
    <definedName name="TORNILLOS" localSheetId="0">#REF!</definedName>
    <definedName name="TORNILLOS">#REF!</definedName>
    <definedName name="TORNILLOS_INODORO" localSheetId="0">#REF!</definedName>
    <definedName name="TORNILLOS_INODORO">#REF!</definedName>
    <definedName name="TRACTOR_D8K" localSheetId="0">#REF!</definedName>
    <definedName name="TRACTOR_D8K">#REF!</definedName>
    <definedName name="TRANSFER_MANUAL_150_3AMPS" localSheetId="0">#REF!</definedName>
    <definedName name="TRANSFER_MANUAL_150_3AMPS">#REF!</definedName>
    <definedName name="TRANSFER_MANUAL_800_3AMPS" localSheetId="0">#REF!</definedName>
    <definedName name="TRANSFER_MANUAL_800_3AMPS">#REF!</definedName>
    <definedName name="TRANSFORMADOR_100KVA_240_480_POSTE" localSheetId="0">#REF!</definedName>
    <definedName name="TRANSFORMADOR_100KVA_240_480_POSTE">#REF!</definedName>
    <definedName name="TRANSFORMADOR_15KVA_120_240_POSTE" localSheetId="0">#REF!</definedName>
    <definedName name="TRANSFORMADOR_15KVA_120_240_POSTE">#REF!</definedName>
    <definedName name="TRANSFORMADOR_25KVA_240_480_POSTE" localSheetId="0">#REF!</definedName>
    <definedName name="TRANSFORMADOR_25KVA_240_480_POSTE">#REF!</definedName>
    <definedName name="Trompo" localSheetId="0">#REF!</definedName>
    <definedName name="Trompo">#REF!</definedName>
    <definedName name="TUBO_ACERO_16" localSheetId="0">#REF!</definedName>
    <definedName name="TUBO_ACERO_16">#REF!</definedName>
    <definedName name="TUBO_ACERO_20" localSheetId="0">#REF!</definedName>
    <definedName name="TUBO_ACERO_20">#REF!</definedName>
    <definedName name="TUBO_ACERO_20_e14" localSheetId="0">#REF!</definedName>
    <definedName name="TUBO_ACERO_20_e14">#REF!</definedName>
    <definedName name="TUBO_ACERO_3" localSheetId="0">#REF!</definedName>
    <definedName name="TUBO_ACERO_3">#REF!</definedName>
    <definedName name="TUBO_ACERO_4" localSheetId="0">#REF!</definedName>
    <definedName name="TUBO_ACERO_4">#REF!</definedName>
    <definedName name="TUBO_ACERO_6" localSheetId="0">#REF!</definedName>
    <definedName name="TUBO_ACERO_6">#REF!</definedName>
    <definedName name="TUBO_ACERO_8" localSheetId="0">#REF!</definedName>
    <definedName name="TUBO_ACERO_8">#REF!</definedName>
    <definedName name="TUBO_CPVC_12" localSheetId="0">#REF!</definedName>
    <definedName name="TUBO_CPVC_12">#REF!</definedName>
    <definedName name="TUBO_FLEXIBLE_INODORO_C_TUERCA" localSheetId="0">#REF!</definedName>
    <definedName name="TUBO_FLEXIBLE_INODORO_C_TUERCA">#REF!</definedName>
    <definedName name="TUBO_HA_36" localSheetId="0">#REF!</definedName>
    <definedName name="TUBO_HA_36">#REF!</definedName>
    <definedName name="TUBO_HG_1" localSheetId="0">#REF!</definedName>
    <definedName name="TUBO_HG_1">#REF!</definedName>
    <definedName name="TUBO_HG_1_12" localSheetId="0">#REF!</definedName>
    <definedName name="TUBO_HG_1_12">#REF!</definedName>
    <definedName name="TUBO_HG_12" localSheetId="0">#REF!</definedName>
    <definedName name="TUBO_HG_12">#REF!</definedName>
    <definedName name="TUBO_HG_34" localSheetId="0">#REF!</definedName>
    <definedName name="TUBO_HG_34">#REF!</definedName>
    <definedName name="TUBO_PVC_DRENAJE_1_12" localSheetId="0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 localSheetId="0">#REF!</definedName>
    <definedName name="TUBO_PVC_SDR21_2">#REF!</definedName>
    <definedName name="TUBO_PVC_SDR21_JG_16" localSheetId="0">#REF!</definedName>
    <definedName name="TUBO_PVC_SDR21_JG_16">#REF!</definedName>
    <definedName name="TUBO_PVC_SDR21_JG_6" localSheetId="0">#REF!</definedName>
    <definedName name="TUBO_PVC_SDR21_JG_6">#REF!</definedName>
    <definedName name="TUBO_PVC_SDR21_JG_8" localSheetId="0">#REF!</definedName>
    <definedName name="TUBO_PVC_SDR21_JG_8">#REF!</definedName>
    <definedName name="TUBO_PVC_SDR26_12" localSheetId="0">#REF!</definedName>
    <definedName name="TUBO_PVC_SDR26_12">#REF!</definedName>
    <definedName name="TUBO_PVC_SDR26_2" localSheetId="0">#REF!</definedName>
    <definedName name="TUBO_PVC_SDR26_2">#REF!</definedName>
    <definedName name="TUBO_PVC_SDR26_34" localSheetId="0">#REF!</definedName>
    <definedName name="TUBO_PVC_SDR26_34">#REF!</definedName>
    <definedName name="TUBO_PVC_SDR26_JG_16" localSheetId="0">#REF!</definedName>
    <definedName name="TUBO_PVC_SDR26_JG_16">#REF!</definedName>
    <definedName name="TUBO_PVC_SDR26_JG_3" localSheetId="0">#REF!</definedName>
    <definedName name="TUBO_PVC_SDR26_JG_3">#REF!</definedName>
    <definedName name="TUBO_PVC_SDR26_JG_4" localSheetId="0">#REF!</definedName>
    <definedName name="TUBO_PVC_SDR26_JG_4">#REF!</definedName>
    <definedName name="TUBO_PVC_SDR26_JG_6" localSheetId="0">#REF!</definedName>
    <definedName name="TUBO_PVC_SDR26_JG_6">#REF!</definedName>
    <definedName name="TUBO_PVC_SDR26_JG_8" localSheetId="0">#REF!</definedName>
    <definedName name="TUBO_PVC_SDR26_JG_8">#REF!</definedName>
    <definedName name="TUBO_PVC_SDR325_JG_16" localSheetId="0">#REF!</definedName>
    <definedName name="TUBO_PVC_SDR325_JG_16">#REF!</definedName>
    <definedName name="TUBO_PVC_SDR325_JG_20" localSheetId="0">#REF!</definedName>
    <definedName name="TUBO_PVC_SDR325_JG_20">#REF!</definedName>
    <definedName name="TUBO_PVC_SDR325_JG_8" localSheetId="0">#REF!</definedName>
    <definedName name="TUBO_PVC_SDR325_JG_8">#REF!</definedName>
    <definedName name="TUBO_PVC_SDR41_2" localSheetId="0">#REF!</definedName>
    <definedName name="TUBO_PVC_SDR41_2">#REF!</definedName>
    <definedName name="TUBO_PVC_SDR41_3" localSheetId="0">#REF!</definedName>
    <definedName name="TUBO_PVC_SDR41_3">#REF!</definedName>
    <definedName name="TUBO_PVC_SDR41_4" localSheetId="0">#REF!</definedName>
    <definedName name="TUBO_PVC_SDR41_4">#REF!</definedName>
    <definedName name="TYPE_3M" localSheetId="0">#REF!</definedName>
    <definedName name="TYPE_3M">#REF!</definedName>
    <definedName name="u">[17]MO!$B$11</definedName>
    <definedName name="UND">#N/A</definedName>
    <definedName name="UNION_HG_1" localSheetId="0">#REF!</definedName>
    <definedName name="UNION_HG_1">#REF!</definedName>
    <definedName name="UNION_HG_12" localSheetId="0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vaciadohormigonindustrial" localSheetId="0">#REF!</definedName>
    <definedName name="vaciadohormigonindustrial">#REF!</definedName>
    <definedName name="vaciadozapata" localSheetId="0">#REF!</definedName>
    <definedName name="vaciadozapata">#REF!</definedName>
    <definedName name="VALVULA_AIRE_1_HF_ROSCADA" localSheetId="0">#REF!</definedName>
    <definedName name="VALVULA_AIRE_1_HF_ROSCADA">#REF!</definedName>
    <definedName name="VALVULA_AIRE_3_HF_ROSCADA" localSheetId="0">#REF!</definedName>
    <definedName name="VALVULA_AIRE_3_HF_ROSCADA">#REF!</definedName>
    <definedName name="VALVULA_AIRE_34_HF_ROSCADA" localSheetId="0">#REF!</definedName>
    <definedName name="VALVULA_AIRE_34_HF_ROSCADA">#REF!</definedName>
    <definedName name="VALVULA_COMP_12_HF_PLATILLADA" localSheetId="0">#REF!</definedName>
    <definedName name="VALVULA_COMP_12_HF_PLATILLADA">#REF!</definedName>
    <definedName name="VALVULA_COMP_16_HF_PLATILLADA" localSheetId="0">#REF!</definedName>
    <definedName name="VALVULA_COMP_16_HF_PLATILLADA">#REF!</definedName>
    <definedName name="VALVULA_COMP_2_12_HF_ROSCADA" localSheetId="0">#REF!</definedName>
    <definedName name="VALVULA_COMP_2_12_HF_ROSCADA">#REF!</definedName>
    <definedName name="VALVULA_COMP_2_HF_ROSCADA" localSheetId="0">#REF!</definedName>
    <definedName name="VALVULA_COMP_2_HF_ROSCADA">#REF!</definedName>
    <definedName name="VALVULA_COMP_20_HF_PLATILLADA" localSheetId="0">#REF!</definedName>
    <definedName name="VALVULA_COMP_20_HF_PLATILLADA">#REF!</definedName>
    <definedName name="VALVULA_COMP_3_HF_ROSCADA" localSheetId="0">#REF!</definedName>
    <definedName name="VALVULA_COMP_3_HF_ROSCADA">#REF!</definedName>
    <definedName name="VALVULA_COMP_4_HF_PLATILLADA" localSheetId="0">#REF!</definedName>
    <definedName name="VALVULA_COMP_4_HF_PLATILLADA">#REF!</definedName>
    <definedName name="VALVULA_COMP_4_HF_ROSCADA" localSheetId="0">#REF!</definedName>
    <definedName name="VALVULA_COMP_4_HF_ROSCADA">#REF!</definedName>
    <definedName name="VALVULA_COMP_6_HF_PLATILLADA" localSheetId="0">#REF!</definedName>
    <definedName name="VALVULA_COMP_6_HF_PLATILLADA">#REF!</definedName>
    <definedName name="VALVULA_COMP_8_HF_PLATILLADA" localSheetId="0">#REF!</definedName>
    <definedName name="VALVULA_COMP_8_HF_PLATILLADA">#REF!</definedName>
    <definedName name="VARILLA_BLOQUES_20" localSheetId="0">#REF!</definedName>
    <definedName name="VARILLA_BLOQUES_20">#REF!</definedName>
    <definedName name="VARILLA_BLOQUES_40" localSheetId="0">#REF!</definedName>
    <definedName name="VARILLA_BLOQUES_40">#REF!</definedName>
    <definedName name="VARILLA_BLOQUES_60" localSheetId="0">#REF!</definedName>
    <definedName name="VARILLA_BLOQUES_60">#REF!</definedName>
    <definedName name="VARILLA_BLOQUES_80" localSheetId="0">#REF!</definedName>
    <definedName name="VARILLA_BLOQUES_80">#REF!</definedName>
    <definedName name="VCOLGANTE1590" localSheetId="0">#REF!</definedName>
    <definedName name="VCOLGANTE1590">#REF!</definedName>
    <definedName name="VIBRADO" localSheetId="0">#REF!</definedName>
    <definedName name="VIBRADO">#REF!</definedName>
    <definedName name="VIGASHP" localSheetId="0">#REF!</definedName>
    <definedName name="VIGASHP">#REF!</definedName>
    <definedName name="VIOLINADO" localSheetId="0">#REF!</definedName>
    <definedName name="VIOLINADO">#REF!</definedName>
    <definedName name="VUELO10" localSheetId="0">#REF!</definedName>
    <definedName name="VUELO10">#REF!</definedName>
    <definedName name="Winche" localSheetId="0">#REF!</definedName>
    <definedName name="Winche">#REF!</definedName>
    <definedName name="WWW">[16]INS!$D$561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 localSheetId="0">#REF!</definedName>
    <definedName name="YEE_PVC_DREN_4">#REF!</definedName>
    <definedName name="YEE_PVC_DREN_4x2" localSheetId="0">#REF!</definedName>
    <definedName name="YEE_PVC_DREN_4x2">#REF!</definedName>
    <definedName name="ZINC_CAL26_3x6" localSheetId="0">#REF!</definedName>
    <definedName name="ZINC_CAL26_3x6">#REF!</definedName>
    <definedName name="ZOCALO_8x34" localSheetId="0">#REF!</definedName>
    <definedName name="ZOCALO_8x3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0" i="2" l="1"/>
  <c r="F760" i="2"/>
  <c r="F759" i="2"/>
  <c r="F758" i="2"/>
  <c r="F757" i="2"/>
  <c r="F761" i="2" s="1"/>
  <c r="F753" i="2"/>
  <c r="F752" i="2"/>
  <c r="F754" i="2" s="1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91" i="2" s="1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629" i="2" s="1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76" i="2" s="1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510" i="2" s="1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459" i="2" s="1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95" i="2" s="1"/>
  <c r="F374" i="2"/>
  <c r="F373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71" i="2" s="1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315" i="2" s="1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248" i="2" s="1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91" i="2" s="1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125" i="2" s="1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755" i="2" l="1"/>
  <c r="F57" i="2"/>
  <c r="F396" i="2" s="1"/>
  <c r="F763" i="2" s="1"/>
  <c r="F764" i="2" s="1"/>
  <c r="F769" i="2" s="1"/>
  <c r="F770" i="2"/>
  <c r="F773" i="2"/>
  <c r="F767" i="2"/>
  <c r="F772" i="2"/>
  <c r="A746" i="2"/>
  <c r="A720" i="2"/>
  <c r="A716" i="2"/>
  <c r="A712" i="2"/>
  <c r="A687" i="2"/>
  <c r="A658" i="2"/>
  <c r="A654" i="2"/>
  <c r="A650" i="2"/>
  <c r="A625" i="2"/>
  <c r="A572" i="2"/>
  <c r="A506" i="2"/>
  <c r="A455" i="2"/>
  <c r="A426" i="2"/>
  <c r="A422" i="2"/>
  <c r="A418" i="2"/>
  <c r="G15" i="2"/>
  <c r="G14" i="2"/>
  <c r="G13" i="2"/>
  <c r="F777" i="2" l="1"/>
  <c r="F778" i="2"/>
  <c r="F771" i="2"/>
  <c r="F774" i="2"/>
  <c r="F775" i="2"/>
  <c r="F768" i="2"/>
  <c r="F776" i="2" s="1"/>
  <c r="F779" i="2" l="1"/>
  <c r="F781" i="2" s="1"/>
  <c r="F783" i="2" s="1"/>
</calcChain>
</file>

<file path=xl/sharedStrings.xml><?xml version="1.0" encoding="utf-8"?>
<sst xmlns="http://schemas.openxmlformats.org/spreadsheetml/2006/main" count="1132" uniqueCount="311">
  <si>
    <t>Ubicacion: PROVINCIA SANTIAGO</t>
  </si>
  <si>
    <t>Zona : V</t>
  </si>
  <si>
    <t>Nº</t>
  </si>
  <si>
    <t>DESCRIPCIÓN</t>
  </si>
  <si>
    <t>CANTIDAD</t>
  </si>
  <si>
    <t>UD</t>
  </si>
  <si>
    <t>P.U. (RD$)</t>
  </si>
  <si>
    <t>VALOR (RD$)</t>
  </si>
  <si>
    <t>A</t>
  </si>
  <si>
    <t>I</t>
  </si>
  <si>
    <t>PRELIMINARES</t>
  </si>
  <si>
    <t>Replanteo y Control topográfico</t>
  </si>
  <si>
    <t>Meses</t>
  </si>
  <si>
    <t>PA</t>
  </si>
  <si>
    <t>M³S</t>
  </si>
  <si>
    <t>M³C</t>
  </si>
  <si>
    <t>M³E</t>
  </si>
  <si>
    <t>M²</t>
  </si>
  <si>
    <t>3.2</t>
  </si>
  <si>
    <t>B</t>
  </si>
  <si>
    <t>VARIOS</t>
  </si>
  <si>
    <t>Ud</t>
  </si>
  <si>
    <t>Limpieza final y continua</t>
  </si>
  <si>
    <t>SUB-TOTAL FASE  B</t>
  </si>
  <si>
    <t>SUB-TOTAL GENERAL</t>
  </si>
  <si>
    <t xml:space="preserve"> GASTOS INDIRECTOS</t>
  </si>
  <si>
    <t>Gastos Administrativos</t>
  </si>
  <si>
    <t>Honorarios Profesionales</t>
  </si>
  <si>
    <t>Seguros, Pólizas y Fianzas</t>
  </si>
  <si>
    <t>Supervisión de la Obra</t>
  </si>
  <si>
    <t>Gastos de Transporte</t>
  </si>
  <si>
    <t>Ley 6-86</t>
  </si>
  <si>
    <t>Estudios (Sociales, Ambientales, Geotécnicos, Topográficos y de Calidad, entre otros)</t>
  </si>
  <si>
    <t>Medida de Compensación Ambiental</t>
  </si>
  <si>
    <t>CODIA</t>
  </si>
  <si>
    <t>ITBIS (Ley 07-2007)</t>
  </si>
  <si>
    <t>Mantenimiento y Operación Sistemas INAPA</t>
  </si>
  <si>
    <t>Imprevistos</t>
  </si>
  <si>
    <t>SUB-TOTAL GASTOS INDIRECTOS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</si>
  <si>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</si>
  <si>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GENERAL RD$</t>
  </si>
  <si>
    <t>TOTAL A CONTRATAR RD$</t>
  </si>
  <si>
    <t>Obra : CONSTRUCCIÓN SISTEMA DE SANEAMIENTO ARROYO GURABO Y SU ENTORNO, MUNICIPIO SANTIAGO   (CONSTRUCCIÓN SISTEMAS RECOLECCIÓN AGUAS RESIDUALES Y DISTRIBUCIÓN AGUA POTABLE)</t>
  </si>
  <si>
    <t>RECOLECCION AGUAS RESIDUALES</t>
  </si>
  <si>
    <t>COLECTORES RESIDUALES PARALELOS AL CANAL: COLOCACIÓN TUBERÍA Ø12” PVC SDR-32.5 LONG. 6.00KM Y Ø16” PVC SDR-32.5 LONGITUD 4.4KM</t>
  </si>
  <si>
    <t>M</t>
  </si>
  <si>
    <t>MOVIMIENTO DE TIERRA</t>
  </si>
  <si>
    <t>2.1</t>
  </si>
  <si>
    <t xml:space="preserve">Excavación material no clasificado c/equipo </t>
  </si>
  <si>
    <t>M³N</t>
  </si>
  <si>
    <t>2.2</t>
  </si>
  <si>
    <t xml:space="preserve">Excavación material roca dura c/equipo </t>
  </si>
  <si>
    <t>2.3</t>
  </si>
  <si>
    <t>Suministro y colocación de asiento de arena</t>
  </si>
  <si>
    <t>2.4</t>
  </si>
  <si>
    <t>Regularización de la Zanja</t>
  </si>
  <si>
    <r>
      <t>M</t>
    </r>
    <r>
      <rPr>
        <sz val="10"/>
        <color indexed="8"/>
        <rFont val="Calibri"/>
        <family val="2"/>
      </rPr>
      <t>²</t>
    </r>
  </si>
  <si>
    <t>2.5</t>
  </si>
  <si>
    <t>Suministro de material de mina  dist. aprox 20.00 km (sujeto a la aprobación del Supervisor)</t>
  </si>
  <si>
    <t>2.6</t>
  </si>
  <si>
    <t>Relleno compactado con compactador mecánico, en capas de 0.20m</t>
  </si>
  <si>
    <t>2.7</t>
  </si>
  <si>
    <t>Bote de  material c/camion dist. 12 km (incluye carguio y esparcimiento en botadero)</t>
  </si>
  <si>
    <t>SUMINISTRO DE TUBERÍAS</t>
  </si>
  <si>
    <t>3.1</t>
  </si>
  <si>
    <t xml:space="preserve"> De Ø16" PVC SDR-32.5 C/J.G. +5% Pérdida P/Campana</t>
  </si>
  <si>
    <t>De  Ø12" PVC SDR-32.5 C/J.G. +4% Pérdida P/Campana</t>
  </si>
  <si>
    <t>COLOCACIÓN DE TUBERÍAS</t>
  </si>
  <si>
    <t>4.1</t>
  </si>
  <si>
    <t>De  Ø16" PVC SDR-32.5 C/J.G.</t>
  </si>
  <si>
    <t>4.2</t>
  </si>
  <si>
    <t>De  Ø12" PVC SDR-32.5 C/J.G.</t>
  </si>
  <si>
    <t>REGISTROS PREFABRICADOS DE INSPECCIÓN PARA COLECTORES CANAL</t>
  </si>
  <si>
    <t>Registros de inspección H.A. Profundidad promedio 1.50 a 2.50m.</t>
  </si>
  <si>
    <t>Registros de inspección H.A. Profundidad promedio 3.8 a 6.00m.</t>
  </si>
  <si>
    <t>PASOS PEATONALES (7 UD)</t>
  </si>
  <si>
    <t>6.1.1</t>
  </si>
  <si>
    <t xml:space="preserve">Excavación material compacto c/equipo </t>
  </si>
  <si>
    <t>M³</t>
  </si>
  <si>
    <t>6.1.2</t>
  </si>
  <si>
    <t>Relleno  de reposición compactado con equipos en capas de 0.20 m</t>
  </si>
  <si>
    <t>6.1.3</t>
  </si>
  <si>
    <t>Bote de material c/camion  en sitio (incluido el esparcimiento)</t>
  </si>
  <si>
    <t>HORMIGON ARMADO INDUSTRIAL  F`C=280 KG/CM2  EN:</t>
  </si>
  <si>
    <t>6.2.1</t>
  </si>
  <si>
    <t>Zapatas   1.80 x1.80m e=0.60M - 2.12 QQ/M3</t>
  </si>
  <si>
    <t>6.2.2</t>
  </si>
  <si>
    <t>Pilas de apoyo e=0.60- 2.0 QQ/M3</t>
  </si>
  <si>
    <t>6.2.3</t>
  </si>
  <si>
    <t>Muro posterior e=0.20m 3.44QQ/m3</t>
  </si>
  <si>
    <t>6.2.4</t>
  </si>
  <si>
    <r>
      <t>Hormigón en Topping  f</t>
    </r>
    <r>
      <rPr>
        <sz val="9"/>
        <rFont val="Calibri"/>
        <family val="2"/>
      </rPr>
      <t>´</t>
    </r>
    <r>
      <rPr>
        <sz val="9"/>
        <rFont val="Arial"/>
        <family val="2"/>
      </rPr>
      <t>c=210 kg/cm</t>
    </r>
    <r>
      <rPr>
        <sz val="9"/>
        <rFont val="Calibri"/>
        <family val="2"/>
      </rPr>
      <t xml:space="preserve">² </t>
    </r>
    <r>
      <rPr>
        <sz val="11"/>
        <rFont val="Calibri"/>
        <family val="2"/>
      </rPr>
      <t>incluido fibra de polipropileno en el hormigon</t>
    </r>
    <r>
      <rPr>
        <sz val="11"/>
        <rFont val="Arial"/>
        <family val="2"/>
      </rPr>
      <t>,  espesor de 7cm, incluido adhesivo para unir hormigon del topping y la viga (según detalle)</t>
    </r>
  </si>
  <si>
    <t>ESTRUCTURAS PREFABRICADAS</t>
  </si>
  <si>
    <t>6.3.1</t>
  </si>
  <si>
    <t>Viga Doble T (según detalle) (incluye suministro, colocación y Juntas de Neopreno)</t>
  </si>
  <si>
    <t>INSTALACIONES  EN INTERIOR (SUMINISTRO Y COLOCACION )</t>
  </si>
  <si>
    <t>6.4.1</t>
  </si>
  <si>
    <t>Barandas metalicas  1/2" hierro galvanizado H=1.0m</t>
  </si>
  <si>
    <t>Ml</t>
  </si>
  <si>
    <t>SUB-TOTAL FASE  I</t>
  </si>
  <si>
    <t>II</t>
  </si>
  <si>
    <t>RED COLECTORA  SECTORES RIBERA DEL ARROYO GURABO</t>
  </si>
  <si>
    <t>SECTOR LA TERRACITA</t>
  </si>
  <si>
    <t>Replanteo y control topográfico</t>
  </si>
  <si>
    <t xml:space="preserve">CORTE, EXTRACCIÓN Y BOTE DE ASFALTO </t>
  </si>
  <si>
    <t>Corte de asfalto 2" (ambos lados)</t>
  </si>
  <si>
    <t>Extracción de carpeta asfáltica</t>
  </si>
  <si>
    <t>Bote de carpeta asfáltica, c/camión a una distancia promedio de 12 km (incluido el carguio y el esparcimiento en botadero)</t>
  </si>
  <si>
    <t>Regularización de fondo de zanja</t>
  </si>
  <si>
    <t>Asiento de arena, e=0.10 m</t>
  </si>
  <si>
    <t xml:space="preserve">Suministro de material de mina desde una  distancia aproximada de 20.00 km </t>
  </si>
  <si>
    <t>Compactar el relleno  con compactador mecánico en capas de 0.20. m de espesor</t>
  </si>
  <si>
    <t>SUMINISTRO DE TUBERÍA</t>
  </si>
  <si>
    <t>Ø8" PVC SDR-32.5, c/J.G.+ 3% desp. p/ camp.</t>
  </si>
  <si>
    <t>COLOCACIÓN DE TUBERÍA</t>
  </si>
  <si>
    <t>De Ø8" PVC SDR-32.5, c/J.G.</t>
  </si>
  <si>
    <t>REGISTROS PREFABRICADOS</t>
  </si>
  <si>
    <t xml:space="preserve">Registro Profundidad promedio entre 1.00-3.50 M </t>
  </si>
  <si>
    <t xml:space="preserve">ACOMETIDAS DOMICILIARIAS </t>
  </si>
  <si>
    <t>Acometidas Domiciliarias 8" x 4" PVC SDR - 32.5 (300 U)</t>
  </si>
  <si>
    <t>Acometidas Domiciliarias 8" x 6" PVC SDR - 32.5 (5 U)</t>
  </si>
  <si>
    <t xml:space="preserve">REPARACIÓN DE AVERIAS EN SERVICIOS EXISTENTES </t>
  </si>
  <si>
    <t>SUMINISTRO TUBERÍAS</t>
  </si>
  <si>
    <t>8.1.1</t>
  </si>
  <si>
    <t xml:space="preserve">De Ø1/2" PVC  (SCH-40)  </t>
  </si>
  <si>
    <t>8.1.2</t>
  </si>
  <si>
    <t>De Ø3/4" PVC  (SCH-40)</t>
  </si>
  <si>
    <t>8.1.3</t>
  </si>
  <si>
    <t xml:space="preserve">De Ø1" PVC  (SCH-40) </t>
  </si>
  <si>
    <t>8.1.4</t>
  </si>
  <si>
    <t xml:space="preserve">De Ø2" PVC  (SCH-40) </t>
  </si>
  <si>
    <t>8.1.5</t>
  </si>
  <si>
    <t>De Ø3" PVC SDR-26 C/ JG</t>
  </si>
  <si>
    <t>SUMINISTRO DE:</t>
  </si>
  <si>
    <t>8.2.1</t>
  </si>
  <si>
    <t>Coupling Ø1/2" PVC</t>
  </si>
  <si>
    <t>8.2.2</t>
  </si>
  <si>
    <t>CouplingOUPLING 3/4" PVC</t>
  </si>
  <si>
    <t>8.2.3</t>
  </si>
  <si>
    <t>Coupling 1" PVC</t>
  </si>
  <si>
    <t>8.2.4</t>
  </si>
  <si>
    <t>Coupling Ø2" PVC</t>
  </si>
  <si>
    <t>8.2.5</t>
  </si>
  <si>
    <t>Junta mecánica tipo Dresser Ø3" 150 PSI</t>
  </si>
  <si>
    <t xml:space="preserve">MANO DE OBRA </t>
  </si>
  <si>
    <t>8.3.1</t>
  </si>
  <si>
    <t>Maestro plomero (1H)</t>
  </si>
  <si>
    <t>Días</t>
  </si>
  <si>
    <t>8.3.2</t>
  </si>
  <si>
    <t>Peon (2H)</t>
  </si>
  <si>
    <t>USO BOMBAS DE ACHIQUE</t>
  </si>
  <si>
    <t>8.4.1</t>
  </si>
  <si>
    <t>Achique Ø3" (5,5 HP)</t>
  </si>
  <si>
    <t>HR</t>
  </si>
  <si>
    <t>MISCELÁNEOS</t>
  </si>
  <si>
    <t>Demolición de aceras y contenes</t>
  </si>
  <si>
    <t>Bote de escombros producto de la demolicion de aceras y contenes c/camión a 12 km (incluye el carguio y el esparcimiento en el botadero)</t>
  </si>
  <si>
    <r>
      <t>Reposición de acera con hormigon 210 kg/cm</t>
    </r>
    <r>
      <rPr>
        <sz val="11"/>
        <rFont val="Calibri"/>
        <family val="2"/>
      </rPr>
      <t>²</t>
    </r>
    <r>
      <rPr>
        <sz val="11"/>
        <rFont val="Arial"/>
        <family val="2"/>
      </rPr>
      <t xml:space="preserve"> y refuerzo de fibra de polipropileno</t>
    </r>
  </si>
  <si>
    <t>Reposición de contenes con hormigon 210 kg/cm² y refuerzo de fibra de polipropileno</t>
  </si>
  <si>
    <t xml:space="preserve">REPOSICIÓN DE CARPETA ASFÁLTICA L= 1,029.58 M </t>
  </si>
  <si>
    <t>Imprimación con arena</t>
  </si>
  <si>
    <t>Suministro y colocación de asfalto e=2" (incluye Riego de Adherencia)</t>
  </si>
  <si>
    <r>
      <t>Transporte de asfalto, distancia aproximada de 20</t>
    </r>
    <r>
      <rPr>
        <b/>
        <sz val="11"/>
        <color indexed="10"/>
        <rFont val="Arial"/>
        <family val="2"/>
      </rPr>
      <t>.</t>
    </r>
    <r>
      <rPr>
        <sz val="11"/>
        <rFont val="Arial"/>
        <family val="2"/>
      </rPr>
      <t>00 km</t>
    </r>
  </si>
  <si>
    <t>M³/KM</t>
  </si>
  <si>
    <t>Señalización, Control y manejo del tránsito ( incluye:  Letreros con base ,Conos Refractarios,señales verticales transitorias de transito, Cinta de aviso de peligro, Malla de seguridad naranja, caneca vial,bastones luminosos, pasarelas de madera y  hombres con banderolas, chachelos y cascos de seguridad )</t>
  </si>
  <si>
    <t/>
  </si>
  <si>
    <t>Limpieza continua y final</t>
  </si>
  <si>
    <t>SUB-TOTAL II</t>
  </si>
  <si>
    <t>III</t>
  </si>
  <si>
    <t>SECTOR VILLA ESPERANZA</t>
  </si>
  <si>
    <t>Suministro de material base dist. aprox 20.00 km (sujeto a la aprobación del  Supervisor)</t>
  </si>
  <si>
    <t>Compactar el relleno  con compactador mecánico en capas de 0.20. m de espesor (incluido el esparcimiento)</t>
  </si>
  <si>
    <t>Bote de  material con camion a una distancia aproximada de 12 km (incluye carguio y esparcimiento en botadero)</t>
  </si>
  <si>
    <t xml:space="preserve">Registro Profundidad promedio 1.00-3.50 M </t>
  </si>
  <si>
    <t>Acometidas Domiciliarias 8" x 4" PVC SDR - 32.5 (120 U)</t>
  </si>
  <si>
    <t xml:space="preserve">REPOSICIÓN DE CARPETA ASFÁLTICA L= 2,880.00 M </t>
  </si>
  <si>
    <t>SUB-TOTAL III</t>
  </si>
  <si>
    <t>IV</t>
  </si>
  <si>
    <t>SECTOR SANTO ZAIDA</t>
  </si>
  <si>
    <t>Ø8" PVC SDR-32.5, c/J.G.+ 3% pérdida por campana</t>
  </si>
  <si>
    <t xml:space="preserve">Registro Profundidad promedio 3.50-6.00 M </t>
  </si>
  <si>
    <t>Acometidas Domiciliarias 8" x 4" PVC SDR - 32.5 (700 U)</t>
  </si>
  <si>
    <t>7.1.1</t>
  </si>
  <si>
    <t>7.1.2</t>
  </si>
  <si>
    <t>7.1.3</t>
  </si>
  <si>
    <t>7.1.4</t>
  </si>
  <si>
    <t>7.1.5</t>
  </si>
  <si>
    <t>7.2.1</t>
  </si>
  <si>
    <t>7.2.2</t>
  </si>
  <si>
    <t>7.2.3</t>
  </si>
  <si>
    <t>7.2.4</t>
  </si>
  <si>
    <t>7.2.5</t>
  </si>
  <si>
    <t>7.3.1</t>
  </si>
  <si>
    <t>7.3.2</t>
  </si>
  <si>
    <t>7.4.1</t>
  </si>
  <si>
    <t>SUB-TOTAL IV</t>
  </si>
  <si>
    <t>V</t>
  </si>
  <si>
    <t>SECTOR MIRA FLOR II</t>
  </si>
  <si>
    <t>Bote de  material producto de la remocion de la carpeta asfaltica con camion a una distancia aproximada de 12 km (incluye carguio y esparcimiento en botadero)</t>
  </si>
  <si>
    <t xml:space="preserve">Registro Profundidad promedio 1.00-4.00 M </t>
  </si>
  <si>
    <t xml:space="preserve">REPOSICIÓN DE CARPETA ASFÁLTICA </t>
  </si>
  <si>
    <t>SUB-TOTAL V</t>
  </si>
  <si>
    <t>VI</t>
  </si>
  <si>
    <t>SECTOR HOYO DE PUCHULA Y BARTOLA</t>
  </si>
  <si>
    <t>Ø8" PVC SDR-32.5, c/J.G.</t>
  </si>
  <si>
    <t>SUB-TOTAL VI</t>
  </si>
  <si>
    <t>RED COLECTORA CONDOMINIAL</t>
  </si>
  <si>
    <t>Ø6" PVC SDR-32.5, c/J.G.+ 3% desperdicio por campana</t>
  </si>
  <si>
    <t>Ø6" PVC SDR-32.5, c/J.G.</t>
  </si>
  <si>
    <t>CAMARAS DE INSPECCÓN</t>
  </si>
  <si>
    <t>Construcción de camaras de inspeccion de 60 x 60cm</t>
  </si>
  <si>
    <t>ACOMETIDAS DOMICILIARIAS 6" x 4" PVC SDR - 32.5 (150 U)</t>
  </si>
  <si>
    <t>Reparacion de Registros existentes</t>
  </si>
  <si>
    <t>SUB-TOTAL FASE A</t>
  </si>
  <si>
    <t>RED DE DISTRIBUCIÓN DE AGUA POTABLE</t>
  </si>
  <si>
    <t>B-I</t>
  </si>
  <si>
    <t>BARRIO LOS SOLARES</t>
  </si>
  <si>
    <t>Replanteo  para tubería</t>
  </si>
  <si>
    <t>CORTE Y EXTRACCIÓN DE ASFALTO</t>
  </si>
  <si>
    <t>Corte de asfalto e=2" (ambos lados)</t>
  </si>
  <si>
    <t xml:space="preserve">Extracción de asfalto </t>
  </si>
  <si>
    <t>MOVIMIENTO DE TIERRA:</t>
  </si>
  <si>
    <t xml:space="preserve">Excavación material compacto  </t>
  </si>
  <si>
    <t>M3N</t>
  </si>
  <si>
    <t>Asiento de arena  (suministro y colocación)</t>
  </si>
  <si>
    <t xml:space="preserve">Suministro material de base  D=12 km </t>
  </si>
  <si>
    <t>SUMINISTRO DE TUBERÍA:</t>
  </si>
  <si>
    <t>De 4" PVC- SDR-26 c/J.G  + 2% por pérdida de campana</t>
  </si>
  <si>
    <t>De 3" PVC SDR-26 c/J.G  + 2% por pérdida de campana</t>
  </si>
  <si>
    <t>COLOCACIÓN DE TUBERÍA:</t>
  </si>
  <si>
    <t xml:space="preserve">De 4" PVC-SDR-26 c/J.G </t>
  </si>
  <si>
    <t xml:space="preserve">De 3" PVC-SDR-26 c/J.G </t>
  </si>
  <si>
    <t xml:space="preserve">PRUEBAS HIDROSTÁTICAS CON ACOMETIDAS: </t>
  </si>
  <si>
    <t>PIEZAS ESPECIALES C/PROTECCIÓN ANTICORROSIVA (SUMINISTRO Y COLOCACIÓN) :</t>
  </si>
  <si>
    <t>Tee 8" x 4" acero SCH-40</t>
  </si>
  <si>
    <t>Tee 4" x 4" PVC SCH-40</t>
  </si>
  <si>
    <t>Tee 3" x 3" PVC SCH-40</t>
  </si>
  <si>
    <t>Codo 4"x 45º PVC SCH-40</t>
  </si>
  <si>
    <t>Codo 4"x 90º PVC SCH-40</t>
  </si>
  <si>
    <t>Codo 3"x 45º PVC SCH-40</t>
  </si>
  <si>
    <t xml:space="preserve">Red 4" x 3" PVC  SCH-40 </t>
  </si>
  <si>
    <t xml:space="preserve">Junta Tapón Ø3" </t>
  </si>
  <si>
    <t>Juntas mecánica Tipo Dresser Ø8"</t>
  </si>
  <si>
    <t>Juntas mecánica Tipo Dresser Ø4"</t>
  </si>
  <si>
    <t>Cemento PVC</t>
  </si>
  <si>
    <t>Anclajes H.S. para piezas</t>
  </si>
  <si>
    <t>SUMINISTRO Y COLOCACIÓN DE VÁLVULAS:</t>
  </si>
  <si>
    <t xml:space="preserve">Válvula de Compuerta Ø4" H.F. Platillada Completa  (150 PSI)  (incl.: Válvula Platillada, Tornillos,  Junta de Goma,  Niple Platillada en un extremo, Junta Dresser ) </t>
  </si>
  <si>
    <t>Caja telescópica p/válvulas (incl. Base y Tapa de H.S.)</t>
  </si>
  <si>
    <t>ACOMETIDAS</t>
  </si>
  <si>
    <r>
      <t xml:space="preserve">Acometidas Urbanas de Ø3" X </t>
    </r>
    <r>
      <rPr>
        <sz val="11"/>
        <rFont val="Calibri"/>
        <family val="2"/>
      </rPr>
      <t>Ø½"</t>
    </r>
    <r>
      <rPr>
        <sz val="11"/>
        <rFont val="Arial"/>
        <family val="2"/>
      </rPr>
      <t xml:space="preserve"> (incluye valvula, registro de PPR)</t>
    </r>
  </si>
  <si>
    <t xml:space="preserve">HIDRANTES </t>
  </si>
  <si>
    <t>Hidrantes de 4" (suministro e instalación)</t>
  </si>
  <si>
    <t xml:space="preserve">REPOSICIÓN DE ASFALTO </t>
  </si>
  <si>
    <t>Suministro y colocación de asfalto e=2"  (incl. Riego de Adherencia)</t>
  </si>
  <si>
    <r>
      <t>M</t>
    </r>
    <r>
      <rPr>
        <sz val="14"/>
        <rFont val="Arial"/>
        <family val="2"/>
      </rPr>
      <t>³</t>
    </r>
    <r>
      <rPr>
        <sz val="10"/>
        <rFont val="Arial"/>
        <family val="2"/>
      </rPr>
      <t>/KM</t>
    </r>
  </si>
  <si>
    <t xml:space="preserve">Limpieza continua y  final (obreros, camión  y herramientas menores) </t>
  </si>
  <si>
    <t>SUB-TOTAL FASE B-I</t>
  </si>
  <si>
    <t>B-II</t>
  </si>
  <si>
    <t>ZONA NORTE GURABO</t>
  </si>
  <si>
    <t>Codo 3"x 90º PVC SCH-40</t>
  </si>
  <si>
    <t xml:space="preserve">Válvula de Compuerta Ø3" H.F. Platillada Completa  (150 PSI)  (incl.: Válvula platillada, tornillos,  junta de goma,  niple platillada en un extremo, junta dresser ) </t>
  </si>
  <si>
    <t>SUB-TOTAL FASE B-II</t>
  </si>
  <si>
    <t>B-III</t>
  </si>
  <si>
    <t>BARRIO LOS SANTOS</t>
  </si>
  <si>
    <t xml:space="preserve">Suministro material de base  D= 4 km </t>
  </si>
  <si>
    <t>De 6" PVC SDR-26 c/J.G  + 3% por pérdida de campana</t>
  </si>
  <si>
    <t xml:space="preserve">De 6" PVC SDR-26 c/J.G  </t>
  </si>
  <si>
    <t>Tee 16" x 6" acero SCH-40</t>
  </si>
  <si>
    <t>Tee 6" x 3" acero SCH-40</t>
  </si>
  <si>
    <r>
      <t>Codo  6" x 35</t>
    </r>
    <r>
      <rPr>
        <sz val="11"/>
        <rFont val="Calibri"/>
        <family val="2"/>
      </rPr>
      <t>ᵒ</t>
    </r>
    <r>
      <rPr>
        <sz val="11"/>
        <rFont val="Arial"/>
        <family val="2"/>
      </rPr>
      <t xml:space="preserve"> acero SCH-40</t>
    </r>
  </si>
  <si>
    <r>
      <t>Codo  6" x 60</t>
    </r>
    <r>
      <rPr>
        <sz val="11"/>
        <rFont val="Calibri"/>
        <family val="2"/>
      </rPr>
      <t>ᵒ</t>
    </r>
    <r>
      <rPr>
        <sz val="11"/>
        <rFont val="Arial"/>
        <family val="2"/>
      </rPr>
      <t xml:space="preserve"> acero SCH-40</t>
    </r>
  </si>
  <si>
    <r>
      <t>Codo  6" x 80</t>
    </r>
    <r>
      <rPr>
        <sz val="11"/>
        <rFont val="Calibri"/>
        <family val="2"/>
      </rPr>
      <t>ᵒ</t>
    </r>
    <r>
      <rPr>
        <sz val="11"/>
        <rFont val="Arial"/>
        <family val="2"/>
      </rPr>
      <t xml:space="preserve"> acero SCH-40</t>
    </r>
  </si>
  <si>
    <r>
      <t>Codo  6" x 45</t>
    </r>
    <r>
      <rPr>
        <sz val="11"/>
        <rFont val="Calibri"/>
        <family val="2"/>
      </rPr>
      <t>ᵒ</t>
    </r>
    <r>
      <rPr>
        <sz val="11"/>
        <rFont val="Arial"/>
        <family val="2"/>
      </rPr>
      <t xml:space="preserve"> acero SCH-40</t>
    </r>
  </si>
  <si>
    <r>
      <t>Codo  6" x 20</t>
    </r>
    <r>
      <rPr>
        <sz val="11"/>
        <rFont val="Calibri"/>
        <family val="2"/>
      </rPr>
      <t>ᵒ</t>
    </r>
    <r>
      <rPr>
        <sz val="11"/>
        <rFont val="Arial"/>
        <family val="2"/>
      </rPr>
      <t xml:space="preserve"> acero SCH-40</t>
    </r>
  </si>
  <si>
    <t xml:space="preserve">Junta Tapón Ø6" </t>
  </si>
  <si>
    <t>Juntas mecánica Tipo Dresser Ø16"</t>
  </si>
  <si>
    <t>Juntas mecánica Tipo Dresser Ø6"</t>
  </si>
  <si>
    <t>Juntas mecánica Tipo Dresser Ø3"</t>
  </si>
  <si>
    <t xml:space="preserve">Válvula de Compuerta Ø6" H.F. Platillada Completa  (150 PSI)  (incl.: Válvula platillada, tornillos,  junta de goma,  niple platillada en un extremo, junta dresser ) </t>
  </si>
  <si>
    <t>HIDRANTE:</t>
  </si>
  <si>
    <t>Hidrante de 6" (Suministro e instalación)</t>
  </si>
  <si>
    <t>SUB-TOTAL B-III</t>
  </si>
  <si>
    <t>B-IV</t>
  </si>
  <si>
    <t>REDES DISTRIBUCIÓN URBANIZACIÓN LAS CAYENAS</t>
  </si>
  <si>
    <t>Tee 4" x 3" acero SCH-40</t>
  </si>
  <si>
    <t>Niple de 4" acero SCH-40</t>
  </si>
  <si>
    <t>REDES DISTRIBUCIÓN ZONA SUR AV. ESTRELLA SADHALÁ</t>
  </si>
  <si>
    <t>De 4" PVC SDR-26 c/J.G  + 2% por pérdida de campana</t>
  </si>
  <si>
    <t>Tee 18" x 4" acero SCH-40</t>
  </si>
  <si>
    <t>Niple de 3" acero SCH-40</t>
  </si>
  <si>
    <t>Tee 3" x 4" PVC SCH-40</t>
  </si>
  <si>
    <t>Juntas mecánica Tipo Dresser Ø18"</t>
  </si>
  <si>
    <t xml:space="preserve">Válvula de Compuerta Ø4" H.F. Platillada Completa  (150 PSI)  (incl.: Válvula platillada, tornillos,  junta de goma,  niple platillada en un extremo, junta dresser ) </t>
  </si>
  <si>
    <t>SUB-TOTAL FASE V</t>
  </si>
  <si>
    <t>B-VI</t>
  </si>
  <si>
    <t>REDES DISTRIBUCIÓN SECTOR MIRAFLOR I</t>
  </si>
  <si>
    <t>Hidrante de 4" (Suministro e instalación)</t>
  </si>
  <si>
    <t>Imprimación simple</t>
  </si>
  <si>
    <t>SUB-TOTAL FASE VI</t>
  </si>
  <si>
    <t>B-VII</t>
  </si>
  <si>
    <t>EMPALMES</t>
  </si>
  <si>
    <t>Empalme a tuberias existentes 6 unidades (incluye: corte, extracción y reposicion de carpeta asfaltica., movimiento de tierra, corte de tuberia existente, bombas de achique y señalizacion y seguridad) (No incluye piezas)</t>
  </si>
  <si>
    <t>C</t>
  </si>
  <si>
    <t>Valla anunciando obra 20' x10' impresión Full Color conteniendo logo de INAPA, nombre de proyecto y contratista. estructura en tubos galvanizados 1.1/2" x 1.1/2" y soportes en tubo cuadrado 4" x 4".</t>
  </si>
  <si>
    <t>Campamento (Incluye oficinas, almacenes, talleres y unidades baños móviles). Sujeto a aprobación de la Supervisión</t>
  </si>
  <si>
    <t>SUB-TOTAL FASE  C</t>
  </si>
  <si>
    <t>VII</t>
  </si>
  <si>
    <t>SUB-TOTAL VII</t>
  </si>
  <si>
    <t>SUB-TOTAL B-IV</t>
  </si>
  <si>
    <t>B-V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</si>
</sst>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#,##0.0_);\(#,##0.0\)"/>
    <numFmt numFmtId="167" formatCode="_(* #,##0.0_);_(* \(#,##0.0\);_(* &quot;-&quot;??_);_(@_)"/>
    <numFmt numFmtId="168" formatCode="0.0"/>
    <numFmt numFmtId="169" formatCode="General_)"/>
    <numFmt numFmtId="170" formatCode="#,##0.00_ ;\-#,##0.00\ "/>
    <numFmt numFmtId="171" formatCode="#,##0;\-#,##0"/>
    <numFmt numFmtId="172" formatCode="#,##0.0;\-#,##0.0"/>
    <numFmt numFmtId="173" formatCode="#,##0.0"/>
    <numFmt numFmtId="174" formatCode="_-* #,##0.00_-;\-* #,##0.00_-;_-* &quot;-&quot;??_-;_-@_-"/>
  </numFmts>
  <fonts count="28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6"/>
      <color theme="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Calibri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Calibri"/>
      <family val="2"/>
    </font>
    <font>
      <b/>
      <sz val="11"/>
      <color indexed="10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1"/>
      </right>
      <top style="thin">
        <color theme="3" tint="0.79998168889431442"/>
      </top>
      <bottom/>
      <diagonal/>
    </border>
    <border>
      <left style="thin">
        <color theme="1"/>
      </left>
      <right style="thin">
        <color theme="1"/>
      </right>
      <top style="thin">
        <color theme="3" tint="0.79998168889431442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3" tint="0.79998168889431442"/>
      </bottom>
      <diagonal/>
    </border>
    <border>
      <left style="thin">
        <color theme="1"/>
      </left>
      <right style="thin">
        <color indexed="64"/>
      </right>
      <top style="thin">
        <color theme="3" tint="0.79998168889431442"/>
      </top>
      <bottom/>
      <diagonal/>
    </border>
    <border>
      <left style="thin">
        <color indexed="64"/>
      </left>
      <right style="thin">
        <color theme="1"/>
      </right>
      <top style="thin">
        <color theme="3" tint="0.79998168889431442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3" tint="0.79998168889431442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79998168889431442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1">
    <xf numFmtId="39" fontId="0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1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39" fontId="10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74" fontId="2" fillId="0" borderId="0" applyFont="0" applyFill="0" applyBorder="0" applyAlignment="0" applyProtection="0"/>
    <xf numFmtId="39" fontId="10" fillId="0" borderId="0"/>
    <xf numFmtId="0" fontId="2" fillId="0" borderId="0"/>
    <xf numFmtId="174" fontId="2" fillId="0" borderId="0" applyFont="0" applyFill="0" applyBorder="0" applyAlignment="0" applyProtection="0"/>
  </cellStyleXfs>
  <cellXfs count="514">
    <xf numFmtId="39" fontId="0" fillId="0" borderId="0" xfId="0"/>
    <xf numFmtId="0" fontId="4" fillId="0" borderId="0" xfId="2" applyFont="1" applyAlignment="1">
      <alignment vertical="top" wrapText="1"/>
    </xf>
    <xf numFmtId="39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39" fontId="2" fillId="0" borderId="2" xfId="0" applyFont="1" applyBorder="1" applyAlignment="1">
      <alignment vertical="top"/>
    </xf>
    <xf numFmtId="39" fontId="2" fillId="0" borderId="6" xfId="0" applyFont="1" applyBorder="1" applyAlignment="1">
      <alignment vertical="top"/>
    </xf>
    <xf numFmtId="39" fontId="2" fillId="3" borderId="0" xfId="0" applyFont="1" applyFill="1" applyAlignment="1">
      <alignment vertical="top"/>
    </xf>
    <xf numFmtId="10" fontId="2" fillId="0" borderId="4" xfId="9" applyNumberFormat="1" applyFont="1" applyFill="1" applyBorder="1" applyAlignment="1" applyProtection="1">
      <alignment horizontal="right" vertical="top"/>
    </xf>
    <xf numFmtId="39" fontId="2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right" vertical="top"/>
    </xf>
    <xf numFmtId="39" fontId="2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39" fontId="6" fillId="0" borderId="0" xfId="0" applyFont="1" applyAlignment="1">
      <alignment horizontal="center" vertical="top"/>
    </xf>
    <xf numFmtId="4" fontId="6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left" vertical="top"/>
    </xf>
    <xf numFmtId="4" fontId="6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39" fontId="12" fillId="0" borderId="0" xfId="0" applyFont="1" applyAlignment="1">
      <alignment vertical="top"/>
    </xf>
    <xf numFmtId="39" fontId="6" fillId="3" borderId="0" xfId="0" applyFont="1" applyFill="1" applyAlignment="1">
      <alignment vertical="top"/>
    </xf>
    <xf numFmtId="39" fontId="8" fillId="3" borderId="0" xfId="0" applyFont="1" applyFill="1" applyAlignment="1">
      <alignment vertical="top"/>
    </xf>
    <xf numFmtId="168" fontId="6" fillId="3" borderId="7" xfId="1" applyNumberFormat="1" applyFont="1" applyFill="1" applyBorder="1" applyAlignment="1" applyProtection="1">
      <alignment horizontal="right" vertical="top" wrapText="1"/>
    </xf>
    <xf numFmtId="49" fontId="2" fillId="3" borderId="7" xfId="1" applyNumberFormat="1" applyFont="1" applyFill="1" applyBorder="1" applyAlignment="1" applyProtection="1">
      <alignment horizontal="right" vertical="top" wrapText="1"/>
    </xf>
    <xf numFmtId="0" fontId="22" fillId="3" borderId="7" xfId="1" applyNumberFormat="1" applyFont="1" applyFill="1" applyBorder="1" applyAlignment="1" applyProtection="1">
      <alignment horizontal="center" vertical="top" wrapText="1"/>
    </xf>
    <xf numFmtId="4" fontId="6" fillId="6" borderId="17" xfId="0" applyNumberFormat="1" applyFont="1" applyFill="1" applyBorder="1" applyAlignment="1">
      <alignment horizontal="right" vertical="top"/>
    </xf>
    <xf numFmtId="39" fontId="8" fillId="6" borderId="0" xfId="0" applyFont="1" applyFill="1" applyAlignment="1">
      <alignment vertical="top"/>
    </xf>
    <xf numFmtId="0" fontId="2" fillId="0" borderId="0" xfId="6" applyAlignment="1">
      <alignment vertical="top" wrapText="1"/>
    </xf>
    <xf numFmtId="39" fontId="12" fillId="3" borderId="0" xfId="0" applyFont="1" applyFill="1" applyAlignment="1">
      <alignment vertical="top"/>
    </xf>
    <xf numFmtId="39" fontId="22" fillId="3" borderId="0" xfId="0" applyFont="1" applyFill="1" applyAlignment="1">
      <alignment vertical="top"/>
    </xf>
    <xf numFmtId="39" fontId="17" fillId="0" borderId="0" xfId="0" applyFont="1" applyAlignment="1">
      <alignment vertical="top"/>
    </xf>
    <xf numFmtId="0" fontId="2" fillId="3" borderId="0" xfId="6" applyFill="1" applyAlignment="1">
      <alignment vertical="top" wrapText="1"/>
    </xf>
    <xf numFmtId="4" fontId="6" fillId="6" borderId="17" xfId="8" applyNumberFormat="1" applyFont="1" applyFill="1" applyBorder="1" applyAlignment="1">
      <alignment vertical="top" wrapText="1"/>
    </xf>
    <xf numFmtId="39" fontId="2" fillId="6" borderId="0" xfId="0" applyFont="1" applyFill="1" applyAlignment="1">
      <alignment vertical="top"/>
    </xf>
    <xf numFmtId="39" fontId="17" fillId="3" borderId="0" xfId="0" applyFont="1" applyFill="1" applyAlignment="1">
      <alignment vertical="top"/>
    </xf>
    <xf numFmtId="4" fontId="6" fillId="3" borderId="0" xfId="8" applyNumberFormat="1" applyFont="1" applyFill="1" applyBorder="1" applyAlignment="1">
      <alignment vertical="top" wrapText="1"/>
    </xf>
    <xf numFmtId="167" fontId="2" fillId="2" borderId="23" xfId="7" applyNumberFormat="1" applyFont="1" applyFill="1" applyBorder="1" applyAlignment="1" applyProtection="1">
      <alignment horizontal="right" vertical="top"/>
    </xf>
    <xf numFmtId="4" fontId="6" fillId="2" borderId="17" xfId="8" applyNumberFormat="1" applyFont="1" applyFill="1" applyBorder="1" applyAlignment="1">
      <alignment horizontal="right" vertical="top" wrapText="1"/>
    </xf>
    <xf numFmtId="39" fontId="6" fillId="0" borderId="0" xfId="0" applyFont="1" applyAlignment="1">
      <alignment vertical="top"/>
    </xf>
    <xf numFmtId="43" fontId="2" fillId="7" borderId="16" xfId="15" applyFont="1" applyFill="1" applyBorder="1" applyAlignment="1" applyProtection="1">
      <alignment horizontal="right" vertical="center" wrapText="1"/>
      <protection locked="0"/>
    </xf>
    <xf numFmtId="43" fontId="2" fillId="7" borderId="4" xfId="15" applyFont="1" applyFill="1" applyBorder="1" applyAlignment="1" applyProtection="1">
      <alignment horizontal="right" vertical="center" wrapText="1"/>
      <protection locked="0"/>
    </xf>
    <xf numFmtId="43" fontId="2" fillId="7" borderId="17" xfId="15" applyFont="1" applyFill="1" applyBorder="1" applyAlignment="1" applyProtection="1">
      <alignment horizontal="right" vertical="center" wrapText="1"/>
      <protection locked="0"/>
    </xf>
    <xf numFmtId="167" fontId="2" fillId="2" borderId="8" xfId="7" applyNumberFormat="1" applyFont="1" applyFill="1" applyBorder="1" applyAlignment="1" applyProtection="1">
      <alignment horizontal="right" vertical="top"/>
    </xf>
    <xf numFmtId="4" fontId="6" fillId="2" borderId="32" xfId="6" applyNumberFormat="1" applyFont="1" applyFill="1" applyBorder="1" applyAlignment="1">
      <alignment vertical="top"/>
    </xf>
    <xf numFmtId="4" fontId="6" fillId="2" borderId="27" xfId="6" applyNumberFormat="1" applyFont="1" applyFill="1" applyBorder="1" applyAlignment="1">
      <alignment vertical="top"/>
    </xf>
    <xf numFmtId="4" fontId="2" fillId="3" borderId="17" xfId="0" applyNumberFormat="1" applyFont="1" applyFill="1" applyBorder="1" applyAlignment="1">
      <alignment horizontal="right" vertical="top"/>
    </xf>
    <xf numFmtId="4" fontId="6" fillId="3" borderId="17" xfId="0" applyNumberFormat="1" applyFont="1" applyFill="1" applyBorder="1" applyAlignment="1">
      <alignment vertical="top"/>
    </xf>
    <xf numFmtId="4" fontId="6" fillId="5" borderId="27" xfId="0" applyNumberFormat="1" applyFont="1" applyFill="1" applyBorder="1" applyAlignment="1">
      <alignment vertical="top"/>
    </xf>
    <xf numFmtId="4" fontId="6" fillId="5" borderId="32" xfId="0" applyNumberFormat="1" applyFont="1" applyFill="1" applyBorder="1" applyAlignment="1">
      <alignment vertical="top"/>
    </xf>
    <xf numFmtId="0" fontId="5" fillId="0" borderId="0" xfId="2" applyFont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vertical="top"/>
      <protection locked="0"/>
    </xf>
    <xf numFmtId="39" fontId="2" fillId="0" borderId="0" xfId="0" applyFont="1" applyAlignment="1" applyProtection="1">
      <alignment vertical="top"/>
      <protection locked="0"/>
    </xf>
    <xf numFmtId="4" fontId="2" fillId="0" borderId="0" xfId="0" applyNumberFormat="1" applyFont="1" applyAlignment="1" applyProtection="1">
      <alignment vertical="top"/>
      <protection locked="0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39" fontId="6" fillId="2" borderId="1" xfId="0" applyFont="1" applyFill="1" applyBorder="1" applyAlignment="1" applyProtection="1">
      <alignment horizontal="center" vertical="top"/>
      <protection locked="0"/>
    </xf>
    <xf numFmtId="4" fontId="6" fillId="2" borderId="1" xfId="0" applyNumberFormat="1" applyFont="1" applyFill="1" applyBorder="1" applyAlignment="1" applyProtection="1">
      <alignment horizontal="center" vertical="top"/>
      <protection locked="0"/>
    </xf>
    <xf numFmtId="49" fontId="2" fillId="3" borderId="3" xfId="0" applyNumberFormat="1" applyFont="1" applyFill="1" applyBorder="1" applyAlignment="1" applyProtection="1">
      <alignment horizontal="right" vertical="top"/>
      <protection locked="0"/>
    </xf>
    <xf numFmtId="39" fontId="6" fillId="3" borderId="4" xfId="0" applyFont="1" applyFill="1" applyBorder="1" applyAlignment="1" applyProtection="1">
      <alignment horizontal="center" vertical="top" wrapText="1"/>
      <protection locked="0"/>
    </xf>
    <xf numFmtId="4" fontId="2" fillId="3" borderId="4" xfId="0" applyNumberFormat="1" applyFont="1" applyFill="1" applyBorder="1" applyAlignment="1" applyProtection="1">
      <alignment horizontal="right" vertical="top" wrapText="1"/>
      <protection locked="0"/>
    </xf>
    <xf numFmtId="4" fontId="2" fillId="3" borderId="4" xfId="1" applyNumberFormat="1" applyFont="1" applyFill="1" applyBorder="1" applyAlignment="1" applyProtection="1">
      <alignment vertical="top"/>
      <protection locked="0"/>
    </xf>
    <xf numFmtId="4" fontId="6" fillId="3" borderId="5" xfId="0" applyNumberFormat="1" applyFont="1" applyFill="1" applyBorder="1" applyAlignment="1" applyProtection="1">
      <alignment vertical="top"/>
      <protection locked="0"/>
    </xf>
    <xf numFmtId="4" fontId="2" fillId="3" borderId="5" xfId="0" applyNumberFormat="1" applyFont="1" applyFill="1" applyBorder="1" applyAlignment="1" applyProtection="1">
      <alignment horizontal="right" vertical="top"/>
      <protection locked="0"/>
    </xf>
    <xf numFmtId="4" fontId="2" fillId="3" borderId="4" xfId="0" applyNumberFormat="1" applyFont="1" applyFill="1" applyBorder="1" applyAlignment="1" applyProtection="1">
      <alignment vertical="top"/>
      <protection locked="0"/>
    </xf>
    <xf numFmtId="4" fontId="2" fillId="3" borderId="4" xfId="0" applyNumberFormat="1" applyFont="1" applyFill="1" applyBorder="1" applyAlignment="1" applyProtection="1">
      <alignment horizontal="right" vertical="top"/>
      <protection locked="0"/>
    </xf>
    <xf numFmtId="4" fontId="2" fillId="3" borderId="4" xfId="3" applyNumberFormat="1" applyFont="1" applyFill="1" applyBorder="1" applyAlignment="1" applyProtection="1">
      <alignment horizontal="right" vertical="top"/>
      <protection locked="0"/>
    </xf>
    <xf numFmtId="4" fontId="2" fillId="3" borderId="4" xfId="5" applyNumberFormat="1" applyFont="1" applyFill="1" applyBorder="1" applyAlignment="1" applyProtection="1">
      <alignment vertical="top"/>
      <protection locked="0"/>
    </xf>
    <xf numFmtId="4" fontId="2" fillId="3" borderId="5" xfId="0" applyNumberFormat="1" applyFont="1" applyFill="1" applyBorder="1" applyAlignment="1" applyProtection="1">
      <alignment vertical="top"/>
      <protection locked="0"/>
    </xf>
    <xf numFmtId="43" fontId="2" fillId="3" borderId="4" xfId="1" applyFont="1" applyFill="1" applyBorder="1" applyAlignment="1" applyProtection="1">
      <alignment horizontal="right" vertical="top" wrapText="1"/>
      <protection locked="0"/>
    </xf>
    <xf numFmtId="0" fontId="2" fillId="2" borderId="12" xfId="6" applyFill="1" applyBorder="1" applyAlignment="1" applyProtection="1">
      <alignment horizontal="center" vertical="top"/>
      <protection locked="0"/>
    </xf>
    <xf numFmtId="4" fontId="6" fillId="2" borderId="13" xfId="6" applyNumberFormat="1" applyFont="1" applyFill="1" applyBorder="1" applyAlignment="1" applyProtection="1">
      <alignment vertical="top"/>
      <protection locked="0"/>
    </xf>
    <xf numFmtId="0" fontId="2" fillId="2" borderId="9" xfId="6" applyFill="1" applyBorder="1" applyAlignment="1" applyProtection="1">
      <alignment horizontal="center" vertical="top"/>
      <protection locked="0"/>
    </xf>
    <xf numFmtId="4" fontId="6" fillId="2" borderId="10" xfId="6" applyNumberFormat="1" applyFont="1" applyFill="1" applyBorder="1" applyAlignment="1" applyProtection="1">
      <alignment vertical="top"/>
      <protection locked="0"/>
    </xf>
    <xf numFmtId="4" fontId="2" fillId="0" borderId="4" xfId="0" applyNumberFormat="1" applyFont="1" applyBorder="1" applyAlignment="1" applyProtection="1">
      <alignment vertical="top"/>
      <protection locked="0"/>
    </xf>
    <xf numFmtId="4" fontId="2" fillId="0" borderId="5" xfId="0" applyNumberFormat="1" applyFont="1" applyBorder="1" applyAlignment="1" applyProtection="1">
      <alignment vertical="top"/>
      <protection locked="0"/>
    </xf>
    <xf numFmtId="43" fontId="2" fillId="3" borderId="4" xfId="10" applyFont="1" applyFill="1" applyBorder="1" applyAlignment="1" applyProtection="1">
      <alignment horizontal="center" vertical="top" wrapText="1"/>
      <protection locked="0"/>
    </xf>
    <xf numFmtId="43" fontId="2" fillId="3" borderId="4" xfId="10" applyFont="1" applyFill="1" applyBorder="1" applyAlignment="1" applyProtection="1">
      <alignment horizontal="right" vertical="top" wrapText="1"/>
      <protection locked="0"/>
    </xf>
    <xf numFmtId="43" fontId="2" fillId="3" borderId="4" xfId="10" applyFont="1" applyFill="1" applyBorder="1" applyAlignment="1" applyProtection="1">
      <alignment horizontal="center" vertical="top"/>
      <protection locked="0"/>
    </xf>
    <xf numFmtId="43" fontId="6" fillId="3" borderId="4" xfId="10" applyFont="1" applyFill="1" applyBorder="1" applyAlignment="1" applyProtection="1">
      <alignment horizontal="center" vertical="top"/>
      <protection locked="0"/>
    </xf>
    <xf numFmtId="4" fontId="2" fillId="5" borderId="9" xfId="0" applyNumberFormat="1" applyFont="1" applyFill="1" applyBorder="1" applyAlignment="1" applyProtection="1">
      <alignment vertical="top"/>
      <protection locked="0"/>
    </xf>
    <xf numFmtId="4" fontId="6" fillId="5" borderId="10" xfId="0" applyNumberFormat="1" applyFont="1" applyFill="1" applyBorder="1" applyAlignment="1" applyProtection="1">
      <alignment vertical="top"/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39" fontId="2" fillId="0" borderId="0" xfId="0" applyFont="1" applyAlignment="1" applyProtection="1">
      <alignment horizontal="center" vertical="top"/>
      <protection locked="0"/>
    </xf>
    <xf numFmtId="4" fontId="2" fillId="3" borderId="14" xfId="0" applyNumberFormat="1" applyFont="1" applyFill="1" applyBorder="1" applyAlignment="1" applyProtection="1">
      <alignment horizontal="center" vertical="top"/>
      <protection locked="0"/>
    </xf>
    <xf numFmtId="170" fontId="9" fillId="3" borderId="4" xfId="0" applyNumberFormat="1" applyFont="1" applyFill="1" applyBorder="1" applyAlignment="1" applyProtection="1">
      <alignment vertical="top"/>
      <protection locked="0"/>
    </xf>
    <xf numFmtId="170" fontId="18" fillId="3" borderId="4" xfId="0" applyNumberFormat="1" applyFont="1" applyFill="1" applyBorder="1" applyAlignment="1" applyProtection="1">
      <alignment vertical="top"/>
      <protection locked="0"/>
    </xf>
    <xf numFmtId="4" fontId="6" fillId="3" borderId="4" xfId="0" applyNumberFormat="1" applyFont="1" applyFill="1" applyBorder="1" applyAlignment="1" applyProtection="1">
      <alignment vertical="top" wrapText="1"/>
      <protection locked="0"/>
    </xf>
    <xf numFmtId="165" fontId="6" fillId="3" borderId="4" xfId="3" applyFont="1" applyFill="1" applyBorder="1" applyAlignment="1" applyProtection="1">
      <alignment horizontal="right" vertical="top" wrapText="1"/>
      <protection locked="0"/>
    </xf>
    <xf numFmtId="4" fontId="2" fillId="3" borderId="4" xfId="0" applyNumberFormat="1" applyFont="1" applyFill="1" applyBorder="1" applyAlignment="1" applyProtection="1">
      <alignment vertical="top" wrapText="1"/>
      <protection locked="0"/>
    </xf>
    <xf numFmtId="165" fontId="2" fillId="3" borderId="4" xfId="3" applyFont="1" applyFill="1" applyBorder="1" applyAlignment="1" applyProtection="1">
      <alignment horizontal="right" vertical="top" wrapText="1"/>
      <protection locked="0"/>
    </xf>
    <xf numFmtId="4" fontId="2" fillId="3" borderId="4" xfId="0" applyNumberFormat="1" applyFont="1" applyFill="1" applyBorder="1" applyAlignment="1" applyProtection="1">
      <alignment vertical="center" wrapText="1"/>
      <protection locked="0"/>
    </xf>
    <xf numFmtId="165" fontId="2" fillId="3" borderId="4" xfId="3" applyFont="1" applyFill="1" applyBorder="1" applyAlignment="1" applyProtection="1">
      <alignment horizontal="right" vertical="center" wrapText="1"/>
      <protection locked="0"/>
    </xf>
    <xf numFmtId="164" fontId="2" fillId="6" borderId="9" xfId="6" applyNumberFormat="1" applyFill="1" applyBorder="1" applyAlignment="1" applyProtection="1">
      <alignment vertical="top"/>
      <protection locked="0"/>
    </xf>
    <xf numFmtId="164" fontId="2" fillId="3" borderId="4" xfId="6" applyNumberFormat="1" applyFill="1" applyBorder="1" applyAlignment="1" applyProtection="1">
      <alignment vertical="top"/>
      <protection locked="0"/>
    </xf>
    <xf numFmtId="4" fontId="12" fillId="3" borderId="4" xfId="0" applyNumberFormat="1" applyFont="1" applyFill="1" applyBorder="1" applyAlignment="1" applyProtection="1">
      <alignment vertical="top" wrapText="1"/>
      <protection locked="0"/>
    </xf>
    <xf numFmtId="4" fontId="2" fillId="3" borderId="9" xfId="0" applyNumberFormat="1" applyFont="1" applyFill="1" applyBorder="1" applyAlignment="1" applyProtection="1">
      <alignment vertical="top" wrapText="1"/>
      <protection locked="0"/>
    </xf>
    <xf numFmtId="4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22" fillId="3" borderId="4" xfId="0" applyNumberFormat="1" applyFont="1" applyFill="1" applyBorder="1" applyAlignment="1" applyProtection="1">
      <alignment horizontal="right" vertical="top" wrapText="1"/>
      <protection locked="0"/>
    </xf>
    <xf numFmtId="4" fontId="2" fillId="6" borderId="4" xfId="15" applyNumberFormat="1" applyFont="1" applyFill="1" applyBorder="1" applyAlignment="1" applyProtection="1">
      <alignment vertical="top" wrapText="1"/>
      <protection locked="0"/>
    </xf>
    <xf numFmtId="4" fontId="12" fillId="3" borderId="20" xfId="0" applyNumberFormat="1" applyFont="1" applyFill="1" applyBorder="1" applyAlignment="1" applyProtection="1">
      <alignment vertical="top" wrapText="1"/>
      <protection locked="0"/>
    </xf>
    <xf numFmtId="4" fontId="2" fillId="6" borderId="18" xfId="15" applyNumberFormat="1" applyFont="1" applyFill="1" applyBorder="1" applyAlignment="1" applyProtection="1">
      <alignment vertical="top" wrapText="1"/>
      <protection locked="0"/>
    </xf>
    <xf numFmtId="4" fontId="2" fillId="3" borderId="4" xfId="15" applyNumberFormat="1" applyFont="1" applyFill="1" applyBorder="1" applyAlignment="1" applyProtection="1">
      <alignment vertical="top" wrapText="1"/>
      <protection locked="0"/>
    </xf>
    <xf numFmtId="4" fontId="2" fillId="3" borderId="4" xfId="16" applyNumberFormat="1" applyFont="1" applyFill="1" applyBorder="1" applyAlignment="1" applyProtection="1">
      <alignment horizontal="right" vertical="top"/>
      <protection locked="0"/>
    </xf>
    <xf numFmtId="4" fontId="2" fillId="2" borderId="9" xfId="8" applyNumberFormat="1" applyFont="1" applyFill="1" applyBorder="1" applyAlignment="1" applyProtection="1">
      <alignment horizontal="right" vertical="top" wrapText="1"/>
      <protection locked="0"/>
    </xf>
    <xf numFmtId="4" fontId="2" fillId="2" borderId="24" xfId="8" applyNumberFormat="1" applyFont="1" applyFill="1" applyBorder="1" applyAlignment="1" applyProtection="1">
      <alignment horizontal="right" vertical="top" wrapText="1"/>
      <protection locked="0"/>
    </xf>
    <xf numFmtId="164" fontId="2" fillId="3" borderId="26" xfId="6" applyNumberFormat="1" applyFill="1" applyBorder="1" applyAlignment="1" applyProtection="1">
      <alignment vertical="top"/>
      <protection locked="0"/>
    </xf>
    <xf numFmtId="4" fontId="2" fillId="3" borderId="4" xfId="17" applyNumberFormat="1" applyFont="1" applyFill="1" applyBorder="1" applyAlignment="1" applyProtection="1">
      <alignment horizontal="right" vertical="center" wrapText="1"/>
      <protection locked="0"/>
    </xf>
    <xf numFmtId="4" fontId="2" fillId="3" borderId="4" xfId="19" applyNumberFormat="1" applyFill="1" applyBorder="1" applyAlignment="1" applyProtection="1">
      <alignment horizontal="right" vertical="center"/>
      <protection locked="0"/>
    </xf>
    <xf numFmtId="4" fontId="2" fillId="3" borderId="4" xfId="17" applyNumberFormat="1" applyFont="1" applyFill="1" applyBorder="1" applyAlignment="1" applyProtection="1">
      <alignment horizontal="right" vertical="center"/>
      <protection locked="0"/>
    </xf>
    <xf numFmtId="164" fontId="2" fillId="3" borderId="4" xfId="0" applyNumberFormat="1" applyFont="1" applyFill="1" applyBorder="1" applyAlignment="1" applyProtection="1">
      <alignment vertical="top"/>
      <protection locked="0"/>
    </xf>
    <xf numFmtId="4" fontId="2" fillId="3" borderId="17" xfId="0" applyNumberFormat="1" applyFont="1" applyFill="1" applyBorder="1" applyAlignment="1" applyProtection="1">
      <alignment vertical="top" wrapText="1"/>
      <protection locked="0"/>
    </xf>
    <xf numFmtId="164" fontId="2" fillId="3" borderId="17" xfId="0" applyNumberFormat="1" applyFont="1" applyFill="1" applyBorder="1" applyAlignment="1" applyProtection="1">
      <alignment vertical="top"/>
      <protection locked="0"/>
    </xf>
    <xf numFmtId="4" fontId="2" fillId="3" borderId="17" xfId="19" applyNumberFormat="1" applyFill="1" applyBorder="1" applyAlignment="1" applyProtection="1">
      <alignment horizontal="right" vertical="center"/>
      <protection locked="0"/>
    </xf>
    <xf numFmtId="4" fontId="2" fillId="0" borderId="17" xfId="8" applyNumberFormat="1" applyFont="1" applyFill="1" applyBorder="1" applyAlignment="1" applyProtection="1">
      <alignment horizontal="right" vertical="top" wrapText="1"/>
      <protection locked="0"/>
    </xf>
    <xf numFmtId="4" fontId="2" fillId="3" borderId="27" xfId="0" applyNumberFormat="1" applyFont="1" applyFill="1" applyBorder="1" applyAlignment="1" applyProtection="1">
      <alignment vertical="top" wrapText="1"/>
      <protection locked="0"/>
    </xf>
    <xf numFmtId="4" fontId="18" fillId="3" borderId="17" xfId="20" applyNumberFormat="1" applyFont="1" applyFill="1" applyBorder="1" applyAlignment="1" applyProtection="1">
      <alignment vertical="center"/>
      <protection locked="0"/>
    </xf>
    <xf numFmtId="4" fontId="2" fillId="3" borderId="17" xfId="22" applyNumberFormat="1" applyFill="1" applyBorder="1" applyAlignment="1" applyProtection="1">
      <alignment horizontal="right" vertical="center"/>
      <protection locked="0"/>
    </xf>
    <xf numFmtId="4" fontId="2" fillId="3" borderId="17" xfId="0" applyNumberFormat="1" applyFont="1" applyFill="1" applyBorder="1" applyAlignment="1" applyProtection="1">
      <alignment vertical="center" wrapText="1"/>
      <protection locked="0"/>
    </xf>
    <xf numFmtId="4" fontId="2" fillId="0" borderId="4" xfId="0" applyNumberFormat="1" applyFont="1" applyBorder="1" applyAlignment="1" applyProtection="1">
      <alignment horizontal="right" vertical="top" wrapText="1"/>
      <protection locked="0"/>
    </xf>
    <xf numFmtId="4" fontId="6" fillId="3" borderId="4" xfId="19" applyNumberFormat="1" applyFont="1" applyFill="1" applyBorder="1" applyAlignment="1" applyProtection="1">
      <alignment horizontal="right" vertical="center"/>
      <protection locked="0"/>
    </xf>
    <xf numFmtId="4" fontId="2" fillId="3" borderId="4" xfId="25" applyNumberFormat="1" applyFont="1" applyFill="1" applyBorder="1" applyAlignment="1" applyProtection="1">
      <alignment horizontal="right" vertical="top" wrapText="1"/>
      <protection locked="0"/>
    </xf>
    <xf numFmtId="4" fontId="2" fillId="3" borderId="16" xfId="17" applyNumberFormat="1" applyFont="1" applyFill="1" applyBorder="1" applyAlignment="1" applyProtection="1">
      <alignment horizontal="right" vertical="center" wrapText="1"/>
      <protection locked="0"/>
    </xf>
    <xf numFmtId="4" fontId="2" fillId="3" borderId="16" xfId="19" applyNumberFormat="1" applyFill="1" applyBorder="1" applyAlignment="1" applyProtection="1">
      <alignment horizontal="right" vertical="center"/>
      <protection locked="0"/>
    </xf>
    <xf numFmtId="4" fontId="2" fillId="3" borderId="16" xfId="17" applyNumberFormat="1" applyFont="1" applyFill="1" applyBorder="1" applyAlignment="1" applyProtection="1">
      <alignment horizontal="right" vertical="center"/>
      <protection locked="0"/>
    </xf>
    <xf numFmtId="164" fontId="2" fillId="3" borderId="16" xfId="0" applyNumberFormat="1" applyFont="1" applyFill="1" applyBorder="1" applyAlignment="1" applyProtection="1">
      <alignment vertical="top"/>
      <protection locked="0"/>
    </xf>
    <xf numFmtId="164" fontId="2" fillId="3" borderId="16" xfId="27" applyNumberFormat="1" applyFont="1" applyFill="1" applyBorder="1" applyAlignment="1" applyProtection="1">
      <alignment horizontal="right" vertical="top" wrapText="1"/>
      <protection locked="0"/>
    </xf>
    <xf numFmtId="164" fontId="2" fillId="3" borderId="16" xfId="0" applyNumberFormat="1" applyFont="1" applyFill="1" applyBorder="1" applyAlignment="1" applyProtection="1">
      <alignment vertical="center"/>
      <protection locked="0"/>
    </xf>
    <xf numFmtId="164" fontId="2" fillId="3" borderId="28" xfId="0" applyNumberFormat="1" applyFont="1" applyFill="1" applyBorder="1" applyAlignment="1" applyProtection="1">
      <alignment vertical="center"/>
      <protection locked="0"/>
    </xf>
    <xf numFmtId="4" fontId="2" fillId="3" borderId="17" xfId="19" applyNumberFormat="1" applyFill="1" applyBorder="1" applyAlignment="1" applyProtection="1">
      <alignment horizontal="right" vertical="top"/>
      <protection locked="0"/>
    </xf>
    <xf numFmtId="4" fontId="2" fillId="3" borderId="16" xfId="19" applyNumberFormat="1" applyFill="1" applyBorder="1" applyAlignment="1" applyProtection="1">
      <alignment horizontal="right" vertical="top"/>
      <protection locked="0"/>
    </xf>
    <xf numFmtId="4" fontId="18" fillId="3" borderId="16" xfId="20" applyNumberFormat="1" applyFont="1" applyFill="1" applyBorder="1" applyAlignment="1" applyProtection="1">
      <alignment vertical="center"/>
      <protection locked="0"/>
    </xf>
    <xf numFmtId="4" fontId="2" fillId="0" borderId="16" xfId="8" applyNumberFormat="1" applyFont="1" applyFill="1" applyBorder="1" applyAlignment="1" applyProtection="1">
      <alignment horizontal="right" vertical="top" wrapText="1"/>
      <protection locked="0"/>
    </xf>
    <xf numFmtId="4" fontId="2" fillId="3" borderId="16" xfId="22" applyNumberFormat="1" applyFill="1" applyBorder="1" applyAlignment="1" applyProtection="1">
      <alignment horizontal="right" vertical="center"/>
      <protection locked="0"/>
    </xf>
    <xf numFmtId="4" fontId="2" fillId="3" borderId="16" xfId="22" applyNumberFormat="1" applyFill="1" applyBorder="1" applyAlignment="1" applyProtection="1">
      <alignment horizontal="right"/>
      <protection locked="0"/>
    </xf>
    <xf numFmtId="4" fontId="2" fillId="3" borderId="3" xfId="19" applyNumberFormat="1" applyFill="1" applyBorder="1" applyAlignment="1" applyProtection="1">
      <alignment horizontal="right" vertical="top"/>
      <protection locked="0"/>
    </xf>
    <xf numFmtId="43" fontId="2" fillId="7" borderId="16" xfId="15" applyFont="1" applyFill="1" applyBorder="1" applyAlignment="1" applyProtection="1">
      <alignment horizontal="right" vertical="top" wrapText="1"/>
      <protection locked="0"/>
    </xf>
    <xf numFmtId="4" fontId="2" fillId="6" borderId="29" xfId="15" applyNumberFormat="1" applyFont="1" applyFill="1" applyBorder="1" applyAlignment="1" applyProtection="1">
      <alignment vertical="top" wrapText="1"/>
      <protection locked="0"/>
    </xf>
    <xf numFmtId="4" fontId="6" fillId="3" borderId="16" xfId="19" applyNumberFormat="1" applyFont="1" applyFill="1" applyBorder="1" applyAlignment="1" applyProtection="1">
      <alignment horizontal="right" vertical="center"/>
      <protection locked="0"/>
    </xf>
    <xf numFmtId="4" fontId="2" fillId="3" borderId="16" xfId="25" applyNumberFormat="1" applyFont="1" applyFill="1" applyBorder="1" applyAlignment="1" applyProtection="1">
      <alignment horizontal="right" vertical="top" wrapText="1"/>
      <protection locked="0"/>
    </xf>
    <xf numFmtId="164" fontId="2" fillId="3" borderId="4" xfId="27" applyNumberFormat="1" applyFont="1" applyFill="1" applyBorder="1" applyAlignment="1" applyProtection="1">
      <alignment horizontal="right" vertical="top" wrapText="1"/>
      <protection locked="0"/>
    </xf>
    <xf numFmtId="4" fontId="2" fillId="3" borderId="9" xfId="19" applyNumberFormat="1" applyFill="1" applyBorder="1" applyAlignment="1" applyProtection="1">
      <alignment horizontal="right" vertical="center"/>
      <protection locked="0"/>
    </xf>
    <xf numFmtId="164" fontId="2" fillId="3" borderId="4" xfId="0" applyNumberFormat="1" applyFont="1" applyFill="1" applyBorder="1" applyAlignment="1" applyProtection="1">
      <alignment vertical="center"/>
      <protection locked="0"/>
    </xf>
    <xf numFmtId="164" fontId="2" fillId="0" borderId="4" xfId="0" applyNumberFormat="1" applyFont="1" applyBorder="1" applyAlignment="1" applyProtection="1">
      <alignment vertical="center"/>
      <protection locked="0"/>
    </xf>
    <xf numFmtId="4" fontId="2" fillId="3" borderId="4" xfId="19" applyNumberFormat="1" applyFill="1" applyBorder="1" applyAlignment="1" applyProtection="1">
      <alignment horizontal="right" vertical="top"/>
      <protection locked="0"/>
    </xf>
    <xf numFmtId="4" fontId="2" fillId="3" borderId="17" xfId="22" applyNumberFormat="1" applyFill="1" applyBorder="1" applyAlignment="1" applyProtection="1">
      <alignment horizontal="right"/>
      <protection locked="0"/>
    </xf>
    <xf numFmtId="43" fontId="2" fillId="7" borderId="4" xfId="15" applyFont="1" applyFill="1" applyBorder="1" applyAlignment="1" applyProtection="1">
      <alignment horizontal="right" vertical="top" wrapText="1"/>
      <protection locked="0"/>
    </xf>
    <xf numFmtId="4" fontId="2" fillId="3" borderId="16" xfId="0" applyNumberFormat="1" applyFont="1" applyFill="1" applyBorder="1" applyAlignment="1" applyProtection="1">
      <alignment vertical="top" wrapText="1"/>
      <protection locked="0"/>
    </xf>
    <xf numFmtId="4" fontId="2" fillId="3" borderId="28" xfId="0" applyNumberFormat="1" applyFont="1" applyFill="1" applyBorder="1" applyAlignment="1" applyProtection="1">
      <alignment vertical="top" wrapText="1"/>
      <protection locked="0"/>
    </xf>
    <xf numFmtId="4" fontId="2" fillId="3" borderId="16" xfId="0" applyNumberFormat="1" applyFont="1" applyFill="1" applyBorder="1" applyAlignment="1" applyProtection="1">
      <alignment vertical="center" wrapText="1"/>
      <protection locked="0"/>
    </xf>
    <xf numFmtId="4" fontId="2" fillId="3" borderId="7" xfId="17" applyNumberFormat="1" applyFont="1" applyFill="1" applyBorder="1" applyAlignment="1" applyProtection="1">
      <alignment horizontal="right" vertical="center" wrapText="1"/>
      <protection locked="0"/>
    </xf>
    <xf numFmtId="164" fontId="2" fillId="3" borderId="7" xfId="27" applyNumberFormat="1" applyFont="1" applyFill="1" applyBorder="1" applyAlignment="1" applyProtection="1">
      <alignment horizontal="right" vertical="top" wrapText="1"/>
      <protection locked="0"/>
    </xf>
    <xf numFmtId="4" fontId="2" fillId="3" borderId="7" xfId="19" applyNumberFormat="1" applyFill="1" applyBorder="1" applyAlignment="1" applyProtection="1">
      <alignment horizontal="right" vertical="center"/>
      <protection locked="0"/>
    </xf>
    <xf numFmtId="164" fontId="2" fillId="3" borderId="7" xfId="0" applyNumberFormat="1" applyFont="1" applyFill="1" applyBorder="1" applyAlignment="1" applyProtection="1">
      <alignment vertical="center"/>
      <protection locked="0"/>
    </xf>
    <xf numFmtId="4" fontId="2" fillId="3" borderId="7" xfId="19" applyNumberFormat="1" applyFill="1" applyBorder="1" applyAlignment="1" applyProtection="1">
      <alignment horizontal="right" vertical="top"/>
      <protection locked="0"/>
    </xf>
    <xf numFmtId="4" fontId="18" fillId="3" borderId="3" xfId="20" applyNumberFormat="1" applyFont="1" applyFill="1" applyBorder="1" applyAlignment="1" applyProtection="1">
      <alignment vertical="center"/>
      <protection locked="0"/>
    </xf>
    <xf numFmtId="4" fontId="2" fillId="0" borderId="4" xfId="8" applyNumberFormat="1" applyFont="1" applyFill="1" applyBorder="1" applyAlignment="1" applyProtection="1">
      <alignment horizontal="right" vertical="top" wrapText="1"/>
      <protection locked="0"/>
    </xf>
    <xf numFmtId="4" fontId="2" fillId="3" borderId="3" xfId="22" applyNumberFormat="1" applyFill="1" applyBorder="1" applyAlignment="1" applyProtection="1">
      <alignment horizontal="right" vertical="center"/>
      <protection locked="0"/>
    </xf>
    <xf numFmtId="4" fontId="2" fillId="3" borderId="3" xfId="22" applyNumberFormat="1" applyFill="1" applyBorder="1" applyAlignment="1" applyProtection="1">
      <alignment horizontal="right"/>
      <protection locked="0"/>
    </xf>
    <xf numFmtId="4" fontId="2" fillId="3" borderId="4" xfId="22" applyNumberFormat="1" applyFill="1" applyBorder="1" applyAlignment="1" applyProtection="1">
      <alignment horizontal="right"/>
      <protection locked="0"/>
    </xf>
    <xf numFmtId="4" fontId="2" fillId="3" borderId="5" xfId="0" applyNumberFormat="1" applyFont="1" applyFill="1" applyBorder="1" applyAlignment="1" applyProtection="1">
      <alignment vertical="top" wrapText="1"/>
      <protection locked="0"/>
    </xf>
    <xf numFmtId="4" fontId="2" fillId="3" borderId="5" xfId="0" applyNumberFormat="1" applyFont="1" applyFill="1" applyBorder="1" applyAlignment="1" applyProtection="1">
      <alignment vertical="center" wrapText="1"/>
      <protection locked="0"/>
    </xf>
    <xf numFmtId="164" fontId="2" fillId="0" borderId="7" xfId="0" applyNumberFormat="1" applyFont="1" applyBorder="1" applyAlignment="1" applyProtection="1">
      <alignment vertical="center"/>
      <protection locked="0"/>
    </xf>
    <xf numFmtId="4" fontId="18" fillId="3" borderId="4" xfId="20" applyNumberFormat="1" applyFont="1" applyFill="1" applyBorder="1" applyAlignment="1" applyProtection="1">
      <alignment vertical="center"/>
      <protection locked="0"/>
    </xf>
    <xf numFmtId="4" fontId="2" fillId="3" borderId="4" xfId="22" applyNumberFormat="1" applyFill="1" applyBorder="1" applyAlignment="1" applyProtection="1">
      <alignment horizontal="right" vertical="center"/>
      <protection locked="0"/>
    </xf>
    <xf numFmtId="4" fontId="2" fillId="3" borderId="9" xfId="22" applyNumberFormat="1" applyFill="1" applyBorder="1" applyAlignment="1" applyProtection="1">
      <alignment horizontal="right"/>
      <protection locked="0"/>
    </xf>
    <xf numFmtId="4" fontId="6" fillId="3" borderId="7" xfId="19" applyNumberFormat="1" applyFont="1" applyFill="1" applyBorder="1" applyAlignment="1" applyProtection="1">
      <alignment horizontal="right" vertical="center"/>
      <protection locked="0"/>
    </xf>
    <xf numFmtId="4" fontId="2" fillId="3" borderId="9" xfId="19" applyNumberFormat="1" applyFill="1" applyBorder="1" applyAlignment="1" applyProtection="1">
      <alignment horizontal="right" vertical="top"/>
      <protection locked="0"/>
    </xf>
    <xf numFmtId="4" fontId="18" fillId="3" borderId="7" xfId="20" applyNumberFormat="1" applyFont="1" applyFill="1" applyBorder="1" applyAlignment="1" applyProtection="1">
      <alignment vertical="center"/>
      <protection locked="0"/>
    </xf>
    <xf numFmtId="43" fontId="2" fillId="7" borderId="17" xfId="15" applyFont="1" applyFill="1" applyBorder="1" applyAlignment="1" applyProtection="1">
      <alignment horizontal="right" vertical="top" wrapText="1"/>
      <protection locked="0"/>
    </xf>
    <xf numFmtId="4" fontId="2" fillId="3" borderId="31" xfId="15" applyNumberFormat="1" applyFont="1" applyFill="1" applyBorder="1" applyAlignment="1" applyProtection="1">
      <alignment vertical="top" wrapText="1"/>
      <protection locked="0"/>
    </xf>
    <xf numFmtId="43" fontId="2" fillId="3" borderId="4" xfId="1" applyFont="1" applyFill="1" applyBorder="1" applyAlignment="1" applyProtection="1">
      <alignment horizontal="right" vertical="center" wrapText="1"/>
      <protection locked="0"/>
    </xf>
    <xf numFmtId="4" fontId="6" fillId="2" borderId="10" xfId="8" applyNumberFormat="1" applyFont="1" applyFill="1" applyBorder="1" applyAlignment="1" applyProtection="1">
      <alignment horizontal="right" vertical="top" wrapText="1"/>
      <protection locked="0"/>
    </xf>
    <xf numFmtId="49" fontId="6" fillId="0" borderId="0" xfId="0" applyNumberFormat="1" applyFont="1" applyAlignment="1" applyProtection="1">
      <alignment horizontal="left" vertical="top"/>
      <protection locked="0"/>
    </xf>
    <xf numFmtId="39" fontId="6" fillId="0" borderId="0" xfId="0" applyFont="1" applyAlignment="1" applyProtection="1">
      <alignment horizontal="center" vertical="top"/>
      <protection locked="0"/>
    </xf>
    <xf numFmtId="4" fontId="6" fillId="0" borderId="0" xfId="0" applyNumberFormat="1" applyFont="1" applyAlignment="1" applyProtection="1">
      <alignment vertical="top"/>
      <protection locked="0"/>
    </xf>
    <xf numFmtId="49" fontId="6" fillId="0" borderId="0" xfId="0" applyNumberFormat="1" applyFont="1" applyAlignment="1" applyProtection="1">
      <alignment horizontal="right" vertical="top"/>
      <protection locked="0"/>
    </xf>
    <xf numFmtId="49" fontId="6" fillId="3" borderId="3" xfId="0" applyNumberFormat="1" applyFont="1" applyFill="1" applyBorder="1" applyAlignment="1" applyProtection="1">
      <alignment horizontal="center" vertical="top"/>
    </xf>
    <xf numFmtId="39" fontId="6" fillId="3" borderId="4" xfId="0" applyFont="1" applyFill="1" applyBorder="1" applyAlignment="1" applyProtection="1">
      <alignment vertical="top" wrapText="1"/>
    </xf>
    <xf numFmtId="4" fontId="2" fillId="3" borderId="4" xfId="0" applyNumberFormat="1" applyFont="1" applyFill="1" applyBorder="1" applyAlignment="1" applyProtection="1">
      <alignment horizontal="right" vertical="top" wrapText="1"/>
    </xf>
    <xf numFmtId="39" fontId="2" fillId="3" borderId="4" xfId="0" applyFont="1" applyFill="1" applyBorder="1" applyAlignment="1" applyProtection="1">
      <alignment horizontal="center" vertical="top"/>
    </xf>
    <xf numFmtId="39" fontId="12" fillId="3" borderId="4" xfId="0" applyFont="1" applyFill="1" applyBorder="1" applyAlignment="1" applyProtection="1">
      <alignment vertical="top" wrapText="1"/>
    </xf>
    <xf numFmtId="4" fontId="2" fillId="3" borderId="4" xfId="0" applyNumberFormat="1" applyFont="1" applyFill="1" applyBorder="1" applyAlignment="1" applyProtection="1">
      <alignment horizontal="right" vertical="top"/>
    </xf>
    <xf numFmtId="49" fontId="2" fillId="3" borderId="3" xfId="0" applyNumberFormat="1" applyFont="1" applyFill="1" applyBorder="1" applyAlignment="1" applyProtection="1">
      <alignment horizontal="right" vertical="top"/>
    </xf>
    <xf numFmtId="39" fontId="18" fillId="3" borderId="4" xfId="0" applyFont="1" applyFill="1" applyBorder="1" applyAlignment="1" applyProtection="1">
      <alignment horizontal="center" vertical="top"/>
    </xf>
    <xf numFmtId="39" fontId="12" fillId="3" borderId="4" xfId="0" applyFont="1" applyFill="1" applyBorder="1" applyAlignment="1" applyProtection="1">
      <alignment horizontal="justify" vertical="top" wrapText="1"/>
    </xf>
    <xf numFmtId="4" fontId="2" fillId="3" borderId="4" xfId="0" applyNumberFormat="1" applyFont="1" applyFill="1" applyBorder="1" applyAlignment="1" applyProtection="1">
      <alignment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4" fontId="2" fillId="3" borderId="4" xfId="0" applyNumberFormat="1" applyFont="1" applyFill="1" applyBorder="1" applyAlignment="1" applyProtection="1">
      <alignment vertical="top" wrapText="1"/>
    </xf>
    <xf numFmtId="164" fontId="2" fillId="3" borderId="4" xfId="0" applyNumberFormat="1" applyFont="1" applyFill="1" applyBorder="1" applyAlignment="1" applyProtection="1">
      <alignment horizontal="center" vertical="top" wrapText="1"/>
    </xf>
    <xf numFmtId="39" fontId="12" fillId="3" borderId="4" xfId="0" applyFont="1" applyFill="1" applyBorder="1" applyAlignment="1" applyProtection="1">
      <alignment horizontal="left" vertical="top" wrapText="1"/>
    </xf>
    <xf numFmtId="173" fontId="2" fillId="3" borderId="3" xfId="6" applyNumberFormat="1" applyFill="1" applyBorder="1" applyAlignment="1" applyProtection="1">
      <alignment horizontal="right" vertical="top"/>
    </xf>
    <xf numFmtId="164" fontId="2" fillId="3" borderId="4" xfId="6" applyNumberFormat="1" applyFill="1" applyBorder="1" applyAlignment="1" applyProtection="1">
      <alignment vertical="top"/>
    </xf>
    <xf numFmtId="164" fontId="2" fillId="3" borderId="4" xfId="6" applyNumberFormat="1" applyFill="1" applyBorder="1" applyAlignment="1" applyProtection="1">
      <alignment horizontal="center" vertical="top"/>
    </xf>
    <xf numFmtId="39" fontId="6" fillId="3" borderId="4" xfId="0" applyFont="1" applyFill="1" applyBorder="1" applyAlignment="1" applyProtection="1">
      <alignment horizontal="justify" vertical="top" wrapText="1"/>
    </xf>
    <xf numFmtId="170" fontId="18" fillId="3" borderId="4" xfId="0" applyNumberFormat="1" applyFont="1" applyFill="1" applyBorder="1" applyAlignment="1" applyProtection="1">
      <alignment vertical="top"/>
    </xf>
    <xf numFmtId="37" fontId="6" fillId="3" borderId="3" xfId="0" applyNumberFormat="1" applyFont="1" applyFill="1" applyBorder="1" applyAlignment="1" applyProtection="1">
      <alignment horizontal="right" vertical="top" wrapText="1"/>
    </xf>
    <xf numFmtId="39" fontId="6" fillId="3" borderId="4" xfId="0" applyFont="1" applyFill="1" applyBorder="1" applyAlignment="1" applyProtection="1">
      <alignment vertical="top"/>
    </xf>
    <xf numFmtId="4" fontId="2" fillId="3" borderId="4" xfId="4" applyNumberFormat="1" applyFont="1" applyFill="1" applyBorder="1" applyAlignment="1" applyProtection="1">
      <alignment vertical="top"/>
    </xf>
    <xf numFmtId="43" fontId="2" fillId="3" borderId="4" xfId="4" applyFont="1" applyFill="1" applyBorder="1" applyAlignment="1" applyProtection="1">
      <alignment horizontal="center" vertical="top"/>
    </xf>
    <xf numFmtId="49" fontId="2" fillId="0" borderId="3" xfId="0" applyNumberFormat="1" applyFont="1" applyBorder="1" applyAlignment="1" applyProtection="1">
      <alignment horizontal="right" vertical="top"/>
    </xf>
    <xf numFmtId="39" fontId="12" fillId="0" borderId="4" xfId="0" applyFont="1" applyBorder="1" applyAlignment="1" applyProtection="1">
      <alignment vertical="top" wrapText="1"/>
    </xf>
    <xf numFmtId="4" fontId="2" fillId="0" borderId="4" xfId="0" applyNumberFormat="1" applyFont="1" applyBorder="1" applyAlignment="1" applyProtection="1">
      <alignment horizontal="right" vertical="top"/>
    </xf>
    <xf numFmtId="37" fontId="6" fillId="3" borderId="3" xfId="0" applyNumberFormat="1" applyFont="1" applyFill="1" applyBorder="1" applyAlignment="1" applyProtection="1">
      <alignment vertical="top"/>
    </xf>
    <xf numFmtId="39" fontId="2" fillId="3" borderId="4" xfId="0" applyFont="1" applyFill="1" applyBorder="1" applyAlignment="1" applyProtection="1">
      <alignment vertical="top"/>
    </xf>
    <xf numFmtId="39" fontId="2" fillId="3" borderId="4" xfId="0" applyFont="1" applyFill="1" applyBorder="1" applyAlignment="1" applyProtection="1">
      <alignment vertical="top" wrapText="1"/>
    </xf>
    <xf numFmtId="37" fontId="6" fillId="3" borderId="3" xfId="0" applyNumberFormat="1" applyFont="1" applyFill="1" applyBorder="1" applyAlignment="1" applyProtection="1">
      <alignment horizontal="right" vertical="top"/>
    </xf>
    <xf numFmtId="39" fontId="21" fillId="3" borderId="4" xfId="0" applyFont="1" applyFill="1" applyBorder="1" applyAlignment="1" applyProtection="1">
      <alignment vertical="top"/>
    </xf>
    <xf numFmtId="1" fontId="6" fillId="3" borderId="3" xfId="0" applyNumberFormat="1" applyFont="1" applyFill="1" applyBorder="1" applyAlignment="1" applyProtection="1">
      <alignment horizontal="center" vertical="top"/>
    </xf>
    <xf numFmtId="164" fontId="2" fillId="3" borderId="4" xfId="0" applyNumberFormat="1" applyFont="1" applyFill="1" applyBorder="1" applyAlignment="1" applyProtection="1">
      <alignment vertical="top" wrapText="1"/>
    </xf>
    <xf numFmtId="1" fontId="2" fillId="3" borderId="3" xfId="0" applyNumberFormat="1" applyFont="1" applyFill="1" applyBorder="1" applyAlignment="1" applyProtection="1">
      <alignment horizontal="right" vertical="top"/>
    </xf>
    <xf numFmtId="37" fontId="2" fillId="3" borderId="3" xfId="0" applyNumberFormat="1" applyFont="1" applyFill="1" applyBorder="1" applyAlignment="1" applyProtection="1">
      <alignment vertical="top"/>
    </xf>
    <xf numFmtId="4" fontId="2" fillId="3" borderId="4" xfId="0" applyNumberFormat="1" applyFont="1" applyFill="1" applyBorder="1" applyAlignment="1" applyProtection="1">
      <alignment vertical="top"/>
    </xf>
    <xf numFmtId="49" fontId="2" fillId="2" borderId="11" xfId="0" applyNumberFormat="1" applyFont="1" applyFill="1" applyBorder="1" applyAlignment="1" applyProtection="1">
      <alignment horizontal="right" vertical="top"/>
    </xf>
    <xf numFmtId="49" fontId="2" fillId="2" borderId="8" xfId="0" applyNumberFormat="1" applyFont="1" applyFill="1" applyBorder="1" applyAlignment="1" applyProtection="1">
      <alignment horizontal="right" vertical="top"/>
    </xf>
    <xf numFmtId="39" fontId="6" fillId="0" borderId="4" xfId="0" applyFont="1" applyBorder="1" applyAlignment="1" applyProtection="1">
      <alignment horizontal="right" vertical="top"/>
    </xf>
    <xf numFmtId="39" fontId="2" fillId="0" borderId="4" xfId="0" applyFont="1" applyBorder="1" applyAlignment="1" applyProtection="1">
      <alignment horizontal="center" vertical="top"/>
    </xf>
    <xf numFmtId="39" fontId="12" fillId="4" borderId="4" xfId="0" applyFont="1" applyFill="1" applyBorder="1" applyAlignment="1" applyProtection="1">
      <alignment horizontal="right" vertical="top" wrapText="1"/>
    </xf>
    <xf numFmtId="10" fontId="2" fillId="3" borderId="4" xfId="9" applyNumberFormat="1" applyFont="1" applyFill="1" applyBorder="1" applyAlignment="1" applyProtection="1">
      <alignment vertical="top" wrapText="1"/>
    </xf>
    <xf numFmtId="4" fontId="2" fillId="3" borderId="4" xfId="0" applyNumberFormat="1" applyFont="1" applyFill="1" applyBorder="1" applyAlignment="1" applyProtection="1">
      <alignment horizontal="center" vertical="top" wrapText="1"/>
    </xf>
    <xf numFmtId="10" fontId="2" fillId="3" borderId="4" xfId="9" applyNumberFormat="1" applyFont="1" applyFill="1" applyBorder="1" applyAlignment="1" applyProtection="1">
      <alignment horizontal="right" vertical="top" wrapText="1"/>
    </xf>
    <xf numFmtId="164" fontId="2" fillId="3" borderId="4" xfId="11" applyNumberFormat="1" applyFill="1" applyBorder="1" applyAlignment="1" applyProtection="1">
      <alignment horizontal="center" vertical="top"/>
    </xf>
    <xf numFmtId="10" fontId="2" fillId="3" borderId="4" xfId="12" applyNumberFormat="1" applyFont="1" applyFill="1" applyBorder="1" applyAlignment="1" applyProtection="1">
      <alignment vertical="top"/>
    </xf>
    <xf numFmtId="4" fontId="2" fillId="3" borderId="4" xfId="11" applyNumberFormat="1" applyFill="1" applyBorder="1" applyAlignment="1" applyProtection="1">
      <alignment horizontal="center" vertical="top" wrapText="1"/>
    </xf>
    <xf numFmtId="39" fontId="12" fillId="3" borderId="4" xfId="0" applyFont="1" applyFill="1" applyBorder="1" applyAlignment="1" applyProtection="1">
      <alignment horizontal="right" vertical="top" wrapText="1"/>
    </xf>
    <xf numFmtId="10" fontId="2" fillId="3" borderId="4" xfId="6" applyNumberFormat="1" applyFill="1" applyBorder="1" applyAlignment="1" applyProtection="1">
      <alignment vertical="top"/>
    </xf>
    <xf numFmtId="168" fontId="6" fillId="3" borderId="4" xfId="6" applyNumberFormat="1" applyFont="1" applyFill="1" applyBorder="1" applyAlignment="1" applyProtection="1">
      <alignment horizontal="right" vertical="top"/>
    </xf>
    <xf numFmtId="39" fontId="6" fillId="3" borderId="4" xfId="0" applyFont="1" applyFill="1" applyBorder="1" applyAlignment="1" applyProtection="1">
      <alignment horizontal="right" vertical="top"/>
    </xf>
    <xf numFmtId="10" fontId="2" fillId="3" borderId="4" xfId="9" applyNumberFormat="1" applyFont="1" applyFill="1" applyBorder="1" applyAlignment="1" applyProtection="1">
      <alignment horizontal="right" vertical="top"/>
    </xf>
    <xf numFmtId="39" fontId="2" fillId="0" borderId="4" xfId="0" applyFont="1" applyBorder="1" applyAlignment="1" applyProtection="1">
      <alignment vertical="top"/>
    </xf>
    <xf numFmtId="49" fontId="2" fillId="5" borderId="8" xfId="0" applyNumberFormat="1" applyFont="1" applyFill="1" applyBorder="1" applyAlignment="1" applyProtection="1">
      <alignment horizontal="right" vertical="top"/>
    </xf>
    <xf numFmtId="39" fontId="6" fillId="5" borderId="9" xfId="0" applyFont="1" applyFill="1" applyBorder="1" applyAlignment="1" applyProtection="1">
      <alignment horizontal="right" vertical="top"/>
    </xf>
    <xf numFmtId="4" fontId="2" fillId="5" borderId="9" xfId="0" applyNumberFormat="1" applyFont="1" applyFill="1" applyBorder="1" applyAlignment="1" applyProtection="1">
      <alignment horizontal="right" vertical="top"/>
    </xf>
    <xf numFmtId="39" fontId="2" fillId="5" borderId="9" xfId="0" applyFont="1" applyFill="1" applyBorder="1" applyAlignment="1" applyProtection="1">
      <alignment horizontal="center" vertical="top"/>
    </xf>
    <xf numFmtId="39" fontId="2" fillId="0" borderId="4" xfId="0" applyFont="1" applyBorder="1" applyAlignment="1" applyProtection="1">
      <alignment horizontal="right" vertical="top"/>
    </xf>
    <xf numFmtId="49" fontId="17" fillId="3" borderId="3" xfId="0" applyNumberFormat="1" applyFont="1" applyFill="1" applyBorder="1" applyAlignment="1" applyProtection="1">
      <alignment horizontal="center" vertical="top"/>
    </xf>
    <xf numFmtId="39" fontId="17" fillId="3" borderId="4" xfId="0" applyFont="1" applyFill="1" applyBorder="1" applyAlignment="1" applyProtection="1">
      <alignment horizontal="left" vertical="top" wrapText="1"/>
    </xf>
    <xf numFmtId="4" fontId="2" fillId="3" borderId="4" xfId="0" applyNumberFormat="1" applyFont="1" applyFill="1" applyBorder="1" applyAlignment="1" applyProtection="1">
      <alignment horizontal="center" vertical="top"/>
    </xf>
    <xf numFmtId="166" fontId="6" fillId="3" borderId="3" xfId="0" applyNumberFormat="1" applyFont="1" applyFill="1" applyBorder="1" applyAlignment="1" applyProtection="1">
      <alignment horizontal="right" vertical="top"/>
    </xf>
    <xf numFmtId="39" fontId="6" fillId="0" borderId="4" xfId="0" applyFont="1" applyBorder="1" applyAlignment="1" applyProtection="1">
      <alignment horizontal="justify" vertical="top" wrapText="1"/>
    </xf>
    <xf numFmtId="164" fontId="2" fillId="3" borderId="4" xfId="0" applyNumberFormat="1" applyFont="1" applyFill="1" applyBorder="1" applyAlignment="1" applyProtection="1">
      <alignment horizontal="center" vertical="top"/>
    </xf>
    <xf numFmtId="166" fontId="6" fillId="3" borderId="3" xfId="0" applyNumberFormat="1" applyFont="1" applyFill="1" applyBorder="1" applyAlignment="1" applyProtection="1">
      <alignment horizontal="center" vertical="top"/>
    </xf>
    <xf numFmtId="39" fontId="17" fillId="0" borderId="4" xfId="0" applyFont="1" applyBorder="1" applyAlignment="1" applyProtection="1">
      <alignment horizontal="justify" vertical="top" wrapText="1"/>
    </xf>
    <xf numFmtId="49" fontId="18" fillId="3" borderId="3" xfId="0" applyNumberFormat="1" applyFont="1" applyFill="1" applyBorder="1" applyAlignment="1" applyProtection="1">
      <alignment horizontal="right" vertical="top"/>
    </xf>
    <xf numFmtId="169" fontId="18" fillId="3" borderId="4" xfId="0" applyNumberFormat="1" applyFont="1" applyFill="1" applyBorder="1" applyAlignment="1" applyProtection="1">
      <alignment horizontal="center" vertical="top"/>
    </xf>
    <xf numFmtId="39" fontId="19" fillId="3" borderId="4" xfId="0" applyFont="1" applyFill="1" applyBorder="1" applyAlignment="1" applyProtection="1">
      <alignment vertical="top"/>
    </xf>
    <xf numFmtId="171" fontId="9" fillId="3" borderId="3" xfId="0" applyNumberFormat="1" applyFont="1" applyFill="1" applyBorder="1" applyAlignment="1" applyProtection="1">
      <alignment horizontal="right" vertical="top"/>
    </xf>
    <xf numFmtId="172" fontId="18" fillId="3" borderId="3" xfId="0" applyNumberFormat="1" applyFont="1" applyFill="1" applyBorder="1" applyAlignment="1" applyProtection="1">
      <alignment horizontal="right" vertical="top"/>
    </xf>
    <xf numFmtId="39" fontId="6" fillId="3" borderId="4" xfId="0" applyFont="1" applyFill="1" applyBorder="1" applyAlignment="1" applyProtection="1">
      <alignment horizontal="left" vertical="top"/>
    </xf>
    <xf numFmtId="4" fontId="6" fillId="3" borderId="4" xfId="0" applyNumberFormat="1" applyFont="1" applyFill="1" applyBorder="1" applyAlignment="1" applyProtection="1">
      <alignment vertical="top" wrapText="1"/>
    </xf>
    <xf numFmtId="169" fontId="9" fillId="3" borderId="4" xfId="0" applyNumberFormat="1" applyFont="1" applyFill="1" applyBorder="1" applyAlignment="1" applyProtection="1">
      <alignment horizontal="center" vertical="top"/>
    </xf>
    <xf numFmtId="166" fontId="2" fillId="3" borderId="3" xfId="0" applyNumberFormat="1" applyFont="1" applyFill="1" applyBorder="1" applyAlignment="1" applyProtection="1">
      <alignment horizontal="right" vertical="top" wrapText="1"/>
    </xf>
    <xf numFmtId="39" fontId="2" fillId="3" borderId="4" xfId="0" applyFont="1" applyFill="1" applyBorder="1" applyAlignment="1" applyProtection="1">
      <alignment horizontal="left" vertical="top"/>
    </xf>
    <xf numFmtId="39" fontId="12" fillId="0" borderId="4" xfId="0" applyFont="1" applyBorder="1" applyAlignment="1" applyProtection="1">
      <alignment horizontal="justify" vertical="top" wrapText="1"/>
    </xf>
    <xf numFmtId="0" fontId="15" fillId="3" borderId="7" xfId="13" applyFont="1" applyFill="1" applyBorder="1" applyAlignment="1" applyProtection="1">
      <alignment vertical="top" wrapText="1"/>
    </xf>
    <xf numFmtId="39" fontId="18" fillId="3" borderId="4" xfId="0" applyFont="1" applyFill="1" applyBorder="1" applyAlignment="1" applyProtection="1">
      <alignment horizontal="center" vertical="center"/>
    </xf>
    <xf numFmtId="0" fontId="23" fillId="3" borderId="7" xfId="13" applyFont="1" applyFill="1" applyBorder="1" applyAlignment="1" applyProtection="1">
      <alignment vertical="top" wrapText="1"/>
    </xf>
    <xf numFmtId="170" fontId="18" fillId="0" borderId="4" xfId="0" applyNumberFormat="1" applyFont="1" applyBorder="1" applyAlignment="1" applyProtection="1">
      <alignment vertical="center"/>
    </xf>
    <xf numFmtId="166" fontId="6" fillId="3" borderId="15" xfId="0" applyNumberFormat="1" applyFont="1" applyFill="1" applyBorder="1" applyAlignment="1" applyProtection="1">
      <alignment vertical="top"/>
    </xf>
    <xf numFmtId="39" fontId="15" fillId="3" borderId="7" xfId="0" applyFont="1" applyFill="1" applyBorder="1" applyAlignment="1" applyProtection="1">
      <alignment vertical="top" wrapText="1"/>
    </xf>
    <xf numFmtId="49" fontId="2" fillId="3" borderId="15" xfId="0" applyNumberFormat="1" applyFont="1" applyFill="1" applyBorder="1" applyAlignment="1" applyProtection="1">
      <alignment horizontal="right" vertical="top"/>
    </xf>
    <xf numFmtId="39" fontId="12" fillId="0" borderId="4" xfId="0" applyFont="1" applyBorder="1" applyAlignment="1" applyProtection="1">
      <alignment horizontal="justify" vertical="top"/>
    </xf>
    <xf numFmtId="39" fontId="22" fillId="3" borderId="15" xfId="0" applyFont="1" applyFill="1" applyBorder="1" applyAlignment="1" applyProtection="1">
      <alignment vertical="top"/>
    </xf>
    <xf numFmtId="39" fontId="23" fillId="3" borderId="7" xfId="0" applyFont="1" applyFill="1" applyBorder="1" applyAlignment="1" applyProtection="1">
      <alignment vertical="top" wrapText="1"/>
    </xf>
    <xf numFmtId="170" fontId="18" fillId="0" borderId="4" xfId="0" applyNumberFormat="1" applyFont="1" applyBorder="1" applyAlignment="1" applyProtection="1">
      <alignment vertical="top"/>
    </xf>
    <xf numFmtId="39" fontId="15" fillId="3" borderId="7" xfId="0" applyFont="1" applyFill="1" applyBorder="1" applyAlignment="1" applyProtection="1">
      <alignment vertical="top"/>
    </xf>
    <xf numFmtId="39" fontId="2" fillId="3" borderId="7" xfId="0" applyFont="1" applyFill="1" applyBorder="1" applyAlignment="1" applyProtection="1">
      <alignment vertical="top"/>
    </xf>
    <xf numFmtId="49" fontId="14" fillId="3" borderId="16" xfId="0" applyNumberFormat="1" applyFont="1" applyFill="1" applyBorder="1" applyAlignment="1" applyProtection="1">
      <alignment horizontal="justify" vertical="top" wrapText="1"/>
    </xf>
    <xf numFmtId="166" fontId="6" fillId="3" borderId="7" xfId="0" applyNumberFormat="1" applyFont="1" applyFill="1" applyBorder="1" applyAlignment="1" applyProtection="1">
      <alignment vertical="top"/>
    </xf>
    <xf numFmtId="39" fontId="15" fillId="3" borderId="16" xfId="0" applyFont="1" applyFill="1" applyBorder="1" applyAlignment="1" applyProtection="1">
      <alignment vertical="top" wrapText="1"/>
    </xf>
    <xf numFmtId="173" fontId="2" fillId="6" borderId="8" xfId="6" applyNumberFormat="1" applyFill="1" applyBorder="1" applyAlignment="1" applyProtection="1">
      <alignment horizontal="right" vertical="top"/>
    </xf>
    <xf numFmtId="39" fontId="6" fillId="6" borderId="9" xfId="0" applyFont="1" applyFill="1" applyBorder="1" applyAlignment="1" applyProtection="1">
      <alignment horizontal="center" vertical="top" wrapText="1"/>
    </xf>
    <xf numFmtId="164" fontId="2" fillId="6" borderId="9" xfId="6" applyNumberFormat="1" applyFill="1" applyBorder="1" applyAlignment="1" applyProtection="1">
      <alignment vertical="top"/>
    </xf>
    <xf numFmtId="164" fontId="2" fillId="6" borderId="9" xfId="6" applyNumberFormat="1" applyFill="1" applyBorder="1" applyAlignment="1" applyProtection="1">
      <alignment horizontal="center" vertical="top"/>
    </xf>
    <xf numFmtId="39" fontId="6" fillId="3" borderId="3" xfId="0" applyFont="1" applyFill="1" applyBorder="1" applyAlignment="1" applyProtection="1">
      <alignment horizontal="center" vertical="top" wrapText="1"/>
    </xf>
    <xf numFmtId="39" fontId="6" fillId="3" borderId="4" xfId="0" applyFont="1" applyFill="1" applyBorder="1" applyAlignment="1" applyProtection="1">
      <alignment horizontal="left" vertical="top" wrapText="1"/>
    </xf>
    <xf numFmtId="4" fontId="12" fillId="3" borderId="4" xfId="0" applyNumberFormat="1" applyFont="1" applyFill="1" applyBorder="1" applyAlignment="1" applyProtection="1">
      <alignment horizontal="center" vertical="top" wrapText="1"/>
    </xf>
    <xf numFmtId="164" fontId="12" fillId="3" borderId="4" xfId="0" applyNumberFormat="1" applyFont="1" applyFill="1" applyBorder="1" applyAlignment="1" applyProtection="1">
      <alignment horizontal="center" vertical="top" wrapText="1"/>
    </xf>
    <xf numFmtId="39" fontId="2" fillId="3" borderId="3" xfId="0" applyFont="1" applyFill="1" applyBorder="1" applyAlignment="1" applyProtection="1">
      <alignment vertical="top" wrapText="1"/>
    </xf>
    <xf numFmtId="39" fontId="6" fillId="3" borderId="3" xfId="0" applyFont="1" applyFill="1" applyBorder="1" applyAlignment="1" applyProtection="1">
      <alignment horizontal="right" vertical="top" wrapText="1"/>
    </xf>
    <xf numFmtId="37" fontId="2" fillId="3" borderId="3" xfId="0" applyNumberFormat="1" applyFont="1" applyFill="1" applyBorder="1" applyAlignment="1" applyProtection="1">
      <alignment vertical="top" wrapText="1"/>
    </xf>
    <xf numFmtId="37" fontId="6" fillId="3" borderId="3" xfId="0" applyNumberFormat="1" applyFont="1" applyFill="1" applyBorder="1" applyAlignment="1" applyProtection="1">
      <alignment vertical="top" wrapText="1"/>
    </xf>
    <xf numFmtId="166" fontId="2" fillId="3" borderId="3" xfId="0" applyNumberFormat="1" applyFont="1" applyFill="1" applyBorder="1" applyAlignment="1" applyProtection="1">
      <alignment vertical="top" wrapText="1"/>
    </xf>
    <xf numFmtId="164" fontId="6" fillId="3" borderId="4" xfId="0" applyNumberFormat="1" applyFont="1" applyFill="1" applyBorder="1" applyAlignment="1" applyProtection="1">
      <alignment horizontal="center" vertical="top" wrapText="1"/>
    </xf>
    <xf numFmtId="166" fontId="6" fillId="3" borderId="3" xfId="0" applyNumberFormat="1" applyFont="1" applyFill="1" applyBorder="1" applyAlignment="1" applyProtection="1">
      <alignment vertical="top" wrapText="1"/>
    </xf>
    <xf numFmtId="49" fontId="2" fillId="3" borderId="3" xfId="0" applyNumberFormat="1" applyFont="1" applyFill="1" applyBorder="1" applyAlignment="1" applyProtection="1">
      <alignment horizontal="right" vertical="top" wrapText="1"/>
    </xf>
    <xf numFmtId="39" fontId="2" fillId="3" borderId="4" xfId="0" applyFont="1" applyFill="1" applyBorder="1" applyAlignment="1" applyProtection="1">
      <alignment horizontal="left" vertical="top" wrapText="1"/>
    </xf>
    <xf numFmtId="49" fontId="2" fillId="3" borderId="8" xfId="0" applyNumberFormat="1" applyFont="1" applyFill="1" applyBorder="1" applyAlignment="1" applyProtection="1">
      <alignment horizontal="right" vertical="top" wrapText="1"/>
    </xf>
    <xf numFmtId="39" fontId="2" fillId="3" borderId="9" xfId="0" applyFont="1" applyFill="1" applyBorder="1" applyAlignment="1" applyProtection="1">
      <alignment horizontal="left" vertical="top" wrapText="1"/>
    </xf>
    <xf numFmtId="4" fontId="2" fillId="3" borderId="9" xfId="0" applyNumberFormat="1" applyFont="1" applyFill="1" applyBorder="1" applyAlignment="1" applyProtection="1">
      <alignment vertical="top" wrapText="1"/>
    </xf>
    <xf numFmtId="164" fontId="2" fillId="3" borderId="9" xfId="0" applyNumberFormat="1" applyFont="1" applyFill="1" applyBorder="1" applyAlignment="1" applyProtection="1">
      <alignment horizontal="center" vertical="top" wrapText="1"/>
    </xf>
    <xf numFmtId="172" fontId="2" fillId="6" borderId="3" xfId="0" applyNumberFormat="1" applyFont="1" applyFill="1" applyBorder="1" applyAlignment="1" applyProtection="1">
      <alignment horizontal="right" vertical="top"/>
    </xf>
    <xf numFmtId="0" fontId="6" fillId="6" borderId="4" xfId="14" applyFont="1" applyFill="1" applyBorder="1" applyAlignment="1" applyProtection="1">
      <alignment horizontal="center" vertical="top" wrapText="1"/>
    </xf>
    <xf numFmtId="4" fontId="18" fillId="6" borderId="18" xfId="15" applyNumberFormat="1" applyFont="1" applyFill="1" applyBorder="1" applyAlignment="1" applyProtection="1">
      <alignment vertical="top" wrapText="1"/>
    </xf>
    <xf numFmtId="43" fontId="18" fillId="6" borderId="18" xfId="15" applyFont="1" applyFill="1" applyBorder="1" applyAlignment="1" applyProtection="1">
      <alignment horizontal="center" vertical="top"/>
    </xf>
    <xf numFmtId="39" fontId="2" fillId="3" borderId="19" xfId="0" applyFont="1" applyFill="1" applyBorder="1" applyAlignment="1" applyProtection="1">
      <alignment horizontal="right" vertical="top" wrapText="1"/>
    </xf>
    <xf numFmtId="39" fontId="12" fillId="3" borderId="20" xfId="0" applyFont="1" applyFill="1" applyBorder="1" applyAlignment="1" applyProtection="1">
      <alignment horizontal="left" vertical="top" wrapText="1"/>
    </xf>
    <xf numFmtId="4" fontId="12" fillId="3" borderId="4" xfId="0" applyNumberFormat="1" applyFont="1" applyFill="1" applyBorder="1" applyAlignment="1" applyProtection="1">
      <alignment vertical="top" wrapText="1"/>
    </xf>
    <xf numFmtId="39" fontId="2" fillId="3" borderId="8" xfId="0" applyFont="1" applyFill="1" applyBorder="1" applyAlignment="1" applyProtection="1">
      <alignment vertical="top" wrapText="1"/>
    </xf>
    <xf numFmtId="39" fontId="12" fillId="3" borderId="9" xfId="0" applyFont="1" applyFill="1" applyBorder="1" applyAlignment="1" applyProtection="1">
      <alignment horizontal="left" vertical="top" wrapText="1"/>
    </xf>
    <xf numFmtId="172" fontId="2" fillId="6" borderId="21" xfId="0" applyNumberFormat="1" applyFont="1" applyFill="1" applyBorder="1" applyAlignment="1" applyProtection="1">
      <alignment horizontal="right" vertical="top"/>
    </xf>
    <xf numFmtId="0" fontId="6" fillId="6" borderId="18" xfId="14" applyFont="1" applyFill="1" applyBorder="1" applyAlignment="1" applyProtection="1">
      <alignment horizontal="center" vertical="top" wrapText="1"/>
    </xf>
    <xf numFmtId="39" fontId="2" fillId="3" borderId="3" xfId="0" applyFont="1" applyFill="1" applyBorder="1" applyAlignment="1" applyProtection="1">
      <alignment horizontal="right" vertical="top" wrapText="1"/>
    </xf>
    <xf numFmtId="166" fontId="2" fillId="3" borderId="8" xfId="0" applyNumberFormat="1" applyFont="1" applyFill="1" applyBorder="1" applyAlignment="1" applyProtection="1">
      <alignment vertical="top" wrapText="1"/>
    </xf>
    <xf numFmtId="164" fontId="2" fillId="3" borderId="9" xfId="6" applyNumberFormat="1" applyFill="1" applyBorder="1" applyAlignment="1" applyProtection="1">
      <alignment horizontal="center" vertical="top"/>
    </xf>
    <xf numFmtId="4" fontId="18" fillId="6" borderId="4" xfId="15" applyNumberFormat="1" applyFont="1" applyFill="1" applyBorder="1" applyAlignment="1" applyProtection="1">
      <alignment vertical="top" wrapText="1"/>
    </xf>
    <xf numFmtId="172" fontId="2" fillId="3" borderId="3" xfId="0" applyNumberFormat="1" applyFont="1" applyFill="1" applyBorder="1" applyAlignment="1" applyProtection="1">
      <alignment horizontal="right" vertical="top"/>
    </xf>
    <xf numFmtId="0" fontId="6" fillId="3" borderId="4" xfId="14" applyFont="1" applyFill="1" applyBorder="1" applyAlignment="1" applyProtection="1">
      <alignment horizontal="center" vertical="top" wrapText="1"/>
    </xf>
    <xf numFmtId="4" fontId="18" fillId="3" borderId="20" xfId="15" applyNumberFormat="1" applyFont="1" applyFill="1" applyBorder="1" applyAlignment="1" applyProtection="1">
      <alignment vertical="top" wrapText="1"/>
    </xf>
    <xf numFmtId="43" fontId="18" fillId="3" borderId="4" xfId="15" applyFont="1" applyFill="1" applyBorder="1" applyAlignment="1" applyProtection="1">
      <alignment horizontal="center" vertical="top"/>
    </xf>
    <xf numFmtId="43" fontId="18" fillId="6" borderId="4" xfId="15" applyFont="1" applyFill="1" applyBorder="1" applyAlignment="1" applyProtection="1">
      <alignment horizontal="center" vertical="top"/>
    </xf>
    <xf numFmtId="39" fontId="6" fillId="2" borderId="9" xfId="0" applyFont="1" applyFill="1" applyBorder="1" applyAlignment="1" applyProtection="1">
      <alignment horizontal="center" vertical="top" wrapText="1"/>
    </xf>
    <xf numFmtId="4" fontId="2" fillId="2" borderId="9" xfId="8" applyNumberFormat="1" applyFont="1" applyFill="1" applyBorder="1" applyAlignment="1" applyProtection="1">
      <alignment horizontal="right" vertical="top" wrapText="1"/>
    </xf>
    <xf numFmtId="0" fontId="2" fillId="2" borderId="24" xfId="8" applyNumberFormat="1" applyFont="1" applyFill="1" applyBorder="1" applyAlignment="1" applyProtection="1">
      <alignment horizontal="center" vertical="top"/>
    </xf>
    <xf numFmtId="173" fontId="2" fillId="3" borderId="25" xfId="6" applyNumberFormat="1" applyFill="1" applyBorder="1" applyAlignment="1" applyProtection="1">
      <alignment horizontal="right" vertical="top"/>
    </xf>
    <xf numFmtId="39" fontId="12" fillId="3" borderId="26" xfId="0" applyFont="1" applyFill="1" applyBorder="1" applyAlignment="1" applyProtection="1">
      <alignment vertical="top" wrapText="1"/>
    </xf>
    <xf numFmtId="164" fontId="2" fillId="3" borderId="26" xfId="6" applyNumberFormat="1" applyFill="1" applyBorder="1" applyAlignment="1" applyProtection="1">
      <alignment vertical="top"/>
    </xf>
    <xf numFmtId="164" fontId="2" fillId="3" borderId="26" xfId="6" applyNumberFormat="1" applyFill="1" applyBorder="1" applyAlignment="1" applyProtection="1">
      <alignment horizontal="center" vertical="top"/>
    </xf>
    <xf numFmtId="166" fontId="6" fillId="3" borderId="3" xfId="0" applyNumberFormat="1" applyFont="1" applyFill="1" applyBorder="1" applyAlignment="1" applyProtection="1">
      <alignment horizontal="center" vertical="top" wrapText="1"/>
    </xf>
    <xf numFmtId="166" fontId="6" fillId="3" borderId="3" xfId="0" applyNumberFormat="1" applyFont="1" applyFill="1" applyBorder="1" applyAlignment="1" applyProtection="1">
      <alignment horizontal="right" vertical="top" wrapText="1"/>
    </xf>
    <xf numFmtId="39" fontId="12" fillId="3" borderId="17" xfId="0" applyFont="1" applyFill="1" applyBorder="1" applyAlignment="1" applyProtection="1">
      <alignment horizontal="left" vertical="top" wrapText="1"/>
    </xf>
    <xf numFmtId="166" fontId="2" fillId="3" borderId="3" xfId="17" applyNumberFormat="1" applyFont="1" applyFill="1" applyBorder="1" applyAlignment="1" applyProtection="1">
      <alignment horizontal="right" vertical="top" wrapText="1"/>
    </xf>
    <xf numFmtId="49" fontId="2" fillId="3" borderId="17" xfId="17" applyNumberFormat="1" applyFont="1" applyFill="1" applyBorder="1" applyAlignment="1" applyProtection="1">
      <alignment horizontal="left" vertical="center" wrapText="1"/>
    </xf>
    <xf numFmtId="4" fontId="2" fillId="3" borderId="4" xfId="17" applyNumberFormat="1" applyFont="1" applyFill="1" applyBorder="1" applyAlignment="1" applyProtection="1">
      <alignment horizontal="right" vertical="center" wrapText="1"/>
    </xf>
    <xf numFmtId="39" fontId="2" fillId="3" borderId="4" xfId="17" applyFont="1" applyFill="1" applyBorder="1" applyAlignment="1" applyProtection="1">
      <alignment horizontal="center" vertical="center" wrapText="1"/>
    </xf>
    <xf numFmtId="37" fontId="6" fillId="3" borderId="3" xfId="17" applyNumberFormat="1" applyFont="1" applyFill="1" applyBorder="1" applyAlignment="1" applyProtection="1">
      <alignment vertical="top" wrapText="1"/>
    </xf>
    <xf numFmtId="49" fontId="6" fillId="3" borderId="17" xfId="17" applyNumberFormat="1" applyFont="1" applyFill="1" applyBorder="1" applyAlignment="1" applyProtection="1">
      <alignment horizontal="left" vertical="center" wrapText="1"/>
    </xf>
    <xf numFmtId="4" fontId="2" fillId="3" borderId="4" xfId="19" applyNumberFormat="1" applyFill="1" applyBorder="1" applyAlignment="1" applyProtection="1">
      <alignment horizontal="right" vertical="center"/>
    </xf>
    <xf numFmtId="4" fontId="2" fillId="3" borderId="4" xfId="19" applyNumberFormat="1" applyFill="1" applyBorder="1" applyAlignment="1" applyProtection="1">
      <alignment horizontal="center" vertical="center"/>
    </xf>
    <xf numFmtId="166" fontId="2" fillId="3" borderId="3" xfId="17" applyNumberFormat="1" applyFont="1" applyFill="1" applyBorder="1" applyAlignment="1" applyProtection="1">
      <alignment vertical="top" wrapText="1"/>
    </xf>
    <xf numFmtId="49" fontId="12" fillId="3" borderId="17" xfId="17" applyNumberFormat="1" applyFont="1" applyFill="1" applyBorder="1" applyAlignment="1" applyProtection="1">
      <alignment horizontal="left" vertical="top" wrapText="1"/>
    </xf>
    <xf numFmtId="166" fontId="2" fillId="3" borderId="3" xfId="17" applyNumberFormat="1" applyFont="1" applyFill="1" applyBorder="1" applyAlignment="1" applyProtection="1">
      <alignment horizontal="right" vertical="center" wrapText="1"/>
    </xf>
    <xf numFmtId="39" fontId="2" fillId="3" borderId="4" xfId="17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right"/>
    </xf>
    <xf numFmtId="0" fontId="6" fillId="3" borderId="17" xfId="0" applyNumberFormat="1" applyFont="1" applyFill="1" applyBorder="1" applyAlignment="1" applyProtection="1">
      <alignment vertical="top" wrapText="1"/>
    </xf>
    <xf numFmtId="49" fontId="6" fillId="0" borderId="17" xfId="17" applyNumberFormat="1" applyFont="1" applyBorder="1" applyAlignment="1" applyProtection="1">
      <alignment horizontal="left" vertical="center" wrapText="1"/>
    </xf>
    <xf numFmtId="4" fontId="2" fillId="3" borderId="17" xfId="0" applyNumberFormat="1" applyFont="1" applyFill="1" applyBorder="1" applyAlignment="1" applyProtection="1">
      <alignment vertical="top" wrapText="1"/>
    </xf>
    <xf numFmtId="1" fontId="6" fillId="3" borderId="7" xfId="0" applyNumberFormat="1" applyFont="1" applyFill="1" applyBorder="1" applyAlignment="1" applyProtection="1">
      <alignment horizontal="right"/>
    </xf>
    <xf numFmtId="0" fontId="6" fillId="3" borderId="3" xfId="0" applyNumberFormat="1" applyFont="1" applyFill="1" applyBorder="1" applyAlignment="1" applyProtection="1">
      <alignment vertical="top" wrapText="1"/>
    </xf>
    <xf numFmtId="4" fontId="2" fillId="3" borderId="17" xfId="0" applyNumberFormat="1" applyFont="1" applyFill="1" applyBorder="1" applyAlignment="1" applyProtection="1">
      <alignment vertical="top"/>
    </xf>
    <xf numFmtId="164" fontId="2" fillId="3" borderId="17" xfId="0" applyNumberFormat="1" applyFont="1" applyFill="1" applyBorder="1" applyAlignment="1" applyProtection="1">
      <alignment horizontal="center" vertical="top" wrapText="1"/>
    </xf>
    <xf numFmtId="37" fontId="6" fillId="0" borderId="3" xfId="0" applyNumberFormat="1" applyFont="1" applyBorder="1" applyAlignment="1" applyProtection="1">
      <alignment horizontal="right" vertical="top"/>
    </xf>
    <xf numFmtId="0" fontId="6" fillId="0" borderId="17" xfId="14" applyFont="1" applyBorder="1" applyAlignment="1" applyProtection="1">
      <alignment horizontal="left" vertical="top" wrapText="1"/>
    </xf>
    <xf numFmtId="4" fontId="2" fillId="3" borderId="17" xfId="19" applyNumberFormat="1" applyFill="1" applyBorder="1" applyAlignment="1" applyProtection="1">
      <alignment horizontal="right" vertical="center"/>
    </xf>
    <xf numFmtId="4" fontId="2" fillId="0" borderId="17" xfId="8" applyNumberFormat="1" applyFont="1" applyFill="1" applyBorder="1" applyAlignment="1" applyProtection="1">
      <alignment horizontal="center" vertical="top"/>
    </xf>
    <xf numFmtId="39" fontId="12" fillId="3" borderId="27" xfId="0" applyFont="1" applyFill="1" applyBorder="1" applyAlignment="1" applyProtection="1">
      <alignment horizontal="left" vertical="top" wrapText="1"/>
    </xf>
    <xf numFmtId="4" fontId="2" fillId="3" borderId="27" xfId="0" applyNumberFormat="1" applyFont="1" applyFill="1" applyBorder="1" applyAlignment="1" applyProtection="1">
      <alignment vertical="top" wrapText="1"/>
    </xf>
    <xf numFmtId="164" fontId="2" fillId="3" borderId="27" xfId="0" applyNumberFormat="1" applyFont="1" applyFill="1" applyBorder="1" applyAlignment="1" applyProtection="1">
      <alignment horizontal="center" vertical="top" wrapText="1"/>
    </xf>
    <xf numFmtId="171" fontId="6" fillId="0" borderId="3" xfId="0" applyNumberFormat="1" applyFont="1" applyBorder="1" applyAlignment="1" applyProtection="1">
      <alignment horizontal="right" vertical="top"/>
    </xf>
    <xf numFmtId="39" fontId="6" fillId="3" borderId="17" xfId="0" applyFont="1" applyFill="1" applyBorder="1" applyAlignment="1" applyProtection="1">
      <alignment vertical="center" wrapText="1"/>
    </xf>
    <xf numFmtId="4" fontId="2" fillId="3" borderId="17" xfId="19" applyNumberFormat="1" applyFill="1" applyBorder="1" applyAlignment="1" applyProtection="1">
      <alignment horizontal="center" vertical="center"/>
    </xf>
    <xf numFmtId="4" fontId="2" fillId="3" borderId="17" xfId="21" applyNumberFormat="1" applyFill="1" applyBorder="1" applyAlignment="1" applyProtection="1">
      <alignment horizontal="center" vertical="center"/>
    </xf>
    <xf numFmtId="0" fontId="6" fillId="6" borderId="29" xfId="14" applyFont="1" applyFill="1" applyBorder="1" applyAlignment="1" applyProtection="1">
      <alignment horizontal="center" vertical="top" wrapText="1"/>
    </xf>
    <xf numFmtId="172" fontId="2" fillId="6" borderId="4" xfId="0" applyNumberFormat="1" applyFont="1" applyFill="1" applyBorder="1" applyAlignment="1" applyProtection="1">
      <alignment horizontal="right" vertical="top"/>
    </xf>
    <xf numFmtId="39" fontId="6" fillId="0" borderId="3" xfId="0" applyFont="1" applyBorder="1" applyAlignment="1" applyProtection="1">
      <alignment horizontal="center" vertical="top" wrapText="1"/>
    </xf>
    <xf numFmtId="39" fontId="6" fillId="0" borderId="17" xfId="0" applyFont="1" applyBorder="1" applyAlignment="1" applyProtection="1">
      <alignment horizontal="left" vertical="top" wrapText="1"/>
    </xf>
    <xf numFmtId="4" fontId="2" fillId="0" borderId="20" xfId="0" applyNumberFormat="1" applyFont="1" applyBorder="1" applyAlignment="1" applyProtection="1">
      <alignment horizontal="right" vertical="top" wrapText="1"/>
    </xf>
    <xf numFmtId="4" fontId="2" fillId="0" borderId="4" xfId="0" applyNumberFormat="1" applyFont="1" applyBorder="1" applyAlignment="1" applyProtection="1">
      <alignment horizontal="center" vertical="top" wrapText="1"/>
    </xf>
    <xf numFmtId="39" fontId="6" fillId="3" borderId="3" xfId="17" applyFont="1" applyFill="1" applyBorder="1" applyAlignment="1" applyProtection="1">
      <alignment horizontal="right" vertical="center" wrapText="1"/>
    </xf>
    <xf numFmtId="4" fontId="6" fillId="3" borderId="4" xfId="19" applyNumberFormat="1" applyFont="1" applyFill="1" applyBorder="1" applyAlignment="1" applyProtection="1">
      <alignment horizontal="right" vertical="center"/>
    </xf>
    <xf numFmtId="4" fontId="6" fillId="3" borderId="4" xfId="19" applyNumberFormat="1" applyFont="1" applyFill="1" applyBorder="1" applyAlignment="1" applyProtection="1">
      <alignment horizontal="center" vertical="center"/>
    </xf>
    <xf numFmtId="37" fontId="6" fillId="3" borderId="3" xfId="17" applyNumberFormat="1" applyFont="1" applyFill="1" applyBorder="1" applyAlignment="1" applyProtection="1">
      <alignment horizontal="right" vertical="center" wrapText="1"/>
    </xf>
    <xf numFmtId="49" fontId="12" fillId="3" borderId="17" xfId="17" applyNumberFormat="1" applyFont="1" applyFill="1" applyBorder="1" applyAlignment="1" applyProtection="1">
      <alignment horizontal="left" vertical="center" wrapText="1"/>
    </xf>
    <xf numFmtId="49" fontId="6" fillId="3" borderId="17" xfId="17" applyNumberFormat="1" applyFont="1" applyFill="1" applyBorder="1" applyAlignment="1" applyProtection="1">
      <alignment horizontal="left" vertical="top" wrapText="1"/>
    </xf>
    <xf numFmtId="0" fontId="6" fillId="3" borderId="17" xfId="24" applyFont="1" applyFill="1" applyBorder="1" applyAlignment="1" applyProtection="1">
      <alignment horizontal="left" vertical="top" wrapText="1"/>
    </xf>
    <xf numFmtId="4" fontId="2" fillId="3" borderId="17" xfId="25" applyNumberFormat="1" applyFont="1" applyFill="1" applyBorder="1" applyAlignment="1" applyProtection="1">
      <alignment horizontal="center" vertical="top"/>
    </xf>
    <xf numFmtId="164" fontId="2" fillId="3" borderId="17" xfId="0" applyNumberFormat="1" applyFont="1" applyFill="1" applyBorder="1" applyAlignment="1" applyProtection="1">
      <alignment horizontal="center" vertical="center" wrapText="1"/>
    </xf>
    <xf numFmtId="4" fontId="2" fillId="3" borderId="4" xfId="25" applyNumberFormat="1" applyFont="1" applyFill="1" applyBorder="1" applyAlignment="1" applyProtection="1">
      <alignment horizontal="center" vertical="top"/>
    </xf>
    <xf numFmtId="4" fontId="2" fillId="3" borderId="17" xfId="17" applyNumberFormat="1" applyFont="1" applyFill="1" applyBorder="1" applyAlignment="1" applyProtection="1">
      <alignment horizontal="right" vertical="center" wrapText="1"/>
    </xf>
    <xf numFmtId="39" fontId="2" fillId="3" borderId="17" xfId="17" applyFont="1" applyFill="1" applyBorder="1" applyAlignment="1" applyProtection="1">
      <alignment horizontal="center" vertical="center"/>
    </xf>
    <xf numFmtId="4" fontId="2" fillId="3" borderId="17" xfId="0" applyNumberFormat="1" applyFont="1" applyFill="1" applyBorder="1" applyAlignment="1" applyProtection="1">
      <alignment horizontal="center" vertical="top"/>
    </xf>
    <xf numFmtId="0" fontId="2" fillId="3" borderId="17" xfId="26" applyFill="1" applyBorder="1" applyAlignment="1" applyProtection="1">
      <alignment horizontal="center" vertical="top"/>
    </xf>
    <xf numFmtId="164" fontId="2" fillId="3" borderId="17" xfId="6" applyNumberFormat="1" applyFill="1" applyBorder="1" applyAlignment="1" applyProtection="1">
      <alignment horizontal="center" vertical="top"/>
    </xf>
    <xf numFmtId="39" fontId="2" fillId="3" borderId="8" xfId="17" applyFont="1" applyFill="1" applyBorder="1" applyAlignment="1" applyProtection="1">
      <alignment vertical="top" wrapText="1"/>
    </xf>
    <xf numFmtId="4" fontId="27" fillId="3" borderId="27" xfId="0" applyNumberFormat="1" applyFont="1" applyFill="1" applyBorder="1" applyAlignment="1" applyProtection="1">
      <alignment vertical="top"/>
    </xf>
    <xf numFmtId="4" fontId="2" fillId="3" borderId="27" xfId="19" applyNumberFormat="1" applyFill="1" applyBorder="1" applyAlignment="1" applyProtection="1">
      <alignment horizontal="right" vertical="center"/>
    </xf>
    <xf numFmtId="4" fontId="2" fillId="3" borderId="27" xfId="19" applyNumberFormat="1" applyFill="1" applyBorder="1" applyAlignment="1" applyProtection="1">
      <alignment horizontal="center" vertical="center"/>
    </xf>
    <xf numFmtId="0" fontId="12" fillId="3" borderId="17" xfId="19" applyFont="1" applyFill="1" applyBorder="1" applyAlignment="1" applyProtection="1">
      <alignment horizontal="justify" vertical="top" wrapText="1"/>
    </xf>
    <xf numFmtId="4" fontId="2" fillId="3" borderId="17" xfId="19" applyNumberFormat="1" applyFill="1" applyBorder="1" applyAlignment="1" applyProtection="1">
      <alignment horizontal="right" vertical="top"/>
    </xf>
    <xf numFmtId="4" fontId="2" fillId="3" borderId="4" xfId="19" applyNumberFormat="1" applyFill="1" applyBorder="1" applyAlignment="1" applyProtection="1">
      <alignment horizontal="center" vertical="top"/>
    </xf>
    <xf numFmtId="0" fontId="11" fillId="3" borderId="17" xfId="0" applyNumberFormat="1" applyFont="1" applyFill="1" applyBorder="1" applyAlignment="1" applyProtection="1">
      <alignment vertical="center" wrapText="1"/>
    </xf>
    <xf numFmtId="49" fontId="2" fillId="3" borderId="17" xfId="17" applyNumberFormat="1" applyFont="1" applyFill="1" applyBorder="1" applyAlignment="1" applyProtection="1">
      <alignment horizontal="justify" vertical="top" wrapText="1"/>
    </xf>
    <xf numFmtId="4" fontId="2" fillId="0" borderId="4" xfId="8" applyNumberFormat="1" applyFont="1" applyFill="1" applyBorder="1" applyAlignment="1" applyProtection="1">
      <alignment horizontal="center" vertical="top"/>
    </xf>
    <xf numFmtId="172" fontId="2" fillId="0" borderId="3" xfId="0" applyNumberFormat="1" applyFont="1" applyBorder="1" applyAlignment="1" applyProtection="1">
      <alignment horizontal="right" vertical="top"/>
    </xf>
    <xf numFmtId="0" fontId="12" fillId="0" borderId="17" xfId="14" applyFont="1" applyBorder="1" applyAlignment="1" applyProtection="1">
      <alignment horizontal="left" vertical="top" wrapText="1"/>
    </xf>
    <xf numFmtId="4" fontId="2" fillId="3" borderId="4" xfId="21" applyNumberFormat="1" applyFill="1" applyBorder="1" applyAlignment="1" applyProtection="1">
      <alignment horizontal="center" vertical="center"/>
    </xf>
    <xf numFmtId="4" fontId="2" fillId="3" borderId="4" xfId="0" applyNumberFormat="1" applyFont="1" applyFill="1" applyBorder="1" applyAlignment="1" applyProtection="1">
      <alignment horizontal="center"/>
    </xf>
    <xf numFmtId="39" fontId="12" fillId="0" borderId="17" xfId="0" applyFont="1" applyBorder="1" applyAlignment="1" applyProtection="1">
      <alignment vertical="top" wrapText="1"/>
    </xf>
    <xf numFmtId="39" fontId="12" fillId="3" borderId="17" xfId="0" applyFont="1" applyFill="1" applyBorder="1" applyAlignment="1" applyProtection="1">
      <alignment vertical="top" wrapText="1"/>
    </xf>
    <xf numFmtId="37" fontId="2" fillId="3" borderId="3" xfId="17" applyNumberFormat="1" applyFont="1" applyFill="1" applyBorder="1" applyAlignment="1" applyProtection="1">
      <alignment vertical="top" wrapText="1"/>
    </xf>
    <xf numFmtId="43" fontId="2" fillId="7" borderId="4" xfId="15" applyFont="1" applyFill="1" applyBorder="1" applyAlignment="1" applyProtection="1">
      <alignment horizontal="center" vertical="center" wrapText="1"/>
    </xf>
    <xf numFmtId="39" fontId="12" fillId="3" borderId="16" xfId="28" applyFont="1" applyFill="1" applyBorder="1" applyAlignment="1" applyProtection="1">
      <alignment horizontal="left" vertical="top" wrapText="1"/>
    </xf>
    <xf numFmtId="4" fontId="2" fillId="3" borderId="3" xfId="19" applyNumberFormat="1" applyFill="1" applyBorder="1" applyAlignment="1" applyProtection="1">
      <alignment horizontal="right" vertical="top"/>
    </xf>
    <xf numFmtId="43" fontId="2" fillId="7" borderId="4" xfId="15" applyFont="1" applyFill="1" applyBorder="1" applyAlignment="1" applyProtection="1">
      <alignment horizontal="center" vertical="top" wrapText="1"/>
    </xf>
    <xf numFmtId="39" fontId="6" fillId="0" borderId="4" xfId="0" applyFont="1" applyBorder="1" applyAlignment="1" applyProtection="1">
      <alignment horizontal="left" vertical="top" wrapText="1"/>
    </xf>
    <xf numFmtId="4" fontId="2" fillId="0" borderId="4" xfId="0" applyNumberFormat="1" applyFont="1" applyBorder="1" applyAlignment="1" applyProtection="1">
      <alignment horizontal="right" vertical="top" wrapText="1"/>
    </xf>
    <xf numFmtId="4" fontId="2" fillId="0" borderId="17" xfId="0" applyNumberFormat="1" applyFont="1" applyBorder="1" applyAlignment="1" applyProtection="1">
      <alignment horizontal="center" vertical="top" wrapText="1"/>
    </xf>
    <xf numFmtId="39" fontId="6" fillId="3" borderId="7" xfId="17" applyFont="1" applyFill="1" applyBorder="1" applyAlignment="1" applyProtection="1">
      <alignment horizontal="right" vertical="center" wrapText="1"/>
    </xf>
    <xf numFmtId="49" fontId="6" fillId="3" borderId="7" xfId="17" applyNumberFormat="1" applyFont="1" applyFill="1" applyBorder="1" applyAlignment="1" applyProtection="1">
      <alignment horizontal="left" vertical="center" wrapText="1"/>
    </xf>
    <xf numFmtId="4" fontId="6" fillId="3" borderId="3" xfId="19" applyNumberFormat="1" applyFont="1" applyFill="1" applyBorder="1" applyAlignment="1" applyProtection="1">
      <alignment horizontal="right" vertical="center"/>
    </xf>
    <xf numFmtId="4" fontId="6" fillId="3" borderId="17" xfId="19" applyNumberFormat="1" applyFont="1" applyFill="1" applyBorder="1" applyAlignment="1" applyProtection="1">
      <alignment horizontal="center" vertical="center"/>
    </xf>
    <xf numFmtId="166" fontId="2" fillId="3" borderId="7" xfId="17" applyNumberFormat="1" applyFont="1" applyFill="1" applyBorder="1" applyAlignment="1" applyProtection="1">
      <alignment horizontal="right" vertical="center" wrapText="1"/>
    </xf>
    <xf numFmtId="49" fontId="2" fillId="3" borderId="7" xfId="17" applyNumberFormat="1" applyFont="1" applyFill="1" applyBorder="1" applyAlignment="1" applyProtection="1">
      <alignment horizontal="left" vertical="center" wrapText="1"/>
    </xf>
    <xf numFmtId="4" fontId="2" fillId="3" borderId="3" xfId="17" applyNumberFormat="1" applyFont="1" applyFill="1" applyBorder="1" applyAlignment="1" applyProtection="1">
      <alignment horizontal="right" vertical="center" wrapText="1"/>
    </xf>
    <xf numFmtId="37" fontId="6" fillId="3" borderId="7" xfId="17" applyNumberFormat="1" applyFont="1" applyFill="1" applyBorder="1" applyAlignment="1" applyProtection="1">
      <alignment horizontal="right" vertical="center" wrapText="1"/>
    </xf>
    <xf numFmtId="166" fontId="2" fillId="3" borderId="7" xfId="17" applyNumberFormat="1" applyFont="1" applyFill="1" applyBorder="1" applyAlignment="1" applyProtection="1">
      <alignment vertical="top" wrapText="1"/>
    </xf>
    <xf numFmtId="49" fontId="12" fillId="3" borderId="7" xfId="17" applyNumberFormat="1" applyFont="1" applyFill="1" applyBorder="1" applyAlignment="1" applyProtection="1">
      <alignment horizontal="left" vertical="center" wrapText="1"/>
    </xf>
    <xf numFmtId="49" fontId="6" fillId="3" borderId="16" xfId="17" applyNumberFormat="1" applyFont="1" applyFill="1" applyBorder="1" applyAlignment="1" applyProtection="1">
      <alignment horizontal="left" vertical="top" wrapText="1"/>
    </xf>
    <xf numFmtId="0" fontId="6" fillId="3" borderId="16" xfId="24" applyFont="1" applyFill="1" applyBorder="1" applyAlignment="1" applyProtection="1">
      <alignment horizontal="left" vertical="top" wrapText="1"/>
    </xf>
    <xf numFmtId="166" fontId="2" fillId="3" borderId="7" xfId="17" applyNumberFormat="1" applyFont="1" applyFill="1" applyBorder="1" applyAlignment="1" applyProtection="1">
      <alignment horizontal="right" vertical="top" wrapText="1"/>
    </xf>
    <xf numFmtId="49" fontId="2" fillId="3" borderId="3" xfId="17" applyNumberFormat="1" applyFont="1" applyFill="1" applyBorder="1" applyAlignment="1" applyProtection="1">
      <alignment horizontal="left" vertical="center" wrapText="1"/>
    </xf>
    <xf numFmtId="39" fontId="2" fillId="3" borderId="17" xfId="17" applyFont="1" applyFill="1" applyBorder="1" applyAlignment="1" applyProtection="1">
      <alignment horizontal="center" vertical="center" wrapText="1"/>
    </xf>
    <xf numFmtId="37" fontId="6" fillId="3" borderId="7" xfId="17" applyNumberFormat="1" applyFont="1" applyFill="1" applyBorder="1" applyAlignment="1" applyProtection="1">
      <alignment vertical="top" wrapText="1"/>
    </xf>
    <xf numFmtId="49" fontId="6" fillId="3" borderId="3" xfId="17" applyNumberFormat="1" applyFont="1" applyFill="1" applyBorder="1" applyAlignment="1" applyProtection="1">
      <alignment horizontal="left" vertical="center" wrapText="1"/>
    </xf>
    <xf numFmtId="49" fontId="12" fillId="3" borderId="3" xfId="17" applyNumberFormat="1" applyFont="1" applyFill="1" applyBorder="1" applyAlignment="1" applyProtection="1">
      <alignment horizontal="left" vertical="top" wrapText="1"/>
    </xf>
    <xf numFmtId="166" fontId="2" fillId="3" borderId="8" xfId="17" applyNumberFormat="1" applyFont="1" applyFill="1" applyBorder="1" applyAlignment="1" applyProtection="1">
      <alignment vertical="top" wrapText="1"/>
    </xf>
    <xf numFmtId="49" fontId="12" fillId="0" borderId="28" xfId="17" applyNumberFormat="1" applyFont="1" applyBorder="1" applyAlignment="1" applyProtection="1">
      <alignment horizontal="left" vertical="top" wrapText="1"/>
    </xf>
    <xf numFmtId="4" fontId="2" fillId="3" borderId="8" xfId="19" applyNumberFormat="1" applyFill="1" applyBorder="1" applyAlignment="1" applyProtection="1">
      <alignment horizontal="right" vertical="center"/>
    </xf>
    <xf numFmtId="164" fontId="2" fillId="3" borderId="27" xfId="6" applyNumberFormat="1" applyFill="1" applyBorder="1" applyAlignment="1" applyProtection="1">
      <alignment horizontal="center" vertical="top"/>
    </xf>
    <xf numFmtId="49" fontId="12" fillId="0" borderId="4" xfId="17" applyNumberFormat="1" applyFont="1" applyBorder="1" applyAlignment="1" applyProtection="1">
      <alignment horizontal="left" vertical="top" wrapText="1"/>
    </xf>
    <xf numFmtId="49" fontId="12" fillId="3" borderId="4" xfId="17" applyNumberFormat="1" applyFont="1" applyFill="1" applyBorder="1" applyAlignment="1" applyProtection="1">
      <alignment horizontal="left" vertical="top" wrapText="1"/>
    </xf>
    <xf numFmtId="39" fontId="2" fillId="3" borderId="3" xfId="17" applyFont="1" applyFill="1" applyBorder="1" applyAlignment="1" applyProtection="1">
      <alignment vertical="top" wrapText="1"/>
    </xf>
    <xf numFmtId="0" fontId="2" fillId="3" borderId="4" xfId="26" applyFill="1" applyBorder="1" applyAlignment="1" applyProtection="1">
      <alignment horizontal="center" vertical="top"/>
    </xf>
    <xf numFmtId="4" fontId="27" fillId="3" borderId="4" xfId="0" applyNumberFormat="1" applyFont="1" applyFill="1" applyBorder="1" applyAlignment="1" applyProtection="1">
      <alignment vertical="top"/>
    </xf>
    <xf numFmtId="49" fontId="6" fillId="3" borderId="4" xfId="17" applyNumberFormat="1" applyFont="1" applyFill="1" applyBorder="1" applyAlignment="1" applyProtection="1">
      <alignment horizontal="left" vertical="center" wrapText="1"/>
    </xf>
    <xf numFmtId="0" fontId="12" fillId="3" borderId="4" xfId="19" applyFont="1" applyFill="1" applyBorder="1" applyAlignment="1" applyProtection="1">
      <alignment horizontal="justify" vertical="top" wrapText="1"/>
    </xf>
    <xf numFmtId="4" fontId="2" fillId="3" borderId="4" xfId="19" applyNumberFormat="1" applyFill="1" applyBorder="1" applyAlignment="1" applyProtection="1">
      <alignment horizontal="right" vertical="top"/>
    </xf>
    <xf numFmtId="4" fontId="2" fillId="3" borderId="17" xfId="19" applyNumberFormat="1" applyFill="1" applyBorder="1" applyAlignment="1" applyProtection="1">
      <alignment horizontal="center" vertical="top"/>
    </xf>
    <xf numFmtId="0" fontId="11" fillId="3" borderId="4" xfId="0" applyNumberFormat="1" applyFont="1" applyFill="1" applyBorder="1" applyAlignment="1" applyProtection="1">
      <alignment vertical="center" wrapText="1"/>
    </xf>
    <xf numFmtId="49" fontId="2" fillId="3" borderId="4" xfId="17" applyNumberFormat="1" applyFont="1" applyFill="1" applyBorder="1" applyAlignment="1" applyProtection="1">
      <alignment horizontal="justify" vertical="top" wrapText="1"/>
    </xf>
    <xf numFmtId="0" fontId="6" fillId="0" borderId="4" xfId="14" applyFont="1" applyBorder="1" applyAlignment="1" applyProtection="1">
      <alignment horizontal="left" vertical="top" wrapText="1"/>
    </xf>
    <xf numFmtId="0" fontId="12" fillId="0" borderId="4" xfId="14" applyFont="1" applyBorder="1" applyAlignment="1" applyProtection="1">
      <alignment horizontal="left" vertical="top" wrapText="1"/>
    </xf>
    <xf numFmtId="39" fontId="6" fillId="3" borderId="4" xfId="0" applyFont="1" applyFill="1" applyBorder="1" applyAlignment="1" applyProtection="1">
      <alignment vertical="center" wrapText="1"/>
    </xf>
    <xf numFmtId="4" fontId="2" fillId="3" borderId="17" xfId="0" applyNumberFormat="1" applyFont="1" applyFill="1" applyBorder="1" applyAlignment="1" applyProtection="1">
      <alignment horizontal="center"/>
    </xf>
    <xf numFmtId="39" fontId="12" fillId="3" borderId="4" xfId="28" applyFont="1" applyFill="1" applyBorder="1" applyAlignment="1" applyProtection="1">
      <alignment horizontal="left" vertical="top" wrapText="1"/>
    </xf>
    <xf numFmtId="172" fontId="2" fillId="6" borderId="17" xfId="0" applyNumberFormat="1" applyFont="1" applyFill="1" applyBorder="1" applyAlignment="1" applyProtection="1">
      <alignment horizontal="right" vertical="top"/>
    </xf>
    <xf numFmtId="4" fontId="2" fillId="0" borderId="17" xfId="0" applyNumberFormat="1" applyFont="1" applyBorder="1" applyAlignment="1" applyProtection="1">
      <alignment horizontal="right" vertical="top" wrapText="1"/>
    </xf>
    <xf numFmtId="4" fontId="2" fillId="0" borderId="20" xfId="0" applyNumberFormat="1" applyFont="1" applyBorder="1" applyAlignment="1" applyProtection="1">
      <alignment horizontal="center" vertical="top" wrapText="1"/>
    </xf>
    <xf numFmtId="39" fontId="6" fillId="3" borderId="3" xfId="17" applyFont="1" applyFill="1" applyBorder="1" applyAlignment="1" applyProtection="1">
      <alignment horizontal="center" vertical="center" wrapText="1"/>
    </xf>
    <xf numFmtId="4" fontId="6" fillId="3" borderId="17" xfId="19" applyNumberFormat="1" applyFont="1" applyFill="1" applyBorder="1" applyAlignment="1" applyProtection="1">
      <alignment horizontal="right" vertical="center"/>
    </xf>
    <xf numFmtId="49" fontId="2" fillId="3" borderId="4" xfId="17" applyNumberFormat="1" applyFont="1" applyFill="1" applyBorder="1" applyAlignment="1" applyProtection="1">
      <alignment horizontal="left" vertical="center" wrapText="1"/>
    </xf>
    <xf numFmtId="49" fontId="12" fillId="3" borderId="16" xfId="17" applyNumberFormat="1" applyFont="1" applyFill="1" applyBorder="1" applyAlignment="1" applyProtection="1">
      <alignment horizontal="left" vertical="center" wrapText="1"/>
    </xf>
    <xf numFmtId="166" fontId="2" fillId="3" borderId="7" xfId="0" applyNumberFormat="1" applyFont="1" applyFill="1" applyBorder="1" applyAlignment="1" applyProtection="1">
      <alignment vertical="top" wrapText="1"/>
    </xf>
    <xf numFmtId="164" fontId="2" fillId="3" borderId="16" xfId="0" applyNumberFormat="1" applyFont="1" applyFill="1" applyBorder="1" applyAlignment="1" applyProtection="1">
      <alignment horizontal="center" vertical="top" wrapText="1"/>
    </xf>
    <xf numFmtId="164" fontId="2" fillId="3" borderId="16" xfId="0" applyNumberFormat="1" applyFont="1" applyFill="1" applyBorder="1" applyAlignment="1" applyProtection="1">
      <alignment horizontal="center" vertical="center" wrapText="1"/>
    </xf>
    <xf numFmtId="37" fontId="6" fillId="3" borderId="7" xfId="0" applyNumberFormat="1" applyFont="1" applyFill="1" applyBorder="1" applyAlignment="1" applyProtection="1">
      <alignment horizontal="right" vertical="top"/>
    </xf>
    <xf numFmtId="4" fontId="2" fillId="3" borderId="16" xfId="25" applyNumberFormat="1" applyFont="1" applyFill="1" applyBorder="1" applyAlignment="1" applyProtection="1">
      <alignment horizontal="center" vertical="top"/>
    </xf>
    <xf numFmtId="166" fontId="2" fillId="3" borderId="30" xfId="0" applyNumberFormat="1" applyFont="1" applyFill="1" applyBorder="1" applyAlignment="1" applyProtection="1">
      <alignment vertical="top" wrapText="1"/>
    </xf>
    <xf numFmtId="164" fontId="2" fillId="3" borderId="28" xfId="0" applyNumberFormat="1" applyFont="1" applyFill="1" applyBorder="1" applyAlignment="1" applyProtection="1">
      <alignment horizontal="center" vertical="top" wrapText="1"/>
    </xf>
    <xf numFmtId="4" fontId="2" fillId="3" borderId="16" xfId="19" applyNumberFormat="1" applyFill="1" applyBorder="1" applyAlignment="1" applyProtection="1">
      <alignment horizontal="center" vertical="center"/>
    </xf>
    <xf numFmtId="39" fontId="2" fillId="3" borderId="16" xfId="17" applyFont="1" applyFill="1" applyBorder="1" applyAlignment="1" applyProtection="1">
      <alignment horizontal="center" vertical="center" wrapText="1"/>
    </xf>
    <xf numFmtId="39" fontId="2" fillId="3" borderId="16" xfId="17" applyFont="1" applyFill="1" applyBorder="1" applyAlignment="1" applyProtection="1">
      <alignment horizontal="center" vertical="center"/>
    </xf>
    <xf numFmtId="4" fontId="2" fillId="3" borderId="16" xfId="0" applyNumberFormat="1" applyFont="1" applyFill="1" applyBorder="1" applyAlignment="1" applyProtection="1">
      <alignment horizontal="center" vertical="top"/>
    </xf>
    <xf numFmtId="0" fontId="2" fillId="3" borderId="16" xfId="26" applyFill="1" applyBorder="1" applyAlignment="1" applyProtection="1">
      <alignment horizontal="center" vertical="top"/>
    </xf>
    <xf numFmtId="49" fontId="12" fillId="0" borderId="17" xfId="17" applyNumberFormat="1" applyFont="1" applyBorder="1" applyAlignment="1" applyProtection="1">
      <alignment horizontal="left" vertical="top" wrapText="1"/>
    </xf>
    <xf numFmtId="4" fontId="27" fillId="3" borderId="17" xfId="0" applyNumberFormat="1" applyFont="1" applyFill="1" applyBorder="1" applyAlignment="1" applyProtection="1">
      <alignment vertical="top"/>
    </xf>
    <xf numFmtId="4" fontId="2" fillId="3" borderId="3" xfId="19" applyNumberFormat="1" applyFill="1" applyBorder="1" applyAlignment="1" applyProtection="1">
      <alignment horizontal="right" vertical="center"/>
    </xf>
    <xf numFmtId="0" fontId="12" fillId="3" borderId="7" xfId="19" applyFont="1" applyFill="1" applyBorder="1" applyAlignment="1" applyProtection="1">
      <alignment horizontal="justify" vertical="top" wrapText="1"/>
    </xf>
    <xf numFmtId="4" fontId="2" fillId="3" borderId="16" xfId="19" applyNumberFormat="1" applyFill="1" applyBorder="1" applyAlignment="1" applyProtection="1">
      <alignment horizontal="center" vertical="top"/>
    </xf>
    <xf numFmtId="0" fontId="11" fillId="3" borderId="7" xfId="0" applyNumberFormat="1" applyFont="1" applyFill="1" applyBorder="1" applyAlignment="1" applyProtection="1">
      <alignment vertical="center" wrapText="1"/>
    </xf>
    <xf numFmtId="49" fontId="2" fillId="3" borderId="16" xfId="17" applyNumberFormat="1" applyFont="1" applyFill="1" applyBorder="1" applyAlignment="1" applyProtection="1">
      <alignment horizontal="justify" vertical="top" wrapText="1"/>
    </xf>
    <xf numFmtId="0" fontId="6" fillId="0" borderId="16" xfId="14" applyFont="1" applyBorder="1" applyAlignment="1" applyProtection="1">
      <alignment horizontal="left" vertical="top" wrapText="1"/>
    </xf>
    <xf numFmtId="0" fontId="12" fillId="0" borderId="16" xfId="14" applyFont="1" applyBorder="1" applyAlignment="1" applyProtection="1">
      <alignment horizontal="left" vertical="top" wrapText="1"/>
    </xf>
    <xf numFmtId="164" fontId="2" fillId="3" borderId="16" xfId="6" applyNumberFormat="1" applyFill="1" applyBorder="1" applyAlignment="1" applyProtection="1">
      <alignment horizontal="center" vertical="top"/>
    </xf>
    <xf numFmtId="39" fontId="6" fillId="3" borderId="16" xfId="0" applyFont="1" applyFill="1" applyBorder="1" applyAlignment="1" applyProtection="1">
      <alignment vertical="center" wrapText="1"/>
    </xf>
    <xf numFmtId="4" fontId="2" fillId="3" borderId="16" xfId="21" applyNumberFormat="1" applyFill="1" applyBorder="1" applyAlignment="1" applyProtection="1">
      <alignment horizontal="center" vertical="center"/>
    </xf>
    <xf numFmtId="4" fontId="2" fillId="3" borderId="16" xfId="0" applyNumberFormat="1" applyFont="1" applyFill="1" applyBorder="1" applyAlignment="1" applyProtection="1">
      <alignment horizontal="center"/>
    </xf>
    <xf numFmtId="39" fontId="12" fillId="0" borderId="16" xfId="0" applyFont="1" applyBorder="1" applyAlignment="1" applyProtection="1">
      <alignment vertical="top" wrapText="1"/>
    </xf>
    <xf numFmtId="39" fontId="12" fillId="3" borderId="16" xfId="0" applyFont="1" applyFill="1" applyBorder="1" applyAlignment="1" applyProtection="1">
      <alignment vertical="top" wrapText="1"/>
    </xf>
    <xf numFmtId="4" fontId="2" fillId="3" borderId="0" xfId="0" applyNumberFormat="1" applyFont="1" applyFill="1" applyAlignment="1" applyProtection="1">
      <alignment horizontal="center"/>
    </xf>
    <xf numFmtId="49" fontId="6" fillId="3" borderId="16" xfId="17" applyNumberFormat="1" applyFont="1" applyFill="1" applyBorder="1" applyAlignment="1" applyProtection="1">
      <alignment horizontal="left" vertical="center" wrapText="1"/>
    </xf>
    <xf numFmtId="172" fontId="2" fillId="6" borderId="18" xfId="0" applyNumberFormat="1" applyFont="1" applyFill="1" applyBorder="1" applyAlignment="1" applyProtection="1">
      <alignment horizontal="right" vertical="top"/>
    </xf>
    <xf numFmtId="39" fontId="6" fillId="0" borderId="20" xfId="0" applyFont="1" applyBorder="1" applyAlignment="1" applyProtection="1">
      <alignment horizontal="left" vertical="top" wrapText="1"/>
    </xf>
    <xf numFmtId="0" fontId="6" fillId="3" borderId="4" xfId="0" applyNumberFormat="1" applyFont="1" applyFill="1" applyBorder="1" applyAlignment="1" applyProtection="1">
      <alignment vertical="top" wrapText="1"/>
    </xf>
    <xf numFmtId="49" fontId="6" fillId="0" borderId="16" xfId="17" applyNumberFormat="1" applyFont="1" applyBorder="1" applyAlignment="1" applyProtection="1">
      <alignment horizontal="left" vertical="center" wrapText="1"/>
    </xf>
    <xf numFmtId="49" fontId="12" fillId="0" borderId="16" xfId="17" applyNumberFormat="1" applyFont="1" applyBorder="1" applyAlignment="1" applyProtection="1">
      <alignment horizontal="left" vertical="top" wrapText="1"/>
    </xf>
    <xf numFmtId="49" fontId="12" fillId="3" borderId="16" xfId="17" applyNumberFormat="1" applyFont="1" applyFill="1" applyBorder="1" applyAlignment="1" applyProtection="1">
      <alignment horizontal="left" vertical="top" wrapText="1"/>
    </xf>
    <xf numFmtId="4" fontId="27" fillId="3" borderId="16" xfId="0" applyNumberFormat="1" applyFont="1" applyFill="1" applyBorder="1" applyAlignment="1" applyProtection="1">
      <alignment vertical="top"/>
    </xf>
    <xf numFmtId="0" fontId="12" fillId="3" borderId="16" xfId="19" applyFont="1" applyFill="1" applyBorder="1" applyAlignment="1" applyProtection="1">
      <alignment horizontal="justify" vertical="top" wrapText="1"/>
    </xf>
    <xf numFmtId="39" fontId="12" fillId="3" borderId="9" xfId="0" applyFont="1" applyFill="1" applyBorder="1" applyAlignment="1" applyProtection="1">
      <alignment vertical="top" wrapText="1"/>
    </xf>
    <xf numFmtId="4" fontId="2" fillId="3" borderId="27" xfId="0" applyNumberFormat="1" applyFont="1" applyFill="1" applyBorder="1" applyAlignment="1" applyProtection="1">
      <alignment horizontal="center"/>
    </xf>
    <xf numFmtId="43" fontId="2" fillId="7" borderId="17" xfId="15" applyFont="1" applyFill="1" applyBorder="1" applyAlignment="1" applyProtection="1">
      <alignment horizontal="center" vertical="center" wrapText="1"/>
    </xf>
    <xf numFmtId="43" fontId="2" fillId="7" borderId="17" xfId="15" applyFont="1" applyFill="1" applyBorder="1" applyAlignment="1" applyProtection="1">
      <alignment horizontal="center" vertical="top" wrapText="1"/>
    </xf>
    <xf numFmtId="43" fontId="18" fillId="6" borderId="29" xfId="15" applyFont="1" applyFill="1" applyBorder="1" applyAlignment="1" applyProtection="1">
      <alignment horizontal="center" vertical="top"/>
    </xf>
    <xf numFmtId="4" fontId="6" fillId="3" borderId="7" xfId="19" applyNumberFormat="1" applyFont="1" applyFill="1" applyBorder="1" applyAlignment="1" applyProtection="1">
      <alignment horizontal="right" vertical="center"/>
    </xf>
    <xf numFmtId="4" fontId="6" fillId="3" borderId="7" xfId="19" applyNumberFormat="1" applyFont="1" applyFill="1" applyBorder="1" applyAlignment="1" applyProtection="1">
      <alignment horizontal="center" vertical="center"/>
    </xf>
    <xf numFmtId="49" fontId="2" fillId="3" borderId="16" xfId="17" applyNumberFormat="1" applyFont="1" applyFill="1" applyBorder="1" applyAlignment="1" applyProtection="1">
      <alignment horizontal="left" vertical="center" wrapText="1"/>
    </xf>
    <xf numFmtId="0" fontId="12" fillId="3" borderId="9" xfId="19" applyFont="1" applyFill="1" applyBorder="1" applyAlignment="1" applyProtection="1">
      <alignment horizontal="justify" vertical="top" wrapText="1"/>
    </xf>
    <xf numFmtId="4" fontId="2" fillId="3" borderId="9" xfId="19" applyNumberFormat="1" applyFill="1" applyBorder="1" applyAlignment="1" applyProtection="1">
      <alignment horizontal="right" vertical="top"/>
    </xf>
    <xf numFmtId="4" fontId="2" fillId="3" borderId="27" xfId="19" applyNumberFormat="1" applyFill="1" applyBorder="1" applyAlignment="1" applyProtection="1">
      <alignment horizontal="center" vertical="top"/>
    </xf>
    <xf numFmtId="4" fontId="2" fillId="3" borderId="7" xfId="19" applyNumberFormat="1" applyFill="1" applyBorder="1" applyAlignment="1" applyProtection="1">
      <alignment horizontal="right" vertical="center"/>
    </xf>
    <xf numFmtId="49" fontId="2" fillId="3" borderId="7" xfId="17" applyNumberFormat="1" applyFont="1" applyFill="1" applyBorder="1" applyAlignment="1" applyProtection="1">
      <alignment horizontal="justify" vertical="top" wrapText="1"/>
    </xf>
    <xf numFmtId="0" fontId="6" fillId="0" borderId="5" xfId="14" applyFont="1" applyBorder="1" applyAlignment="1" applyProtection="1">
      <alignment horizontal="left" vertical="top" wrapText="1"/>
    </xf>
    <xf numFmtId="0" fontId="6" fillId="3" borderId="22" xfId="14" applyFont="1" applyFill="1" applyBorder="1" applyAlignment="1" applyProtection="1">
      <alignment horizontal="center" vertical="top" wrapText="1"/>
    </xf>
    <xf numFmtId="172" fontId="2" fillId="3" borderId="31" xfId="0" applyNumberFormat="1" applyFont="1" applyFill="1" applyBorder="1" applyAlignment="1" applyProtection="1">
      <alignment horizontal="right" vertical="top"/>
    </xf>
    <xf numFmtId="43" fontId="18" fillId="3" borderId="31" xfId="15" applyFont="1" applyFill="1" applyBorder="1" applyAlignment="1" applyProtection="1">
      <alignment horizontal="center" vertical="top"/>
    </xf>
    <xf numFmtId="49" fontId="6" fillId="3" borderId="5" xfId="17" applyNumberFormat="1" applyFont="1" applyFill="1" applyBorder="1" applyAlignment="1" applyProtection="1">
      <alignment horizontal="left" vertical="center" wrapText="1"/>
    </xf>
    <xf numFmtId="4" fontId="6" fillId="3" borderId="16" xfId="19" applyNumberFormat="1" applyFont="1" applyFill="1" applyBorder="1" applyAlignment="1" applyProtection="1">
      <alignment horizontal="right" vertical="center"/>
    </xf>
    <xf numFmtId="4" fontId="2" fillId="2" borderId="27" xfId="8" applyNumberFormat="1" applyFont="1" applyFill="1" applyBorder="1" applyAlignment="1" applyProtection="1">
      <alignment horizontal="right" vertical="top" wrapText="1"/>
    </xf>
    <xf numFmtId="0" fontId="2" fillId="2" borderId="9" xfId="8" applyNumberFormat="1" applyFont="1" applyFill="1" applyBorder="1" applyAlignment="1" applyProtection="1">
      <alignment horizontal="center" vertical="top"/>
    </xf>
    <xf numFmtId="164" fontId="2" fillId="3" borderId="4" xfId="0" applyNumberFormat="1" applyFont="1" applyFill="1" applyBorder="1" applyAlignment="1" applyProtection="1">
      <alignment vertical="center" wrapText="1"/>
    </xf>
    <xf numFmtId="164" fontId="2" fillId="3" borderId="4" xfId="6" applyNumberFormat="1" applyFill="1" applyBorder="1" applyAlignment="1" applyProtection="1">
      <alignment horizontal="center" vertical="center"/>
    </xf>
    <xf numFmtId="0" fontId="6" fillId="2" borderId="12" xfId="6" applyFont="1" applyFill="1" applyBorder="1" applyAlignment="1" applyProtection="1">
      <alignment horizontal="center" vertical="top"/>
    </xf>
    <xf numFmtId="0" fontId="6" fillId="2" borderId="12" xfId="6" quotePrefix="1" applyFont="1" applyFill="1" applyBorder="1" applyAlignment="1" applyProtection="1">
      <alignment horizontal="center" vertical="top"/>
    </xf>
    <xf numFmtId="0" fontId="2" fillId="2" borderId="12" xfId="6" applyFill="1" applyBorder="1" applyAlignment="1" applyProtection="1">
      <alignment vertical="top"/>
    </xf>
    <xf numFmtId="0" fontId="6" fillId="2" borderId="9" xfId="6" applyFont="1" applyFill="1" applyBorder="1" applyAlignment="1" applyProtection="1">
      <alignment horizontal="center" vertical="top"/>
    </xf>
    <xf numFmtId="0" fontId="6" fillId="2" borderId="9" xfId="6" quotePrefix="1" applyFont="1" applyFill="1" applyBorder="1" applyAlignment="1" applyProtection="1">
      <alignment horizontal="center" vertical="top"/>
    </xf>
    <xf numFmtId="0" fontId="2" fillId="2" borderId="9" xfId="6" applyFill="1" applyBorder="1" applyAlignment="1" applyProtection="1">
      <alignment vertical="top"/>
    </xf>
    <xf numFmtId="39" fontId="6" fillId="0" borderId="0" xfId="0" applyFont="1" applyAlignment="1" applyProtection="1">
      <alignment horizontal="center" vertical="top"/>
      <protection locked="0"/>
    </xf>
    <xf numFmtId="39" fontId="7" fillId="0" borderId="0" xfId="0" applyFont="1" applyAlignment="1" applyProtection="1">
      <alignment horizontal="center" vertical="top"/>
      <protection locked="0"/>
    </xf>
    <xf numFmtId="0" fontId="3" fillId="0" borderId="0" xfId="2" applyFont="1" applyAlignment="1">
      <alignment horizontal="center" vertical="top" wrapText="1"/>
    </xf>
    <xf numFmtId="39" fontId="2" fillId="0" borderId="0" xfId="0" quotePrefix="1" applyFont="1" applyAlignment="1" applyProtection="1">
      <alignment vertical="top" wrapText="1"/>
      <protection locked="0"/>
    </xf>
    <xf numFmtId="49" fontId="6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39" fontId="16" fillId="0" borderId="0" xfId="0" applyFont="1" applyAlignment="1" applyProtection="1">
      <alignment horizontal="center" vertical="center"/>
      <protection locked="0"/>
    </xf>
    <xf numFmtId="39" fontId="2" fillId="0" borderId="0" xfId="0" applyFont="1" applyAlignment="1">
      <alignment horizontal="center" vertical="top" wrapText="1"/>
    </xf>
    <xf numFmtId="39" fontId="2" fillId="0" borderId="0" xfId="0" applyFont="1" applyAlignment="1">
      <alignment horizontal="left" vertical="top" wrapText="1"/>
    </xf>
  </cellXfs>
  <cellStyles count="31">
    <cellStyle name="Millares" xfId="1" builtinId="3"/>
    <cellStyle name="Millares 10" xfId="10" xr:uid="{00000000-0005-0000-0000-000001000000}"/>
    <cellStyle name="Millares 10 2 2 2" xfId="3" xr:uid="{00000000-0005-0000-0000-000002000000}"/>
    <cellStyle name="Millares 10 2 2 3" xfId="30" xr:uid="{00000000-0005-0000-0000-000003000000}"/>
    <cellStyle name="Millares 11" xfId="18" xr:uid="{00000000-0005-0000-0000-000004000000}"/>
    <cellStyle name="Millares 11 4" xfId="16" xr:uid="{00000000-0005-0000-0000-000005000000}"/>
    <cellStyle name="Millares 2 3" xfId="4" xr:uid="{00000000-0005-0000-0000-000006000000}"/>
    <cellStyle name="Millares 2 4" xfId="23" xr:uid="{00000000-0005-0000-0000-000007000000}"/>
    <cellStyle name="Millares 4 2" xfId="27" xr:uid="{00000000-0005-0000-0000-000008000000}"/>
    <cellStyle name="Millares 4 2 2" xfId="7" xr:uid="{00000000-0005-0000-0000-000009000000}"/>
    <cellStyle name="Millares 5 2" xfId="15" xr:uid="{00000000-0005-0000-0000-00000A000000}"/>
    <cellStyle name="Millares 5 3" xfId="8" xr:uid="{00000000-0005-0000-0000-00000B000000}"/>
    <cellStyle name="Millares 5 3 2" xfId="25" xr:uid="{00000000-0005-0000-0000-00000C000000}"/>
    <cellStyle name="Normal" xfId="0" builtinId="0"/>
    <cellStyle name="Normal 10" xfId="13" xr:uid="{00000000-0005-0000-0000-00000E000000}"/>
    <cellStyle name="Normal 18" xfId="11" xr:uid="{00000000-0005-0000-0000-00000F000000}"/>
    <cellStyle name="Normal 2 2 2" xfId="19" xr:uid="{00000000-0005-0000-0000-000010000000}"/>
    <cellStyle name="Normal 2 3 2" xfId="6" xr:uid="{00000000-0005-0000-0000-000011000000}"/>
    <cellStyle name="Normal 31_correccion de averia ac.hatillo prov.hato mayor oct.2011 2" xfId="29" xr:uid="{00000000-0005-0000-0000-000012000000}"/>
    <cellStyle name="Normal 5" xfId="14" xr:uid="{00000000-0005-0000-0000-000013000000}"/>
    <cellStyle name="Normal 5 2" xfId="24" xr:uid="{00000000-0005-0000-0000-000014000000}"/>
    <cellStyle name="Normal 6 2" xfId="26" xr:uid="{00000000-0005-0000-0000-000015000000}"/>
    <cellStyle name="Normal_50-09 EXTENSION LINEA LA CUARENTA Y CABUYA 2" xfId="28" xr:uid="{00000000-0005-0000-0000-000016000000}"/>
    <cellStyle name="Normal_502-01 alcantarillado sanitario academia de entrenamiento policial de hatilloparte b" xfId="20" xr:uid="{00000000-0005-0000-0000-000017000000}"/>
    <cellStyle name="Normal_BOQ - ALC-RED-NEIBA-QAQC_VINCI PRESUPUESTO UNIFICADO  LOS  ALCANTARILLADOS SANITARIOS PARA INAPA 02.09.11" xfId="22" xr:uid="{00000000-0005-0000-0000-000018000000}"/>
    <cellStyle name="Normal_BOQ-ALC-RED-MCRISTI-QAQC_VINCI PRESUPUESTO UNIFICADO  LOS  ALCANTARILLADOS SANITARIOS PARA INAPA 02.09.11" xfId="21" xr:uid="{00000000-0005-0000-0000-000019000000}"/>
    <cellStyle name="Normal_Hoja1" xfId="17" xr:uid="{00000000-0005-0000-0000-00001A000000}"/>
    <cellStyle name="Normal_Presupuesto" xfId="5" xr:uid="{00000000-0005-0000-0000-00001B000000}"/>
    <cellStyle name="Normal_Rec. No.3 118-03   Pta. de trat.A.Negras san juan de la maguana" xfId="2" xr:uid="{00000000-0005-0000-0000-00001C000000}"/>
    <cellStyle name="Porcentaje 2" xfId="9" xr:uid="{00000000-0005-0000-0000-00001D000000}"/>
    <cellStyle name="Porcentual 2" xfId="12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785</xdr:row>
      <xdr:rowOff>0</xdr:rowOff>
    </xdr:from>
    <xdr:to>
      <xdr:col>1</xdr:col>
      <xdr:colOff>1409700</xdr:colOff>
      <xdr:row>787</xdr:row>
      <xdr:rowOff>66675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8D678529-5D1F-4996-A464-12714C297611}"/>
            </a:ext>
          </a:extLst>
        </xdr:cNvPr>
        <xdr:cNvSpPr txBox="1">
          <a:spLocks noChangeArrowheads="1"/>
        </xdr:cNvSpPr>
      </xdr:nvSpPr>
      <xdr:spPr bwMode="auto">
        <a:xfrm>
          <a:off x="1790700" y="16748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785</xdr:row>
      <xdr:rowOff>0</xdr:rowOff>
    </xdr:from>
    <xdr:to>
      <xdr:col>1</xdr:col>
      <xdr:colOff>1409700</xdr:colOff>
      <xdr:row>787</xdr:row>
      <xdr:rowOff>66675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58232C9-1104-4EF2-88BA-F37B8CD2567B}"/>
            </a:ext>
          </a:extLst>
        </xdr:cNvPr>
        <xdr:cNvSpPr txBox="1">
          <a:spLocks noChangeArrowheads="1"/>
        </xdr:cNvSpPr>
      </xdr:nvSpPr>
      <xdr:spPr bwMode="auto">
        <a:xfrm>
          <a:off x="1790700" y="16748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785</xdr:row>
      <xdr:rowOff>0</xdr:rowOff>
    </xdr:from>
    <xdr:to>
      <xdr:col>1</xdr:col>
      <xdr:colOff>1409700</xdr:colOff>
      <xdr:row>787</xdr:row>
      <xdr:rowOff>66675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B26F93C3-B93E-4246-9A47-339C5024EB6E}"/>
            </a:ext>
          </a:extLst>
        </xdr:cNvPr>
        <xdr:cNvSpPr txBox="1">
          <a:spLocks noChangeArrowheads="1"/>
        </xdr:cNvSpPr>
      </xdr:nvSpPr>
      <xdr:spPr bwMode="auto">
        <a:xfrm>
          <a:off x="1790700" y="16748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785</xdr:row>
      <xdr:rowOff>0</xdr:rowOff>
    </xdr:from>
    <xdr:to>
      <xdr:col>1</xdr:col>
      <xdr:colOff>1409700</xdr:colOff>
      <xdr:row>787</xdr:row>
      <xdr:rowOff>66675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AD8D4AE2-CCA8-4B27-820C-AA82B7CCEBF8}"/>
            </a:ext>
          </a:extLst>
        </xdr:cNvPr>
        <xdr:cNvSpPr txBox="1">
          <a:spLocks noChangeArrowheads="1"/>
        </xdr:cNvSpPr>
      </xdr:nvSpPr>
      <xdr:spPr bwMode="auto">
        <a:xfrm>
          <a:off x="1790700" y="16748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785</xdr:row>
      <xdr:rowOff>0</xdr:rowOff>
    </xdr:from>
    <xdr:to>
      <xdr:col>1</xdr:col>
      <xdr:colOff>1409700</xdr:colOff>
      <xdr:row>787</xdr:row>
      <xdr:rowOff>66675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DDA8E9A7-2858-425B-BDC3-929DD06BD0F7}"/>
            </a:ext>
          </a:extLst>
        </xdr:cNvPr>
        <xdr:cNvSpPr txBox="1">
          <a:spLocks noChangeArrowheads="1"/>
        </xdr:cNvSpPr>
      </xdr:nvSpPr>
      <xdr:spPr bwMode="auto">
        <a:xfrm>
          <a:off x="1790700" y="16748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785</xdr:row>
      <xdr:rowOff>0</xdr:rowOff>
    </xdr:from>
    <xdr:to>
      <xdr:col>1</xdr:col>
      <xdr:colOff>1409700</xdr:colOff>
      <xdr:row>787</xdr:row>
      <xdr:rowOff>66675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AA3C2A7-77F0-4456-8CF5-96D48FBB36B3}"/>
            </a:ext>
          </a:extLst>
        </xdr:cNvPr>
        <xdr:cNvSpPr txBox="1">
          <a:spLocks noChangeArrowheads="1"/>
        </xdr:cNvSpPr>
      </xdr:nvSpPr>
      <xdr:spPr bwMode="auto">
        <a:xfrm>
          <a:off x="1790700" y="16748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785</xdr:row>
      <xdr:rowOff>0</xdr:rowOff>
    </xdr:from>
    <xdr:to>
      <xdr:col>1</xdr:col>
      <xdr:colOff>1409700</xdr:colOff>
      <xdr:row>787</xdr:row>
      <xdr:rowOff>66675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24B3AFB2-9509-4107-908D-CDBBBC0A8290}"/>
            </a:ext>
          </a:extLst>
        </xdr:cNvPr>
        <xdr:cNvSpPr txBox="1">
          <a:spLocks noChangeArrowheads="1"/>
        </xdr:cNvSpPr>
      </xdr:nvSpPr>
      <xdr:spPr bwMode="auto">
        <a:xfrm>
          <a:off x="1790700" y="167487600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ERMAN%20NOVA\My%20Documents\Intec\MAESTRIA\Costos\Proyecto%20Final%20(SC)\Documents%20and%20Settings\Lurdes\Desktop\Samuel\Propuesta-Auditori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/>
      <sheetData sheetId="1" refreshError="1"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3" transitionEvaluation="1" transitionEntry="1" codeName="Hoja13">
    <tabColor rgb="FFFF0000"/>
  </sheetPr>
  <dimension ref="A1:I799"/>
  <sheetViews>
    <sheetView showGridLines="0" showZeros="0" tabSelected="1" defaultGridColor="0" view="pageBreakPreview" topLeftCell="B3" colorId="23" zoomScale="110" zoomScaleNormal="110" zoomScaleSheetLayoutView="110" workbookViewId="0">
      <selection activeCell="C16" sqref="C16"/>
    </sheetView>
  </sheetViews>
  <sheetFormatPr baseColWidth="10" defaultColWidth="9.77734375" defaultRowHeight="12.75" x14ac:dyDescent="0.2"/>
  <cols>
    <col min="1" max="1" width="5.6640625" style="14" customWidth="1"/>
    <col min="2" max="2" width="52.109375" style="2" customWidth="1"/>
    <col min="3" max="3" width="8.44140625" style="9" customWidth="1"/>
    <col min="4" max="4" width="6" style="10" customWidth="1"/>
    <col min="5" max="5" width="10.5546875" style="3" customWidth="1"/>
    <col min="6" max="6" width="12.6640625" style="3" customWidth="1"/>
    <col min="7" max="7" width="12.44140625" style="2" hidden="1" customWidth="1"/>
    <col min="8" max="9" width="14.5546875" style="2" customWidth="1"/>
    <col min="10" max="10" width="10.44140625" style="2" bestFit="1" customWidth="1"/>
    <col min="11" max="256" width="9.77734375" style="2"/>
    <col min="257" max="257" width="5.6640625" style="2" customWidth="1"/>
    <col min="258" max="258" width="52.109375" style="2" customWidth="1"/>
    <col min="259" max="259" width="8.44140625" style="2" customWidth="1"/>
    <col min="260" max="260" width="6" style="2" customWidth="1"/>
    <col min="261" max="261" width="10.5546875" style="2" customWidth="1"/>
    <col min="262" max="262" width="12.6640625" style="2" customWidth="1"/>
    <col min="263" max="263" width="0" style="2" hidden="1" customWidth="1"/>
    <col min="264" max="265" width="14.5546875" style="2" customWidth="1"/>
    <col min="266" max="266" width="10.44140625" style="2" bestFit="1" customWidth="1"/>
    <col min="267" max="512" width="9.77734375" style="2"/>
    <col min="513" max="513" width="5.6640625" style="2" customWidth="1"/>
    <col min="514" max="514" width="52.109375" style="2" customWidth="1"/>
    <col min="515" max="515" width="8.44140625" style="2" customWidth="1"/>
    <col min="516" max="516" width="6" style="2" customWidth="1"/>
    <col min="517" max="517" width="10.5546875" style="2" customWidth="1"/>
    <col min="518" max="518" width="12.6640625" style="2" customWidth="1"/>
    <col min="519" max="519" width="0" style="2" hidden="1" customWidth="1"/>
    <col min="520" max="521" width="14.5546875" style="2" customWidth="1"/>
    <col min="522" max="522" width="10.44140625" style="2" bestFit="1" customWidth="1"/>
    <col min="523" max="768" width="9.77734375" style="2"/>
    <col min="769" max="769" width="5.6640625" style="2" customWidth="1"/>
    <col min="770" max="770" width="52.109375" style="2" customWidth="1"/>
    <col min="771" max="771" width="8.44140625" style="2" customWidth="1"/>
    <col min="772" max="772" width="6" style="2" customWidth="1"/>
    <col min="773" max="773" width="10.5546875" style="2" customWidth="1"/>
    <col min="774" max="774" width="12.6640625" style="2" customWidth="1"/>
    <col min="775" max="775" width="0" style="2" hidden="1" customWidth="1"/>
    <col min="776" max="777" width="14.5546875" style="2" customWidth="1"/>
    <col min="778" max="778" width="10.44140625" style="2" bestFit="1" customWidth="1"/>
    <col min="779" max="1024" width="9.77734375" style="2"/>
    <col min="1025" max="1025" width="5.6640625" style="2" customWidth="1"/>
    <col min="1026" max="1026" width="52.109375" style="2" customWidth="1"/>
    <col min="1027" max="1027" width="8.44140625" style="2" customWidth="1"/>
    <col min="1028" max="1028" width="6" style="2" customWidth="1"/>
    <col min="1029" max="1029" width="10.5546875" style="2" customWidth="1"/>
    <col min="1030" max="1030" width="12.6640625" style="2" customWidth="1"/>
    <col min="1031" max="1031" width="0" style="2" hidden="1" customWidth="1"/>
    <col min="1032" max="1033" width="14.5546875" style="2" customWidth="1"/>
    <col min="1034" max="1034" width="10.44140625" style="2" bestFit="1" customWidth="1"/>
    <col min="1035" max="1280" width="9.77734375" style="2"/>
    <col min="1281" max="1281" width="5.6640625" style="2" customWidth="1"/>
    <col min="1282" max="1282" width="52.109375" style="2" customWidth="1"/>
    <col min="1283" max="1283" width="8.44140625" style="2" customWidth="1"/>
    <col min="1284" max="1284" width="6" style="2" customWidth="1"/>
    <col min="1285" max="1285" width="10.5546875" style="2" customWidth="1"/>
    <col min="1286" max="1286" width="12.6640625" style="2" customWidth="1"/>
    <col min="1287" max="1287" width="0" style="2" hidden="1" customWidth="1"/>
    <col min="1288" max="1289" width="14.5546875" style="2" customWidth="1"/>
    <col min="1290" max="1290" width="10.44140625" style="2" bestFit="1" customWidth="1"/>
    <col min="1291" max="1536" width="9.77734375" style="2"/>
    <col min="1537" max="1537" width="5.6640625" style="2" customWidth="1"/>
    <col min="1538" max="1538" width="52.109375" style="2" customWidth="1"/>
    <col min="1539" max="1539" width="8.44140625" style="2" customWidth="1"/>
    <col min="1540" max="1540" width="6" style="2" customWidth="1"/>
    <col min="1541" max="1541" width="10.5546875" style="2" customWidth="1"/>
    <col min="1542" max="1542" width="12.6640625" style="2" customWidth="1"/>
    <col min="1543" max="1543" width="0" style="2" hidden="1" customWidth="1"/>
    <col min="1544" max="1545" width="14.5546875" style="2" customWidth="1"/>
    <col min="1546" max="1546" width="10.44140625" style="2" bestFit="1" customWidth="1"/>
    <col min="1547" max="1792" width="9.77734375" style="2"/>
    <col min="1793" max="1793" width="5.6640625" style="2" customWidth="1"/>
    <col min="1794" max="1794" width="52.109375" style="2" customWidth="1"/>
    <col min="1795" max="1795" width="8.44140625" style="2" customWidth="1"/>
    <col min="1796" max="1796" width="6" style="2" customWidth="1"/>
    <col min="1797" max="1797" width="10.5546875" style="2" customWidth="1"/>
    <col min="1798" max="1798" width="12.6640625" style="2" customWidth="1"/>
    <col min="1799" max="1799" width="0" style="2" hidden="1" customWidth="1"/>
    <col min="1800" max="1801" width="14.5546875" style="2" customWidth="1"/>
    <col min="1802" max="1802" width="10.44140625" style="2" bestFit="1" customWidth="1"/>
    <col min="1803" max="2048" width="9.77734375" style="2"/>
    <col min="2049" max="2049" width="5.6640625" style="2" customWidth="1"/>
    <col min="2050" max="2050" width="52.109375" style="2" customWidth="1"/>
    <col min="2051" max="2051" width="8.44140625" style="2" customWidth="1"/>
    <col min="2052" max="2052" width="6" style="2" customWidth="1"/>
    <col min="2053" max="2053" width="10.5546875" style="2" customWidth="1"/>
    <col min="2054" max="2054" width="12.6640625" style="2" customWidth="1"/>
    <col min="2055" max="2055" width="0" style="2" hidden="1" customWidth="1"/>
    <col min="2056" max="2057" width="14.5546875" style="2" customWidth="1"/>
    <col min="2058" max="2058" width="10.44140625" style="2" bestFit="1" customWidth="1"/>
    <col min="2059" max="2304" width="9.77734375" style="2"/>
    <col min="2305" max="2305" width="5.6640625" style="2" customWidth="1"/>
    <col min="2306" max="2306" width="52.109375" style="2" customWidth="1"/>
    <col min="2307" max="2307" width="8.44140625" style="2" customWidth="1"/>
    <col min="2308" max="2308" width="6" style="2" customWidth="1"/>
    <col min="2309" max="2309" width="10.5546875" style="2" customWidth="1"/>
    <col min="2310" max="2310" width="12.6640625" style="2" customWidth="1"/>
    <col min="2311" max="2311" width="0" style="2" hidden="1" customWidth="1"/>
    <col min="2312" max="2313" width="14.5546875" style="2" customWidth="1"/>
    <col min="2314" max="2314" width="10.44140625" style="2" bestFit="1" customWidth="1"/>
    <col min="2315" max="2560" width="9.77734375" style="2"/>
    <col min="2561" max="2561" width="5.6640625" style="2" customWidth="1"/>
    <col min="2562" max="2562" width="52.109375" style="2" customWidth="1"/>
    <col min="2563" max="2563" width="8.44140625" style="2" customWidth="1"/>
    <col min="2564" max="2564" width="6" style="2" customWidth="1"/>
    <col min="2565" max="2565" width="10.5546875" style="2" customWidth="1"/>
    <col min="2566" max="2566" width="12.6640625" style="2" customWidth="1"/>
    <col min="2567" max="2567" width="0" style="2" hidden="1" customWidth="1"/>
    <col min="2568" max="2569" width="14.5546875" style="2" customWidth="1"/>
    <col min="2570" max="2570" width="10.44140625" style="2" bestFit="1" customWidth="1"/>
    <col min="2571" max="2816" width="9.77734375" style="2"/>
    <col min="2817" max="2817" width="5.6640625" style="2" customWidth="1"/>
    <col min="2818" max="2818" width="52.109375" style="2" customWidth="1"/>
    <col min="2819" max="2819" width="8.44140625" style="2" customWidth="1"/>
    <col min="2820" max="2820" width="6" style="2" customWidth="1"/>
    <col min="2821" max="2821" width="10.5546875" style="2" customWidth="1"/>
    <col min="2822" max="2822" width="12.6640625" style="2" customWidth="1"/>
    <col min="2823" max="2823" width="0" style="2" hidden="1" customWidth="1"/>
    <col min="2824" max="2825" width="14.5546875" style="2" customWidth="1"/>
    <col min="2826" max="2826" width="10.44140625" style="2" bestFit="1" customWidth="1"/>
    <col min="2827" max="3072" width="9.77734375" style="2"/>
    <col min="3073" max="3073" width="5.6640625" style="2" customWidth="1"/>
    <col min="3074" max="3074" width="52.109375" style="2" customWidth="1"/>
    <col min="3075" max="3075" width="8.44140625" style="2" customWidth="1"/>
    <col min="3076" max="3076" width="6" style="2" customWidth="1"/>
    <col min="3077" max="3077" width="10.5546875" style="2" customWidth="1"/>
    <col min="3078" max="3078" width="12.6640625" style="2" customWidth="1"/>
    <col min="3079" max="3079" width="0" style="2" hidden="1" customWidth="1"/>
    <col min="3080" max="3081" width="14.5546875" style="2" customWidth="1"/>
    <col min="3082" max="3082" width="10.44140625" style="2" bestFit="1" customWidth="1"/>
    <col min="3083" max="3328" width="9.77734375" style="2"/>
    <col min="3329" max="3329" width="5.6640625" style="2" customWidth="1"/>
    <col min="3330" max="3330" width="52.109375" style="2" customWidth="1"/>
    <col min="3331" max="3331" width="8.44140625" style="2" customWidth="1"/>
    <col min="3332" max="3332" width="6" style="2" customWidth="1"/>
    <col min="3333" max="3333" width="10.5546875" style="2" customWidth="1"/>
    <col min="3334" max="3334" width="12.6640625" style="2" customWidth="1"/>
    <col min="3335" max="3335" width="0" style="2" hidden="1" customWidth="1"/>
    <col min="3336" max="3337" width="14.5546875" style="2" customWidth="1"/>
    <col min="3338" max="3338" width="10.44140625" style="2" bestFit="1" customWidth="1"/>
    <col min="3339" max="3584" width="9.77734375" style="2"/>
    <col min="3585" max="3585" width="5.6640625" style="2" customWidth="1"/>
    <col min="3586" max="3586" width="52.109375" style="2" customWidth="1"/>
    <col min="3587" max="3587" width="8.44140625" style="2" customWidth="1"/>
    <col min="3588" max="3588" width="6" style="2" customWidth="1"/>
    <col min="3589" max="3589" width="10.5546875" style="2" customWidth="1"/>
    <col min="3590" max="3590" width="12.6640625" style="2" customWidth="1"/>
    <col min="3591" max="3591" width="0" style="2" hidden="1" customWidth="1"/>
    <col min="3592" max="3593" width="14.5546875" style="2" customWidth="1"/>
    <col min="3594" max="3594" width="10.44140625" style="2" bestFit="1" customWidth="1"/>
    <col min="3595" max="3840" width="9.77734375" style="2"/>
    <col min="3841" max="3841" width="5.6640625" style="2" customWidth="1"/>
    <col min="3842" max="3842" width="52.109375" style="2" customWidth="1"/>
    <col min="3843" max="3843" width="8.44140625" style="2" customWidth="1"/>
    <col min="3844" max="3844" width="6" style="2" customWidth="1"/>
    <col min="3845" max="3845" width="10.5546875" style="2" customWidth="1"/>
    <col min="3846" max="3846" width="12.6640625" style="2" customWidth="1"/>
    <col min="3847" max="3847" width="0" style="2" hidden="1" customWidth="1"/>
    <col min="3848" max="3849" width="14.5546875" style="2" customWidth="1"/>
    <col min="3850" max="3850" width="10.44140625" style="2" bestFit="1" customWidth="1"/>
    <col min="3851" max="4096" width="9.77734375" style="2"/>
    <col min="4097" max="4097" width="5.6640625" style="2" customWidth="1"/>
    <col min="4098" max="4098" width="52.109375" style="2" customWidth="1"/>
    <col min="4099" max="4099" width="8.44140625" style="2" customWidth="1"/>
    <col min="4100" max="4100" width="6" style="2" customWidth="1"/>
    <col min="4101" max="4101" width="10.5546875" style="2" customWidth="1"/>
    <col min="4102" max="4102" width="12.6640625" style="2" customWidth="1"/>
    <col min="4103" max="4103" width="0" style="2" hidden="1" customWidth="1"/>
    <col min="4104" max="4105" width="14.5546875" style="2" customWidth="1"/>
    <col min="4106" max="4106" width="10.44140625" style="2" bestFit="1" customWidth="1"/>
    <col min="4107" max="4352" width="9.77734375" style="2"/>
    <col min="4353" max="4353" width="5.6640625" style="2" customWidth="1"/>
    <col min="4354" max="4354" width="52.109375" style="2" customWidth="1"/>
    <col min="4355" max="4355" width="8.44140625" style="2" customWidth="1"/>
    <col min="4356" max="4356" width="6" style="2" customWidth="1"/>
    <col min="4357" max="4357" width="10.5546875" style="2" customWidth="1"/>
    <col min="4358" max="4358" width="12.6640625" style="2" customWidth="1"/>
    <col min="4359" max="4359" width="0" style="2" hidden="1" customWidth="1"/>
    <col min="4360" max="4361" width="14.5546875" style="2" customWidth="1"/>
    <col min="4362" max="4362" width="10.44140625" style="2" bestFit="1" customWidth="1"/>
    <col min="4363" max="4608" width="9.77734375" style="2"/>
    <col min="4609" max="4609" width="5.6640625" style="2" customWidth="1"/>
    <col min="4610" max="4610" width="52.109375" style="2" customWidth="1"/>
    <col min="4611" max="4611" width="8.44140625" style="2" customWidth="1"/>
    <col min="4612" max="4612" width="6" style="2" customWidth="1"/>
    <col min="4613" max="4613" width="10.5546875" style="2" customWidth="1"/>
    <col min="4614" max="4614" width="12.6640625" style="2" customWidth="1"/>
    <col min="4615" max="4615" width="0" style="2" hidden="1" customWidth="1"/>
    <col min="4616" max="4617" width="14.5546875" style="2" customWidth="1"/>
    <col min="4618" max="4618" width="10.44140625" style="2" bestFit="1" customWidth="1"/>
    <col min="4619" max="4864" width="9.77734375" style="2"/>
    <col min="4865" max="4865" width="5.6640625" style="2" customWidth="1"/>
    <col min="4866" max="4866" width="52.109375" style="2" customWidth="1"/>
    <col min="4867" max="4867" width="8.44140625" style="2" customWidth="1"/>
    <col min="4868" max="4868" width="6" style="2" customWidth="1"/>
    <col min="4869" max="4869" width="10.5546875" style="2" customWidth="1"/>
    <col min="4870" max="4870" width="12.6640625" style="2" customWidth="1"/>
    <col min="4871" max="4871" width="0" style="2" hidden="1" customWidth="1"/>
    <col min="4872" max="4873" width="14.5546875" style="2" customWidth="1"/>
    <col min="4874" max="4874" width="10.44140625" style="2" bestFit="1" customWidth="1"/>
    <col min="4875" max="5120" width="9.77734375" style="2"/>
    <col min="5121" max="5121" width="5.6640625" style="2" customWidth="1"/>
    <col min="5122" max="5122" width="52.109375" style="2" customWidth="1"/>
    <col min="5123" max="5123" width="8.44140625" style="2" customWidth="1"/>
    <col min="5124" max="5124" width="6" style="2" customWidth="1"/>
    <col min="5125" max="5125" width="10.5546875" style="2" customWidth="1"/>
    <col min="5126" max="5126" width="12.6640625" style="2" customWidth="1"/>
    <col min="5127" max="5127" width="0" style="2" hidden="1" customWidth="1"/>
    <col min="5128" max="5129" width="14.5546875" style="2" customWidth="1"/>
    <col min="5130" max="5130" width="10.44140625" style="2" bestFit="1" customWidth="1"/>
    <col min="5131" max="5376" width="9.77734375" style="2"/>
    <col min="5377" max="5377" width="5.6640625" style="2" customWidth="1"/>
    <col min="5378" max="5378" width="52.109375" style="2" customWidth="1"/>
    <col min="5379" max="5379" width="8.44140625" style="2" customWidth="1"/>
    <col min="5380" max="5380" width="6" style="2" customWidth="1"/>
    <col min="5381" max="5381" width="10.5546875" style="2" customWidth="1"/>
    <col min="5382" max="5382" width="12.6640625" style="2" customWidth="1"/>
    <col min="5383" max="5383" width="0" style="2" hidden="1" customWidth="1"/>
    <col min="5384" max="5385" width="14.5546875" style="2" customWidth="1"/>
    <col min="5386" max="5386" width="10.44140625" style="2" bestFit="1" customWidth="1"/>
    <col min="5387" max="5632" width="9.77734375" style="2"/>
    <col min="5633" max="5633" width="5.6640625" style="2" customWidth="1"/>
    <col min="5634" max="5634" width="52.109375" style="2" customWidth="1"/>
    <col min="5635" max="5635" width="8.44140625" style="2" customWidth="1"/>
    <col min="5636" max="5636" width="6" style="2" customWidth="1"/>
    <col min="5637" max="5637" width="10.5546875" style="2" customWidth="1"/>
    <col min="5638" max="5638" width="12.6640625" style="2" customWidth="1"/>
    <col min="5639" max="5639" width="0" style="2" hidden="1" customWidth="1"/>
    <col min="5640" max="5641" width="14.5546875" style="2" customWidth="1"/>
    <col min="5642" max="5642" width="10.44140625" style="2" bestFit="1" customWidth="1"/>
    <col min="5643" max="5888" width="9.77734375" style="2"/>
    <col min="5889" max="5889" width="5.6640625" style="2" customWidth="1"/>
    <col min="5890" max="5890" width="52.109375" style="2" customWidth="1"/>
    <col min="5891" max="5891" width="8.44140625" style="2" customWidth="1"/>
    <col min="5892" max="5892" width="6" style="2" customWidth="1"/>
    <col min="5893" max="5893" width="10.5546875" style="2" customWidth="1"/>
    <col min="5894" max="5894" width="12.6640625" style="2" customWidth="1"/>
    <col min="5895" max="5895" width="0" style="2" hidden="1" customWidth="1"/>
    <col min="5896" max="5897" width="14.5546875" style="2" customWidth="1"/>
    <col min="5898" max="5898" width="10.44140625" style="2" bestFit="1" customWidth="1"/>
    <col min="5899" max="6144" width="9.77734375" style="2"/>
    <col min="6145" max="6145" width="5.6640625" style="2" customWidth="1"/>
    <col min="6146" max="6146" width="52.109375" style="2" customWidth="1"/>
    <col min="6147" max="6147" width="8.44140625" style="2" customWidth="1"/>
    <col min="6148" max="6148" width="6" style="2" customWidth="1"/>
    <col min="6149" max="6149" width="10.5546875" style="2" customWidth="1"/>
    <col min="6150" max="6150" width="12.6640625" style="2" customWidth="1"/>
    <col min="6151" max="6151" width="0" style="2" hidden="1" customWidth="1"/>
    <col min="6152" max="6153" width="14.5546875" style="2" customWidth="1"/>
    <col min="6154" max="6154" width="10.44140625" style="2" bestFit="1" customWidth="1"/>
    <col min="6155" max="6400" width="9.77734375" style="2"/>
    <col min="6401" max="6401" width="5.6640625" style="2" customWidth="1"/>
    <col min="6402" max="6402" width="52.109375" style="2" customWidth="1"/>
    <col min="6403" max="6403" width="8.44140625" style="2" customWidth="1"/>
    <col min="6404" max="6404" width="6" style="2" customWidth="1"/>
    <col min="6405" max="6405" width="10.5546875" style="2" customWidth="1"/>
    <col min="6406" max="6406" width="12.6640625" style="2" customWidth="1"/>
    <col min="6407" max="6407" width="0" style="2" hidden="1" customWidth="1"/>
    <col min="6408" max="6409" width="14.5546875" style="2" customWidth="1"/>
    <col min="6410" max="6410" width="10.44140625" style="2" bestFit="1" customWidth="1"/>
    <col min="6411" max="6656" width="9.77734375" style="2"/>
    <col min="6657" max="6657" width="5.6640625" style="2" customWidth="1"/>
    <col min="6658" max="6658" width="52.109375" style="2" customWidth="1"/>
    <col min="6659" max="6659" width="8.44140625" style="2" customWidth="1"/>
    <col min="6660" max="6660" width="6" style="2" customWidth="1"/>
    <col min="6661" max="6661" width="10.5546875" style="2" customWidth="1"/>
    <col min="6662" max="6662" width="12.6640625" style="2" customWidth="1"/>
    <col min="6663" max="6663" width="0" style="2" hidden="1" customWidth="1"/>
    <col min="6664" max="6665" width="14.5546875" style="2" customWidth="1"/>
    <col min="6666" max="6666" width="10.44140625" style="2" bestFit="1" customWidth="1"/>
    <col min="6667" max="6912" width="9.77734375" style="2"/>
    <col min="6913" max="6913" width="5.6640625" style="2" customWidth="1"/>
    <col min="6914" max="6914" width="52.109375" style="2" customWidth="1"/>
    <col min="6915" max="6915" width="8.44140625" style="2" customWidth="1"/>
    <col min="6916" max="6916" width="6" style="2" customWidth="1"/>
    <col min="6917" max="6917" width="10.5546875" style="2" customWidth="1"/>
    <col min="6918" max="6918" width="12.6640625" style="2" customWidth="1"/>
    <col min="6919" max="6919" width="0" style="2" hidden="1" customWidth="1"/>
    <col min="6920" max="6921" width="14.5546875" style="2" customWidth="1"/>
    <col min="6922" max="6922" width="10.44140625" style="2" bestFit="1" customWidth="1"/>
    <col min="6923" max="7168" width="9.77734375" style="2"/>
    <col min="7169" max="7169" width="5.6640625" style="2" customWidth="1"/>
    <col min="7170" max="7170" width="52.109375" style="2" customWidth="1"/>
    <col min="7171" max="7171" width="8.44140625" style="2" customWidth="1"/>
    <col min="7172" max="7172" width="6" style="2" customWidth="1"/>
    <col min="7173" max="7173" width="10.5546875" style="2" customWidth="1"/>
    <col min="7174" max="7174" width="12.6640625" style="2" customWidth="1"/>
    <col min="7175" max="7175" width="0" style="2" hidden="1" customWidth="1"/>
    <col min="7176" max="7177" width="14.5546875" style="2" customWidth="1"/>
    <col min="7178" max="7178" width="10.44140625" style="2" bestFit="1" customWidth="1"/>
    <col min="7179" max="7424" width="9.77734375" style="2"/>
    <col min="7425" max="7425" width="5.6640625" style="2" customWidth="1"/>
    <col min="7426" max="7426" width="52.109375" style="2" customWidth="1"/>
    <col min="7427" max="7427" width="8.44140625" style="2" customWidth="1"/>
    <col min="7428" max="7428" width="6" style="2" customWidth="1"/>
    <col min="7429" max="7429" width="10.5546875" style="2" customWidth="1"/>
    <col min="7430" max="7430" width="12.6640625" style="2" customWidth="1"/>
    <col min="7431" max="7431" width="0" style="2" hidden="1" customWidth="1"/>
    <col min="7432" max="7433" width="14.5546875" style="2" customWidth="1"/>
    <col min="7434" max="7434" width="10.44140625" style="2" bestFit="1" customWidth="1"/>
    <col min="7435" max="7680" width="9.77734375" style="2"/>
    <col min="7681" max="7681" width="5.6640625" style="2" customWidth="1"/>
    <col min="7682" max="7682" width="52.109375" style="2" customWidth="1"/>
    <col min="7683" max="7683" width="8.44140625" style="2" customWidth="1"/>
    <col min="7684" max="7684" width="6" style="2" customWidth="1"/>
    <col min="7685" max="7685" width="10.5546875" style="2" customWidth="1"/>
    <col min="7686" max="7686" width="12.6640625" style="2" customWidth="1"/>
    <col min="7687" max="7687" width="0" style="2" hidden="1" customWidth="1"/>
    <col min="7688" max="7689" width="14.5546875" style="2" customWidth="1"/>
    <col min="7690" max="7690" width="10.44140625" style="2" bestFit="1" customWidth="1"/>
    <col min="7691" max="7936" width="9.77734375" style="2"/>
    <col min="7937" max="7937" width="5.6640625" style="2" customWidth="1"/>
    <col min="7938" max="7938" width="52.109375" style="2" customWidth="1"/>
    <col min="7939" max="7939" width="8.44140625" style="2" customWidth="1"/>
    <col min="7940" max="7940" width="6" style="2" customWidth="1"/>
    <col min="7941" max="7941" width="10.5546875" style="2" customWidth="1"/>
    <col min="7942" max="7942" width="12.6640625" style="2" customWidth="1"/>
    <col min="7943" max="7943" width="0" style="2" hidden="1" customWidth="1"/>
    <col min="7944" max="7945" width="14.5546875" style="2" customWidth="1"/>
    <col min="7946" max="7946" width="10.44140625" style="2" bestFit="1" customWidth="1"/>
    <col min="7947" max="8192" width="9.77734375" style="2"/>
    <col min="8193" max="8193" width="5.6640625" style="2" customWidth="1"/>
    <col min="8194" max="8194" width="52.109375" style="2" customWidth="1"/>
    <col min="8195" max="8195" width="8.44140625" style="2" customWidth="1"/>
    <col min="8196" max="8196" width="6" style="2" customWidth="1"/>
    <col min="8197" max="8197" width="10.5546875" style="2" customWidth="1"/>
    <col min="8198" max="8198" width="12.6640625" style="2" customWidth="1"/>
    <col min="8199" max="8199" width="0" style="2" hidden="1" customWidth="1"/>
    <col min="8200" max="8201" width="14.5546875" style="2" customWidth="1"/>
    <col min="8202" max="8202" width="10.44140625" style="2" bestFit="1" customWidth="1"/>
    <col min="8203" max="8448" width="9.77734375" style="2"/>
    <col min="8449" max="8449" width="5.6640625" style="2" customWidth="1"/>
    <col min="8450" max="8450" width="52.109375" style="2" customWidth="1"/>
    <col min="8451" max="8451" width="8.44140625" style="2" customWidth="1"/>
    <col min="8452" max="8452" width="6" style="2" customWidth="1"/>
    <col min="8453" max="8453" width="10.5546875" style="2" customWidth="1"/>
    <col min="8454" max="8454" width="12.6640625" style="2" customWidth="1"/>
    <col min="8455" max="8455" width="0" style="2" hidden="1" customWidth="1"/>
    <col min="8456" max="8457" width="14.5546875" style="2" customWidth="1"/>
    <col min="8458" max="8458" width="10.44140625" style="2" bestFit="1" customWidth="1"/>
    <col min="8459" max="8704" width="9.77734375" style="2"/>
    <col min="8705" max="8705" width="5.6640625" style="2" customWidth="1"/>
    <col min="8706" max="8706" width="52.109375" style="2" customWidth="1"/>
    <col min="8707" max="8707" width="8.44140625" style="2" customWidth="1"/>
    <col min="8708" max="8708" width="6" style="2" customWidth="1"/>
    <col min="8709" max="8709" width="10.5546875" style="2" customWidth="1"/>
    <col min="8710" max="8710" width="12.6640625" style="2" customWidth="1"/>
    <col min="8711" max="8711" width="0" style="2" hidden="1" customWidth="1"/>
    <col min="8712" max="8713" width="14.5546875" style="2" customWidth="1"/>
    <col min="8714" max="8714" width="10.44140625" style="2" bestFit="1" customWidth="1"/>
    <col min="8715" max="8960" width="9.77734375" style="2"/>
    <col min="8961" max="8961" width="5.6640625" style="2" customWidth="1"/>
    <col min="8962" max="8962" width="52.109375" style="2" customWidth="1"/>
    <col min="8963" max="8963" width="8.44140625" style="2" customWidth="1"/>
    <col min="8964" max="8964" width="6" style="2" customWidth="1"/>
    <col min="8965" max="8965" width="10.5546875" style="2" customWidth="1"/>
    <col min="8966" max="8966" width="12.6640625" style="2" customWidth="1"/>
    <col min="8967" max="8967" width="0" style="2" hidden="1" customWidth="1"/>
    <col min="8968" max="8969" width="14.5546875" style="2" customWidth="1"/>
    <col min="8970" max="8970" width="10.44140625" style="2" bestFit="1" customWidth="1"/>
    <col min="8971" max="9216" width="9.77734375" style="2"/>
    <col min="9217" max="9217" width="5.6640625" style="2" customWidth="1"/>
    <col min="9218" max="9218" width="52.109375" style="2" customWidth="1"/>
    <col min="9219" max="9219" width="8.44140625" style="2" customWidth="1"/>
    <col min="9220" max="9220" width="6" style="2" customWidth="1"/>
    <col min="9221" max="9221" width="10.5546875" style="2" customWidth="1"/>
    <col min="9222" max="9222" width="12.6640625" style="2" customWidth="1"/>
    <col min="9223" max="9223" width="0" style="2" hidden="1" customWidth="1"/>
    <col min="9224" max="9225" width="14.5546875" style="2" customWidth="1"/>
    <col min="9226" max="9226" width="10.44140625" style="2" bestFit="1" customWidth="1"/>
    <col min="9227" max="9472" width="9.77734375" style="2"/>
    <col min="9473" max="9473" width="5.6640625" style="2" customWidth="1"/>
    <col min="9474" max="9474" width="52.109375" style="2" customWidth="1"/>
    <col min="9475" max="9475" width="8.44140625" style="2" customWidth="1"/>
    <col min="9476" max="9476" width="6" style="2" customWidth="1"/>
    <col min="9477" max="9477" width="10.5546875" style="2" customWidth="1"/>
    <col min="9478" max="9478" width="12.6640625" style="2" customWidth="1"/>
    <col min="9479" max="9479" width="0" style="2" hidden="1" customWidth="1"/>
    <col min="9480" max="9481" width="14.5546875" style="2" customWidth="1"/>
    <col min="9482" max="9482" width="10.44140625" style="2" bestFit="1" customWidth="1"/>
    <col min="9483" max="9728" width="9.77734375" style="2"/>
    <col min="9729" max="9729" width="5.6640625" style="2" customWidth="1"/>
    <col min="9730" max="9730" width="52.109375" style="2" customWidth="1"/>
    <col min="9731" max="9731" width="8.44140625" style="2" customWidth="1"/>
    <col min="9732" max="9732" width="6" style="2" customWidth="1"/>
    <col min="9733" max="9733" width="10.5546875" style="2" customWidth="1"/>
    <col min="9734" max="9734" width="12.6640625" style="2" customWidth="1"/>
    <col min="9735" max="9735" width="0" style="2" hidden="1" customWidth="1"/>
    <col min="9736" max="9737" width="14.5546875" style="2" customWidth="1"/>
    <col min="9738" max="9738" width="10.44140625" style="2" bestFit="1" customWidth="1"/>
    <col min="9739" max="9984" width="9.77734375" style="2"/>
    <col min="9985" max="9985" width="5.6640625" style="2" customWidth="1"/>
    <col min="9986" max="9986" width="52.109375" style="2" customWidth="1"/>
    <col min="9987" max="9987" width="8.44140625" style="2" customWidth="1"/>
    <col min="9988" max="9988" width="6" style="2" customWidth="1"/>
    <col min="9989" max="9989" width="10.5546875" style="2" customWidth="1"/>
    <col min="9990" max="9990" width="12.6640625" style="2" customWidth="1"/>
    <col min="9991" max="9991" width="0" style="2" hidden="1" customWidth="1"/>
    <col min="9992" max="9993" width="14.5546875" style="2" customWidth="1"/>
    <col min="9994" max="9994" width="10.44140625" style="2" bestFit="1" customWidth="1"/>
    <col min="9995" max="10240" width="9.77734375" style="2"/>
    <col min="10241" max="10241" width="5.6640625" style="2" customWidth="1"/>
    <col min="10242" max="10242" width="52.109375" style="2" customWidth="1"/>
    <col min="10243" max="10243" width="8.44140625" style="2" customWidth="1"/>
    <col min="10244" max="10244" width="6" style="2" customWidth="1"/>
    <col min="10245" max="10245" width="10.5546875" style="2" customWidth="1"/>
    <col min="10246" max="10246" width="12.6640625" style="2" customWidth="1"/>
    <col min="10247" max="10247" width="0" style="2" hidden="1" customWidth="1"/>
    <col min="10248" max="10249" width="14.5546875" style="2" customWidth="1"/>
    <col min="10250" max="10250" width="10.44140625" style="2" bestFit="1" customWidth="1"/>
    <col min="10251" max="10496" width="9.77734375" style="2"/>
    <col min="10497" max="10497" width="5.6640625" style="2" customWidth="1"/>
    <col min="10498" max="10498" width="52.109375" style="2" customWidth="1"/>
    <col min="10499" max="10499" width="8.44140625" style="2" customWidth="1"/>
    <col min="10500" max="10500" width="6" style="2" customWidth="1"/>
    <col min="10501" max="10501" width="10.5546875" style="2" customWidth="1"/>
    <col min="10502" max="10502" width="12.6640625" style="2" customWidth="1"/>
    <col min="10503" max="10503" width="0" style="2" hidden="1" customWidth="1"/>
    <col min="10504" max="10505" width="14.5546875" style="2" customWidth="1"/>
    <col min="10506" max="10506" width="10.44140625" style="2" bestFit="1" customWidth="1"/>
    <col min="10507" max="10752" width="9.77734375" style="2"/>
    <col min="10753" max="10753" width="5.6640625" style="2" customWidth="1"/>
    <col min="10754" max="10754" width="52.109375" style="2" customWidth="1"/>
    <col min="10755" max="10755" width="8.44140625" style="2" customWidth="1"/>
    <col min="10756" max="10756" width="6" style="2" customWidth="1"/>
    <col min="10757" max="10757" width="10.5546875" style="2" customWidth="1"/>
    <col min="10758" max="10758" width="12.6640625" style="2" customWidth="1"/>
    <col min="10759" max="10759" width="0" style="2" hidden="1" customWidth="1"/>
    <col min="10760" max="10761" width="14.5546875" style="2" customWidth="1"/>
    <col min="10762" max="10762" width="10.44140625" style="2" bestFit="1" customWidth="1"/>
    <col min="10763" max="11008" width="9.77734375" style="2"/>
    <col min="11009" max="11009" width="5.6640625" style="2" customWidth="1"/>
    <col min="11010" max="11010" width="52.109375" style="2" customWidth="1"/>
    <col min="11011" max="11011" width="8.44140625" style="2" customWidth="1"/>
    <col min="11012" max="11012" width="6" style="2" customWidth="1"/>
    <col min="11013" max="11013" width="10.5546875" style="2" customWidth="1"/>
    <col min="11014" max="11014" width="12.6640625" style="2" customWidth="1"/>
    <col min="11015" max="11015" width="0" style="2" hidden="1" customWidth="1"/>
    <col min="11016" max="11017" width="14.5546875" style="2" customWidth="1"/>
    <col min="11018" max="11018" width="10.44140625" style="2" bestFit="1" customWidth="1"/>
    <col min="11019" max="11264" width="9.77734375" style="2"/>
    <col min="11265" max="11265" width="5.6640625" style="2" customWidth="1"/>
    <col min="11266" max="11266" width="52.109375" style="2" customWidth="1"/>
    <col min="11267" max="11267" width="8.44140625" style="2" customWidth="1"/>
    <col min="11268" max="11268" width="6" style="2" customWidth="1"/>
    <col min="11269" max="11269" width="10.5546875" style="2" customWidth="1"/>
    <col min="11270" max="11270" width="12.6640625" style="2" customWidth="1"/>
    <col min="11271" max="11271" width="0" style="2" hidden="1" customWidth="1"/>
    <col min="11272" max="11273" width="14.5546875" style="2" customWidth="1"/>
    <col min="11274" max="11274" width="10.44140625" style="2" bestFit="1" customWidth="1"/>
    <col min="11275" max="11520" width="9.77734375" style="2"/>
    <col min="11521" max="11521" width="5.6640625" style="2" customWidth="1"/>
    <col min="11522" max="11522" width="52.109375" style="2" customWidth="1"/>
    <col min="11523" max="11523" width="8.44140625" style="2" customWidth="1"/>
    <col min="11524" max="11524" width="6" style="2" customWidth="1"/>
    <col min="11525" max="11525" width="10.5546875" style="2" customWidth="1"/>
    <col min="11526" max="11526" width="12.6640625" style="2" customWidth="1"/>
    <col min="11527" max="11527" width="0" style="2" hidden="1" customWidth="1"/>
    <col min="11528" max="11529" width="14.5546875" style="2" customWidth="1"/>
    <col min="11530" max="11530" width="10.44140625" style="2" bestFit="1" customWidth="1"/>
    <col min="11531" max="11776" width="9.77734375" style="2"/>
    <col min="11777" max="11777" width="5.6640625" style="2" customWidth="1"/>
    <col min="11778" max="11778" width="52.109375" style="2" customWidth="1"/>
    <col min="11779" max="11779" width="8.44140625" style="2" customWidth="1"/>
    <col min="11780" max="11780" width="6" style="2" customWidth="1"/>
    <col min="11781" max="11781" width="10.5546875" style="2" customWidth="1"/>
    <col min="11782" max="11782" width="12.6640625" style="2" customWidth="1"/>
    <col min="11783" max="11783" width="0" style="2" hidden="1" customWidth="1"/>
    <col min="11784" max="11785" width="14.5546875" style="2" customWidth="1"/>
    <col min="11786" max="11786" width="10.44140625" style="2" bestFit="1" customWidth="1"/>
    <col min="11787" max="12032" width="9.77734375" style="2"/>
    <col min="12033" max="12033" width="5.6640625" style="2" customWidth="1"/>
    <col min="12034" max="12034" width="52.109375" style="2" customWidth="1"/>
    <col min="12035" max="12035" width="8.44140625" style="2" customWidth="1"/>
    <col min="12036" max="12036" width="6" style="2" customWidth="1"/>
    <col min="12037" max="12037" width="10.5546875" style="2" customWidth="1"/>
    <col min="12038" max="12038" width="12.6640625" style="2" customWidth="1"/>
    <col min="12039" max="12039" width="0" style="2" hidden="1" customWidth="1"/>
    <col min="12040" max="12041" width="14.5546875" style="2" customWidth="1"/>
    <col min="12042" max="12042" width="10.44140625" style="2" bestFit="1" customWidth="1"/>
    <col min="12043" max="12288" width="9.77734375" style="2"/>
    <col min="12289" max="12289" width="5.6640625" style="2" customWidth="1"/>
    <col min="12290" max="12290" width="52.109375" style="2" customWidth="1"/>
    <col min="12291" max="12291" width="8.44140625" style="2" customWidth="1"/>
    <col min="12292" max="12292" width="6" style="2" customWidth="1"/>
    <col min="12293" max="12293" width="10.5546875" style="2" customWidth="1"/>
    <col min="12294" max="12294" width="12.6640625" style="2" customWidth="1"/>
    <col min="12295" max="12295" width="0" style="2" hidden="1" customWidth="1"/>
    <col min="12296" max="12297" width="14.5546875" style="2" customWidth="1"/>
    <col min="12298" max="12298" width="10.44140625" style="2" bestFit="1" customWidth="1"/>
    <col min="12299" max="12544" width="9.77734375" style="2"/>
    <col min="12545" max="12545" width="5.6640625" style="2" customWidth="1"/>
    <col min="12546" max="12546" width="52.109375" style="2" customWidth="1"/>
    <col min="12547" max="12547" width="8.44140625" style="2" customWidth="1"/>
    <col min="12548" max="12548" width="6" style="2" customWidth="1"/>
    <col min="12549" max="12549" width="10.5546875" style="2" customWidth="1"/>
    <col min="12550" max="12550" width="12.6640625" style="2" customWidth="1"/>
    <col min="12551" max="12551" width="0" style="2" hidden="1" customWidth="1"/>
    <col min="12552" max="12553" width="14.5546875" style="2" customWidth="1"/>
    <col min="12554" max="12554" width="10.44140625" style="2" bestFit="1" customWidth="1"/>
    <col min="12555" max="12800" width="9.77734375" style="2"/>
    <col min="12801" max="12801" width="5.6640625" style="2" customWidth="1"/>
    <col min="12802" max="12802" width="52.109375" style="2" customWidth="1"/>
    <col min="12803" max="12803" width="8.44140625" style="2" customWidth="1"/>
    <col min="12804" max="12804" width="6" style="2" customWidth="1"/>
    <col min="12805" max="12805" width="10.5546875" style="2" customWidth="1"/>
    <col min="12806" max="12806" width="12.6640625" style="2" customWidth="1"/>
    <col min="12807" max="12807" width="0" style="2" hidden="1" customWidth="1"/>
    <col min="12808" max="12809" width="14.5546875" style="2" customWidth="1"/>
    <col min="12810" max="12810" width="10.44140625" style="2" bestFit="1" customWidth="1"/>
    <col min="12811" max="13056" width="9.77734375" style="2"/>
    <col min="13057" max="13057" width="5.6640625" style="2" customWidth="1"/>
    <col min="13058" max="13058" width="52.109375" style="2" customWidth="1"/>
    <col min="13059" max="13059" width="8.44140625" style="2" customWidth="1"/>
    <col min="13060" max="13060" width="6" style="2" customWidth="1"/>
    <col min="13061" max="13061" width="10.5546875" style="2" customWidth="1"/>
    <col min="13062" max="13062" width="12.6640625" style="2" customWidth="1"/>
    <col min="13063" max="13063" width="0" style="2" hidden="1" customWidth="1"/>
    <col min="13064" max="13065" width="14.5546875" style="2" customWidth="1"/>
    <col min="13066" max="13066" width="10.44140625" style="2" bestFit="1" customWidth="1"/>
    <col min="13067" max="13312" width="9.77734375" style="2"/>
    <col min="13313" max="13313" width="5.6640625" style="2" customWidth="1"/>
    <col min="13314" max="13314" width="52.109375" style="2" customWidth="1"/>
    <col min="13315" max="13315" width="8.44140625" style="2" customWidth="1"/>
    <col min="13316" max="13316" width="6" style="2" customWidth="1"/>
    <col min="13317" max="13317" width="10.5546875" style="2" customWidth="1"/>
    <col min="13318" max="13318" width="12.6640625" style="2" customWidth="1"/>
    <col min="13319" max="13319" width="0" style="2" hidden="1" customWidth="1"/>
    <col min="13320" max="13321" width="14.5546875" style="2" customWidth="1"/>
    <col min="13322" max="13322" width="10.44140625" style="2" bestFit="1" customWidth="1"/>
    <col min="13323" max="13568" width="9.77734375" style="2"/>
    <col min="13569" max="13569" width="5.6640625" style="2" customWidth="1"/>
    <col min="13570" max="13570" width="52.109375" style="2" customWidth="1"/>
    <col min="13571" max="13571" width="8.44140625" style="2" customWidth="1"/>
    <col min="13572" max="13572" width="6" style="2" customWidth="1"/>
    <col min="13573" max="13573" width="10.5546875" style="2" customWidth="1"/>
    <col min="13574" max="13574" width="12.6640625" style="2" customWidth="1"/>
    <col min="13575" max="13575" width="0" style="2" hidden="1" customWidth="1"/>
    <col min="13576" max="13577" width="14.5546875" style="2" customWidth="1"/>
    <col min="13578" max="13578" width="10.44140625" style="2" bestFit="1" customWidth="1"/>
    <col min="13579" max="13824" width="9.77734375" style="2"/>
    <col min="13825" max="13825" width="5.6640625" style="2" customWidth="1"/>
    <col min="13826" max="13826" width="52.109375" style="2" customWidth="1"/>
    <col min="13827" max="13827" width="8.44140625" style="2" customWidth="1"/>
    <col min="13828" max="13828" width="6" style="2" customWidth="1"/>
    <col min="13829" max="13829" width="10.5546875" style="2" customWidth="1"/>
    <col min="13830" max="13830" width="12.6640625" style="2" customWidth="1"/>
    <col min="13831" max="13831" width="0" style="2" hidden="1" customWidth="1"/>
    <col min="13832" max="13833" width="14.5546875" style="2" customWidth="1"/>
    <col min="13834" max="13834" width="10.44140625" style="2" bestFit="1" customWidth="1"/>
    <col min="13835" max="14080" width="9.77734375" style="2"/>
    <col min="14081" max="14081" width="5.6640625" style="2" customWidth="1"/>
    <col min="14082" max="14082" width="52.109375" style="2" customWidth="1"/>
    <col min="14083" max="14083" width="8.44140625" style="2" customWidth="1"/>
    <col min="14084" max="14084" width="6" style="2" customWidth="1"/>
    <col min="14085" max="14085" width="10.5546875" style="2" customWidth="1"/>
    <col min="14086" max="14086" width="12.6640625" style="2" customWidth="1"/>
    <col min="14087" max="14087" width="0" style="2" hidden="1" customWidth="1"/>
    <col min="14088" max="14089" width="14.5546875" style="2" customWidth="1"/>
    <col min="14090" max="14090" width="10.44140625" style="2" bestFit="1" customWidth="1"/>
    <col min="14091" max="14336" width="9.77734375" style="2"/>
    <col min="14337" max="14337" width="5.6640625" style="2" customWidth="1"/>
    <col min="14338" max="14338" width="52.109375" style="2" customWidth="1"/>
    <col min="14339" max="14339" width="8.44140625" style="2" customWidth="1"/>
    <col min="14340" max="14340" width="6" style="2" customWidth="1"/>
    <col min="14341" max="14341" width="10.5546875" style="2" customWidth="1"/>
    <col min="14342" max="14342" width="12.6640625" style="2" customWidth="1"/>
    <col min="14343" max="14343" width="0" style="2" hidden="1" customWidth="1"/>
    <col min="14344" max="14345" width="14.5546875" style="2" customWidth="1"/>
    <col min="14346" max="14346" width="10.44140625" style="2" bestFit="1" customWidth="1"/>
    <col min="14347" max="14592" width="9.77734375" style="2"/>
    <col min="14593" max="14593" width="5.6640625" style="2" customWidth="1"/>
    <col min="14594" max="14594" width="52.109375" style="2" customWidth="1"/>
    <col min="14595" max="14595" width="8.44140625" style="2" customWidth="1"/>
    <col min="14596" max="14596" width="6" style="2" customWidth="1"/>
    <col min="14597" max="14597" width="10.5546875" style="2" customWidth="1"/>
    <col min="14598" max="14598" width="12.6640625" style="2" customWidth="1"/>
    <col min="14599" max="14599" width="0" style="2" hidden="1" customWidth="1"/>
    <col min="14600" max="14601" width="14.5546875" style="2" customWidth="1"/>
    <col min="14602" max="14602" width="10.44140625" style="2" bestFit="1" customWidth="1"/>
    <col min="14603" max="14848" width="9.77734375" style="2"/>
    <col min="14849" max="14849" width="5.6640625" style="2" customWidth="1"/>
    <col min="14850" max="14850" width="52.109375" style="2" customWidth="1"/>
    <col min="14851" max="14851" width="8.44140625" style="2" customWidth="1"/>
    <col min="14852" max="14852" width="6" style="2" customWidth="1"/>
    <col min="14853" max="14853" width="10.5546875" style="2" customWidth="1"/>
    <col min="14854" max="14854" width="12.6640625" style="2" customWidth="1"/>
    <col min="14855" max="14855" width="0" style="2" hidden="1" customWidth="1"/>
    <col min="14856" max="14857" width="14.5546875" style="2" customWidth="1"/>
    <col min="14858" max="14858" width="10.44140625" style="2" bestFit="1" customWidth="1"/>
    <col min="14859" max="15104" width="9.77734375" style="2"/>
    <col min="15105" max="15105" width="5.6640625" style="2" customWidth="1"/>
    <col min="15106" max="15106" width="52.109375" style="2" customWidth="1"/>
    <col min="15107" max="15107" width="8.44140625" style="2" customWidth="1"/>
    <col min="15108" max="15108" width="6" style="2" customWidth="1"/>
    <col min="15109" max="15109" width="10.5546875" style="2" customWidth="1"/>
    <col min="15110" max="15110" width="12.6640625" style="2" customWidth="1"/>
    <col min="15111" max="15111" width="0" style="2" hidden="1" customWidth="1"/>
    <col min="15112" max="15113" width="14.5546875" style="2" customWidth="1"/>
    <col min="15114" max="15114" width="10.44140625" style="2" bestFit="1" customWidth="1"/>
    <col min="15115" max="15360" width="9.77734375" style="2"/>
    <col min="15361" max="15361" width="5.6640625" style="2" customWidth="1"/>
    <col min="15362" max="15362" width="52.109375" style="2" customWidth="1"/>
    <col min="15363" max="15363" width="8.44140625" style="2" customWidth="1"/>
    <col min="15364" max="15364" width="6" style="2" customWidth="1"/>
    <col min="15365" max="15365" width="10.5546875" style="2" customWidth="1"/>
    <col min="15366" max="15366" width="12.6640625" style="2" customWidth="1"/>
    <col min="15367" max="15367" width="0" style="2" hidden="1" customWidth="1"/>
    <col min="15368" max="15369" width="14.5546875" style="2" customWidth="1"/>
    <col min="15370" max="15370" width="10.44140625" style="2" bestFit="1" customWidth="1"/>
    <col min="15371" max="15616" width="9.77734375" style="2"/>
    <col min="15617" max="15617" width="5.6640625" style="2" customWidth="1"/>
    <col min="15618" max="15618" width="52.109375" style="2" customWidth="1"/>
    <col min="15619" max="15619" width="8.44140625" style="2" customWidth="1"/>
    <col min="15620" max="15620" width="6" style="2" customWidth="1"/>
    <col min="15621" max="15621" width="10.5546875" style="2" customWidth="1"/>
    <col min="15622" max="15622" width="12.6640625" style="2" customWidth="1"/>
    <col min="15623" max="15623" width="0" style="2" hidden="1" customWidth="1"/>
    <col min="15624" max="15625" width="14.5546875" style="2" customWidth="1"/>
    <col min="15626" max="15626" width="10.44140625" style="2" bestFit="1" customWidth="1"/>
    <col min="15627" max="15872" width="9.77734375" style="2"/>
    <col min="15873" max="15873" width="5.6640625" style="2" customWidth="1"/>
    <col min="15874" max="15874" width="52.109375" style="2" customWidth="1"/>
    <col min="15875" max="15875" width="8.44140625" style="2" customWidth="1"/>
    <col min="15876" max="15876" width="6" style="2" customWidth="1"/>
    <col min="15877" max="15877" width="10.5546875" style="2" customWidth="1"/>
    <col min="15878" max="15878" width="12.6640625" style="2" customWidth="1"/>
    <col min="15879" max="15879" width="0" style="2" hidden="1" customWidth="1"/>
    <col min="15880" max="15881" width="14.5546875" style="2" customWidth="1"/>
    <col min="15882" max="15882" width="10.44140625" style="2" bestFit="1" customWidth="1"/>
    <col min="15883" max="16128" width="9.77734375" style="2"/>
    <col min="16129" max="16129" width="5.6640625" style="2" customWidth="1"/>
    <col min="16130" max="16130" width="52.109375" style="2" customWidth="1"/>
    <col min="16131" max="16131" width="8.44140625" style="2" customWidth="1"/>
    <col min="16132" max="16132" width="6" style="2" customWidth="1"/>
    <col min="16133" max="16133" width="10.5546875" style="2" customWidth="1"/>
    <col min="16134" max="16134" width="12.6640625" style="2" customWidth="1"/>
    <col min="16135" max="16135" width="0" style="2" hidden="1" customWidth="1"/>
    <col min="16136" max="16137" width="14.5546875" style="2" customWidth="1"/>
    <col min="16138" max="16138" width="10.44140625" style="2" bestFit="1" customWidth="1"/>
    <col min="16139" max="16384" width="9.77734375" style="2"/>
  </cols>
  <sheetData>
    <row r="1" spans="1:9" s="1" customFormat="1" ht="15" x14ac:dyDescent="0.2">
      <c r="A1" s="507"/>
      <c r="B1" s="507"/>
      <c r="C1" s="507"/>
      <c r="D1" s="507"/>
      <c r="E1" s="507"/>
      <c r="F1" s="507"/>
    </row>
    <row r="2" spans="1:9" s="1" customFormat="1" ht="15" x14ac:dyDescent="0.2">
      <c r="A2" s="507"/>
      <c r="B2" s="507"/>
      <c r="C2" s="507"/>
      <c r="D2" s="507"/>
      <c r="E2" s="507"/>
      <c r="F2" s="507"/>
    </row>
    <row r="3" spans="1:9" s="1" customFormat="1" ht="15" x14ac:dyDescent="0.2">
      <c r="A3" s="507"/>
      <c r="B3" s="507"/>
      <c r="C3" s="507"/>
      <c r="D3" s="507"/>
      <c r="E3" s="507"/>
      <c r="F3" s="507"/>
    </row>
    <row r="4" spans="1:9" s="1" customFormat="1" ht="12.95" customHeight="1" x14ac:dyDescent="0.2">
      <c r="A4" s="507"/>
      <c r="B4" s="507"/>
      <c r="C4" s="507"/>
      <c r="D4" s="507"/>
      <c r="E4" s="507"/>
      <c r="F4" s="507"/>
    </row>
    <row r="5" spans="1:9" s="1" customFormat="1" ht="12.95" customHeight="1" x14ac:dyDescent="0.2">
      <c r="A5" s="48"/>
      <c r="B5" s="48"/>
      <c r="C5" s="48"/>
      <c r="D5" s="48"/>
      <c r="E5" s="48"/>
      <c r="F5" s="48"/>
    </row>
    <row r="6" spans="1:9" ht="29.25" customHeight="1" x14ac:dyDescent="0.2">
      <c r="A6" s="508" t="s">
        <v>42</v>
      </c>
      <c r="B6" s="508"/>
      <c r="C6" s="508"/>
      <c r="D6" s="508"/>
      <c r="E6" s="508"/>
      <c r="F6" s="508"/>
    </row>
    <row r="7" spans="1:9" ht="12.95" customHeight="1" x14ac:dyDescent="0.2">
      <c r="A7" s="49" t="s">
        <v>0</v>
      </c>
      <c r="B7" s="50"/>
      <c r="C7" s="51" t="s">
        <v>1</v>
      </c>
      <c r="D7" s="50"/>
      <c r="E7" s="51"/>
      <c r="F7" s="51"/>
    </row>
    <row r="8" spans="1:9" ht="4.5" customHeight="1" x14ac:dyDescent="0.2">
      <c r="A8" s="505"/>
      <c r="B8" s="506"/>
      <c r="C8" s="506"/>
      <c r="D8" s="506"/>
      <c r="E8" s="506"/>
      <c r="F8" s="506"/>
    </row>
    <row r="9" spans="1:9" s="4" customFormat="1" x14ac:dyDescent="0.2">
      <c r="A9" s="52" t="s">
        <v>2</v>
      </c>
      <c r="B9" s="53" t="s">
        <v>3</v>
      </c>
      <c r="C9" s="54" t="s">
        <v>4</v>
      </c>
      <c r="D9" s="53" t="s">
        <v>5</v>
      </c>
      <c r="E9" s="53" t="s">
        <v>6</v>
      </c>
      <c r="F9" s="54" t="s">
        <v>7</v>
      </c>
    </row>
    <row r="10" spans="1:9" s="5" customFormat="1" ht="5.25" customHeight="1" x14ac:dyDescent="0.2">
      <c r="A10" s="55"/>
      <c r="B10" s="56"/>
      <c r="C10" s="57"/>
      <c r="D10" s="81"/>
      <c r="E10" s="58"/>
      <c r="F10" s="59"/>
    </row>
    <row r="11" spans="1:9" ht="12.75" customHeight="1" x14ac:dyDescent="0.2">
      <c r="A11" s="232" t="s">
        <v>8</v>
      </c>
      <c r="B11" s="233" t="s">
        <v>43</v>
      </c>
      <c r="C11" s="176"/>
      <c r="D11" s="234"/>
      <c r="E11" s="58"/>
      <c r="F11" s="59"/>
    </row>
    <row r="12" spans="1:9" ht="12.75" customHeight="1" x14ac:dyDescent="0.2">
      <c r="A12" s="174"/>
      <c r="B12" s="233"/>
      <c r="C12" s="176"/>
      <c r="D12" s="234"/>
      <c r="E12" s="58"/>
      <c r="F12" s="59"/>
    </row>
    <row r="13" spans="1:9" s="6" customFormat="1" ht="38.25" customHeight="1" x14ac:dyDescent="0.2">
      <c r="A13" s="235" t="s">
        <v>9</v>
      </c>
      <c r="B13" s="236" t="s">
        <v>44</v>
      </c>
      <c r="C13" s="176"/>
      <c r="D13" s="237"/>
      <c r="E13" s="61"/>
      <c r="F13" s="60"/>
      <c r="G13" s="18">
        <f t="shared" ref="G13:G15" si="0">C13*E13</f>
        <v>0</v>
      </c>
      <c r="H13" s="18"/>
      <c r="I13" s="18"/>
    </row>
    <row r="14" spans="1:9" s="6" customFormat="1" ht="15" x14ac:dyDescent="0.2">
      <c r="A14" s="238"/>
      <c r="B14" s="239"/>
      <c r="C14" s="176"/>
      <c r="D14" s="237"/>
      <c r="E14" s="61"/>
      <c r="F14" s="60"/>
      <c r="G14" s="18">
        <f t="shared" si="0"/>
        <v>0</v>
      </c>
      <c r="H14" s="18"/>
      <c r="I14" s="18"/>
    </row>
    <row r="15" spans="1:9" ht="14.25" x14ac:dyDescent="0.2">
      <c r="A15" s="193">
        <v>1</v>
      </c>
      <c r="B15" s="194" t="s">
        <v>10</v>
      </c>
      <c r="C15" s="195"/>
      <c r="D15" s="196"/>
      <c r="E15" s="64"/>
      <c r="F15" s="65"/>
      <c r="G15" s="18">
        <f t="shared" si="0"/>
        <v>0</v>
      </c>
      <c r="H15" s="18"/>
      <c r="I15" s="18"/>
    </row>
    <row r="16" spans="1:9" s="18" customFormat="1" ht="14.25" x14ac:dyDescent="0.2">
      <c r="A16" s="240">
        <v>1.1000000000000001</v>
      </c>
      <c r="B16" s="178" t="s">
        <v>11</v>
      </c>
      <c r="C16" s="176">
        <v>10860</v>
      </c>
      <c r="D16" s="241" t="s">
        <v>45</v>
      </c>
      <c r="E16" s="63"/>
      <c r="F16" s="65">
        <f>C16*E16</f>
        <v>0</v>
      </c>
    </row>
    <row r="17" spans="1:9" s="19" customFormat="1" ht="12.75" customHeight="1" x14ac:dyDescent="0.2">
      <c r="A17" s="200"/>
      <c r="B17" s="242"/>
      <c r="C17" s="176"/>
      <c r="D17" s="176"/>
      <c r="E17" s="82"/>
      <c r="F17" s="65">
        <f t="shared" ref="F17:F80" si="1">C17*E17</f>
        <v>0</v>
      </c>
      <c r="G17" s="18"/>
      <c r="H17" s="18"/>
      <c r="I17" s="18"/>
    </row>
    <row r="18" spans="1:9" s="6" customFormat="1" ht="12.75" customHeight="1" x14ac:dyDescent="0.2">
      <c r="A18" s="243">
        <v>2</v>
      </c>
      <c r="B18" s="175" t="s">
        <v>46</v>
      </c>
      <c r="C18" s="192"/>
      <c r="D18" s="181"/>
      <c r="E18" s="83"/>
      <c r="F18" s="65">
        <f t="shared" si="1"/>
        <v>0</v>
      </c>
      <c r="G18" s="18"/>
      <c r="H18" s="18"/>
      <c r="I18" s="18"/>
    </row>
    <row r="19" spans="1:9" s="6" customFormat="1" ht="15" customHeight="1" x14ac:dyDescent="0.2">
      <c r="A19" s="240" t="s">
        <v>47</v>
      </c>
      <c r="B19" s="178" t="s">
        <v>48</v>
      </c>
      <c r="C19" s="176">
        <v>21235.759999999998</v>
      </c>
      <c r="D19" s="181" t="s">
        <v>49</v>
      </c>
      <c r="E19" s="61"/>
      <c r="F19" s="65">
        <f t="shared" si="1"/>
        <v>0</v>
      </c>
      <c r="G19" s="18"/>
      <c r="H19" s="18"/>
      <c r="I19" s="18"/>
    </row>
    <row r="20" spans="1:9" s="6" customFormat="1" ht="15" customHeight="1" x14ac:dyDescent="0.2">
      <c r="A20" s="240" t="s">
        <v>50</v>
      </c>
      <c r="B20" s="178" t="s">
        <v>51</v>
      </c>
      <c r="C20" s="176">
        <v>3747.49</v>
      </c>
      <c r="D20" s="181" t="s">
        <v>49</v>
      </c>
      <c r="E20" s="61"/>
      <c r="F20" s="65">
        <f t="shared" si="1"/>
        <v>0</v>
      </c>
      <c r="G20" s="18"/>
      <c r="H20" s="18"/>
      <c r="I20" s="18"/>
    </row>
    <row r="21" spans="1:9" s="6" customFormat="1" ht="15.75" customHeight="1" x14ac:dyDescent="0.2">
      <c r="A21" s="240" t="s">
        <v>52</v>
      </c>
      <c r="B21" s="178" t="s">
        <v>53</v>
      </c>
      <c r="C21" s="176">
        <v>1156.5</v>
      </c>
      <c r="D21" s="181" t="s">
        <v>14</v>
      </c>
      <c r="E21" s="61"/>
      <c r="F21" s="65">
        <f t="shared" si="1"/>
        <v>0</v>
      </c>
      <c r="G21" s="18"/>
      <c r="H21" s="18"/>
      <c r="I21" s="18"/>
    </row>
    <row r="22" spans="1:9" s="6" customFormat="1" ht="14.25" customHeight="1" x14ac:dyDescent="0.2">
      <c r="A22" s="240" t="s">
        <v>54</v>
      </c>
      <c r="B22" s="182" t="s">
        <v>55</v>
      </c>
      <c r="C22" s="176">
        <v>11565</v>
      </c>
      <c r="D22" s="181" t="s">
        <v>56</v>
      </c>
      <c r="E22" s="61"/>
      <c r="F22" s="65">
        <f t="shared" si="1"/>
        <v>0</v>
      </c>
      <c r="G22" s="18"/>
      <c r="H22" s="18"/>
      <c r="I22" s="18"/>
    </row>
    <row r="23" spans="1:9" s="6" customFormat="1" ht="29.25" customHeight="1" x14ac:dyDescent="0.2">
      <c r="A23" s="240" t="s">
        <v>57</v>
      </c>
      <c r="B23" s="182" t="s">
        <v>58</v>
      </c>
      <c r="C23" s="176">
        <v>4496.99</v>
      </c>
      <c r="D23" s="181" t="s">
        <v>14</v>
      </c>
      <c r="E23" s="61"/>
      <c r="F23" s="65">
        <f t="shared" si="1"/>
        <v>0</v>
      </c>
      <c r="G23" s="18"/>
      <c r="H23" s="18"/>
      <c r="I23" s="18"/>
    </row>
    <row r="24" spans="1:9" s="6" customFormat="1" ht="13.5" customHeight="1" x14ac:dyDescent="0.2">
      <c r="A24" s="240" t="s">
        <v>59</v>
      </c>
      <c r="B24" s="182" t="s">
        <v>60</v>
      </c>
      <c r="C24" s="176">
        <v>21546.46</v>
      </c>
      <c r="D24" s="181" t="s">
        <v>15</v>
      </c>
      <c r="E24" s="61"/>
      <c r="F24" s="65">
        <f t="shared" si="1"/>
        <v>0</v>
      </c>
      <c r="G24" s="18"/>
      <c r="H24" s="18"/>
      <c r="I24" s="18"/>
    </row>
    <row r="25" spans="1:9" s="6" customFormat="1" ht="28.5" x14ac:dyDescent="0.2">
      <c r="A25" s="240" t="s">
        <v>61</v>
      </c>
      <c r="B25" s="182" t="s">
        <v>62</v>
      </c>
      <c r="C25" s="176">
        <v>5096.0200000000004</v>
      </c>
      <c r="D25" s="181" t="s">
        <v>16</v>
      </c>
      <c r="E25" s="61"/>
      <c r="F25" s="65">
        <f t="shared" si="1"/>
        <v>0</v>
      </c>
      <c r="G25" s="18"/>
      <c r="H25" s="18"/>
      <c r="I25" s="18"/>
    </row>
    <row r="26" spans="1:9" s="6" customFormat="1" ht="12.75" customHeight="1" x14ac:dyDescent="0.2">
      <c r="A26" s="244"/>
      <c r="B26" s="182"/>
      <c r="C26" s="192"/>
      <c r="D26" s="181"/>
      <c r="E26" s="83"/>
      <c r="F26" s="65">
        <f t="shared" si="1"/>
        <v>0</v>
      </c>
      <c r="G26" s="18"/>
      <c r="H26" s="18"/>
      <c r="I26" s="18"/>
    </row>
    <row r="27" spans="1:9" s="19" customFormat="1" ht="14.25" x14ac:dyDescent="0.2">
      <c r="A27" s="193">
        <v>3</v>
      </c>
      <c r="B27" s="245" t="s">
        <v>63</v>
      </c>
      <c r="C27" s="246"/>
      <c r="D27" s="247"/>
      <c r="E27" s="85"/>
      <c r="F27" s="65">
        <f t="shared" si="1"/>
        <v>0</v>
      </c>
      <c r="G27" s="18"/>
      <c r="H27" s="18"/>
      <c r="I27" s="18"/>
    </row>
    <row r="28" spans="1:9" s="20" customFormat="1" ht="15" x14ac:dyDescent="0.2">
      <c r="A28" s="240" t="s">
        <v>64</v>
      </c>
      <c r="B28" s="182" t="s">
        <v>65</v>
      </c>
      <c r="C28" s="185">
        <v>6552</v>
      </c>
      <c r="D28" s="241" t="s">
        <v>45</v>
      </c>
      <c r="E28" s="87"/>
      <c r="F28" s="65">
        <f t="shared" si="1"/>
        <v>0</v>
      </c>
      <c r="G28" s="18"/>
      <c r="H28" s="18"/>
      <c r="I28" s="18"/>
    </row>
    <row r="29" spans="1:9" s="20" customFormat="1" ht="15" x14ac:dyDescent="0.2">
      <c r="A29" s="240" t="s">
        <v>18</v>
      </c>
      <c r="B29" s="182" t="s">
        <v>66</v>
      </c>
      <c r="C29" s="185">
        <v>4804.8</v>
      </c>
      <c r="D29" s="241" t="s">
        <v>45</v>
      </c>
      <c r="E29" s="87"/>
      <c r="F29" s="65">
        <f t="shared" si="1"/>
        <v>0</v>
      </c>
      <c r="G29" s="18"/>
      <c r="H29" s="18"/>
      <c r="I29" s="18"/>
    </row>
    <row r="30" spans="1:9" s="20" customFormat="1" ht="15" x14ac:dyDescent="0.2">
      <c r="A30" s="248"/>
      <c r="B30" s="249"/>
      <c r="C30" s="185"/>
      <c r="D30" s="241"/>
      <c r="E30" s="87"/>
      <c r="F30" s="65">
        <f t="shared" si="1"/>
        <v>0</v>
      </c>
      <c r="G30" s="18"/>
      <c r="H30" s="18"/>
      <c r="I30" s="18"/>
    </row>
    <row r="31" spans="1:9" s="19" customFormat="1" ht="14.25" x14ac:dyDescent="0.2">
      <c r="A31" s="193">
        <v>4</v>
      </c>
      <c r="B31" s="245" t="s">
        <v>67</v>
      </c>
      <c r="C31" s="246"/>
      <c r="D31" s="247"/>
      <c r="E31" s="85"/>
      <c r="F31" s="65">
        <f t="shared" si="1"/>
        <v>0</v>
      </c>
      <c r="G31" s="18"/>
      <c r="H31" s="18"/>
      <c r="I31" s="18"/>
    </row>
    <row r="32" spans="1:9" s="20" customFormat="1" ht="15" x14ac:dyDescent="0.2">
      <c r="A32" s="240" t="s">
        <v>68</v>
      </c>
      <c r="B32" s="182" t="s">
        <v>69</v>
      </c>
      <c r="C32" s="185">
        <v>6240</v>
      </c>
      <c r="D32" s="241" t="s">
        <v>45</v>
      </c>
      <c r="E32" s="87"/>
      <c r="F32" s="65">
        <f t="shared" si="1"/>
        <v>0</v>
      </c>
      <c r="G32" s="18"/>
      <c r="H32" s="18"/>
      <c r="I32" s="18"/>
    </row>
    <row r="33" spans="1:9" s="20" customFormat="1" ht="15" x14ac:dyDescent="0.2">
      <c r="A33" s="240" t="s">
        <v>70</v>
      </c>
      <c r="B33" s="182" t="s">
        <v>71</v>
      </c>
      <c r="C33" s="185">
        <v>4620</v>
      </c>
      <c r="D33" s="241" t="s">
        <v>45</v>
      </c>
      <c r="E33" s="87"/>
      <c r="F33" s="65">
        <f t="shared" si="1"/>
        <v>0</v>
      </c>
      <c r="G33" s="18"/>
      <c r="H33" s="18"/>
      <c r="I33" s="18"/>
    </row>
    <row r="34" spans="1:9" s="6" customFormat="1" ht="12.75" customHeight="1" x14ac:dyDescent="0.2">
      <c r="A34" s="244"/>
      <c r="B34" s="204"/>
      <c r="C34" s="192"/>
      <c r="D34" s="181"/>
      <c r="E34" s="83"/>
      <c r="F34" s="65">
        <f t="shared" si="1"/>
        <v>0</v>
      </c>
      <c r="G34" s="18"/>
      <c r="H34" s="18"/>
      <c r="I34" s="18"/>
    </row>
    <row r="35" spans="1:9" s="6" customFormat="1" ht="29.25" customHeight="1" x14ac:dyDescent="0.2">
      <c r="A35" s="243">
        <v>5</v>
      </c>
      <c r="B35" s="236" t="s">
        <v>72</v>
      </c>
      <c r="C35" s="192"/>
      <c r="D35" s="181"/>
      <c r="E35" s="83"/>
      <c r="F35" s="65">
        <f t="shared" si="1"/>
        <v>0</v>
      </c>
      <c r="G35" s="18"/>
      <c r="H35" s="18"/>
      <c r="I35" s="18"/>
    </row>
    <row r="36" spans="1:9" s="6" customFormat="1" ht="16.5" customHeight="1" x14ac:dyDescent="0.2">
      <c r="A36" s="244">
        <v>5.0999999999999996</v>
      </c>
      <c r="B36" s="250" t="s">
        <v>73</v>
      </c>
      <c r="C36" s="185">
        <v>96</v>
      </c>
      <c r="D36" s="181" t="s">
        <v>21</v>
      </c>
      <c r="E36" s="87"/>
      <c r="F36" s="65">
        <f t="shared" si="1"/>
        <v>0</v>
      </c>
      <c r="G36" s="18"/>
      <c r="H36" s="18"/>
      <c r="I36" s="18"/>
    </row>
    <row r="37" spans="1:9" s="6" customFormat="1" ht="16.5" customHeight="1" x14ac:dyDescent="0.2">
      <c r="A37" s="244">
        <v>5.2</v>
      </c>
      <c r="B37" s="250" t="s">
        <v>74</v>
      </c>
      <c r="C37" s="185">
        <v>29</v>
      </c>
      <c r="D37" s="181" t="s">
        <v>21</v>
      </c>
      <c r="E37" s="87"/>
      <c r="F37" s="65">
        <f t="shared" si="1"/>
        <v>0</v>
      </c>
      <c r="G37" s="18"/>
      <c r="H37" s="18"/>
      <c r="I37" s="18"/>
    </row>
    <row r="38" spans="1:9" s="6" customFormat="1" ht="16.5" customHeight="1" x14ac:dyDescent="0.2">
      <c r="A38" s="244"/>
      <c r="B38" s="182"/>
      <c r="C38" s="192"/>
      <c r="D38" s="181"/>
      <c r="E38" s="83"/>
      <c r="F38" s="65">
        <f t="shared" si="1"/>
        <v>0</v>
      </c>
      <c r="G38" s="18"/>
      <c r="H38" s="18"/>
      <c r="I38" s="18"/>
    </row>
    <row r="39" spans="1:9" s="6" customFormat="1" ht="12.75" customHeight="1" x14ac:dyDescent="0.2">
      <c r="A39" s="243">
        <v>6</v>
      </c>
      <c r="B39" s="236" t="s">
        <v>75</v>
      </c>
      <c r="C39" s="192"/>
      <c r="D39" s="181"/>
      <c r="E39" s="62"/>
      <c r="F39" s="65">
        <f t="shared" si="1"/>
        <v>0</v>
      </c>
      <c r="G39" s="18"/>
      <c r="H39" s="18"/>
      <c r="I39" s="18"/>
    </row>
    <row r="40" spans="1:9" s="6" customFormat="1" ht="12.75" customHeight="1" x14ac:dyDescent="0.2">
      <c r="A40" s="21">
        <v>6.1</v>
      </c>
      <c r="B40" s="251" t="s">
        <v>46</v>
      </c>
      <c r="C40" s="192"/>
      <c r="D40" s="192"/>
      <c r="E40" s="83"/>
      <c r="F40" s="65">
        <f t="shared" si="1"/>
        <v>0</v>
      </c>
      <c r="G40" s="18"/>
      <c r="H40" s="18"/>
      <c r="I40" s="18"/>
    </row>
    <row r="41" spans="1:9" s="6" customFormat="1" ht="17.25" customHeight="1" x14ac:dyDescent="0.2">
      <c r="A41" s="22" t="s">
        <v>76</v>
      </c>
      <c r="B41" s="187" t="s">
        <v>77</v>
      </c>
      <c r="C41" s="183">
        <v>1046.1500000000001</v>
      </c>
      <c r="D41" s="252" t="s">
        <v>78</v>
      </c>
      <c r="E41" s="89"/>
      <c r="F41" s="65">
        <f t="shared" si="1"/>
        <v>0</v>
      </c>
      <c r="G41" s="18"/>
      <c r="H41" s="18"/>
      <c r="I41" s="18"/>
    </row>
    <row r="42" spans="1:9" s="6" customFormat="1" ht="12.75" customHeight="1" x14ac:dyDescent="0.2">
      <c r="A42" s="22" t="s">
        <v>79</v>
      </c>
      <c r="B42" s="250" t="s">
        <v>80</v>
      </c>
      <c r="C42" s="183">
        <v>836.92</v>
      </c>
      <c r="D42" s="252" t="s">
        <v>78</v>
      </c>
      <c r="E42" s="89"/>
      <c r="F42" s="65">
        <f t="shared" si="1"/>
        <v>0</v>
      </c>
      <c r="G42" s="18"/>
      <c r="H42" s="18"/>
      <c r="I42" s="18"/>
    </row>
    <row r="43" spans="1:9" s="6" customFormat="1" ht="12.75" customHeight="1" x14ac:dyDescent="0.2">
      <c r="A43" s="22" t="s">
        <v>81</v>
      </c>
      <c r="B43" s="250" t="s">
        <v>82</v>
      </c>
      <c r="C43" s="183">
        <v>272</v>
      </c>
      <c r="D43" s="252" t="s">
        <v>78</v>
      </c>
      <c r="E43" s="89"/>
      <c r="F43" s="65">
        <f t="shared" si="1"/>
        <v>0</v>
      </c>
      <c r="G43" s="18"/>
      <c r="H43" s="18"/>
      <c r="I43" s="18"/>
    </row>
    <row r="44" spans="1:9" s="6" customFormat="1" ht="12.75" customHeight="1" x14ac:dyDescent="0.2">
      <c r="A44" s="23"/>
      <c r="B44" s="253"/>
      <c r="C44" s="254"/>
      <c r="D44" s="252"/>
      <c r="E44" s="89"/>
      <c r="F44" s="65">
        <f t="shared" si="1"/>
        <v>0</v>
      </c>
      <c r="G44" s="18"/>
      <c r="H44" s="18"/>
      <c r="I44" s="18"/>
    </row>
    <row r="45" spans="1:9" s="6" customFormat="1" ht="12.75" customHeight="1" x14ac:dyDescent="0.2">
      <c r="A45" s="255">
        <v>6.2</v>
      </c>
      <c r="B45" s="256" t="s">
        <v>83</v>
      </c>
      <c r="C45" s="254"/>
      <c r="D45" s="252"/>
      <c r="E45" s="89"/>
      <c r="F45" s="65">
        <f t="shared" si="1"/>
        <v>0</v>
      </c>
      <c r="G45" s="18"/>
      <c r="H45" s="18"/>
      <c r="I45" s="18"/>
    </row>
    <row r="46" spans="1:9" s="6" customFormat="1" ht="12.75" customHeight="1" x14ac:dyDescent="0.2">
      <c r="A46" s="257" t="s">
        <v>84</v>
      </c>
      <c r="B46" s="250" t="s">
        <v>85</v>
      </c>
      <c r="C46" s="183">
        <v>54.91</v>
      </c>
      <c r="D46" s="252" t="s">
        <v>78</v>
      </c>
      <c r="E46" s="89"/>
      <c r="F46" s="65">
        <f t="shared" si="1"/>
        <v>0</v>
      </c>
      <c r="G46" s="18"/>
      <c r="H46" s="18"/>
      <c r="I46" s="18"/>
    </row>
    <row r="47" spans="1:9" s="6" customFormat="1" ht="15" customHeight="1" x14ac:dyDescent="0.2">
      <c r="A47" s="257" t="s">
        <v>86</v>
      </c>
      <c r="B47" s="250" t="s">
        <v>87</v>
      </c>
      <c r="C47" s="183">
        <v>85.47</v>
      </c>
      <c r="D47" s="252" t="s">
        <v>78</v>
      </c>
      <c r="E47" s="89"/>
      <c r="F47" s="65">
        <f t="shared" si="1"/>
        <v>0</v>
      </c>
      <c r="G47" s="18"/>
      <c r="H47" s="18"/>
      <c r="I47" s="18"/>
    </row>
    <row r="48" spans="1:9" s="6" customFormat="1" ht="12.75" customHeight="1" x14ac:dyDescent="0.2">
      <c r="A48" s="257" t="s">
        <v>88</v>
      </c>
      <c r="B48" s="250" t="s">
        <v>89</v>
      </c>
      <c r="C48" s="183">
        <v>7.77</v>
      </c>
      <c r="D48" s="252" t="s">
        <v>78</v>
      </c>
      <c r="E48" s="89"/>
      <c r="F48" s="65">
        <f t="shared" si="1"/>
        <v>0</v>
      </c>
      <c r="G48" s="18"/>
      <c r="H48" s="18"/>
      <c r="I48" s="18"/>
    </row>
    <row r="49" spans="1:9" s="6" customFormat="1" ht="44.25" x14ac:dyDescent="0.2">
      <c r="A49" s="257" t="s">
        <v>90</v>
      </c>
      <c r="B49" s="258" t="s">
        <v>91</v>
      </c>
      <c r="C49" s="183">
        <v>18.13</v>
      </c>
      <c r="D49" s="252" t="s">
        <v>78</v>
      </c>
      <c r="E49" s="89"/>
      <c r="F49" s="65">
        <f t="shared" si="1"/>
        <v>0</v>
      </c>
      <c r="G49" s="18"/>
      <c r="H49" s="18"/>
      <c r="I49" s="18"/>
    </row>
    <row r="50" spans="1:9" s="6" customFormat="1" ht="12.75" customHeight="1" x14ac:dyDescent="0.2">
      <c r="A50" s="259"/>
      <c r="B50" s="260"/>
      <c r="C50" s="261"/>
      <c r="D50" s="181"/>
      <c r="E50" s="87"/>
      <c r="F50" s="65">
        <f t="shared" si="1"/>
        <v>0</v>
      </c>
      <c r="G50" s="18"/>
      <c r="H50" s="18"/>
      <c r="I50" s="18"/>
    </row>
    <row r="51" spans="1:9" s="6" customFormat="1" ht="12.75" customHeight="1" x14ac:dyDescent="0.2">
      <c r="A51" s="255">
        <v>6.3</v>
      </c>
      <c r="B51" s="262" t="s">
        <v>92</v>
      </c>
      <c r="C51" s="261"/>
      <c r="D51" s="181"/>
      <c r="E51" s="87"/>
      <c r="F51" s="65">
        <f t="shared" si="1"/>
        <v>0</v>
      </c>
      <c r="G51" s="18"/>
      <c r="H51" s="18"/>
      <c r="I51" s="18"/>
    </row>
    <row r="52" spans="1:9" s="6" customFormat="1" ht="27.75" customHeight="1" x14ac:dyDescent="0.2">
      <c r="A52" s="257" t="s">
        <v>93</v>
      </c>
      <c r="B52" s="250" t="s">
        <v>94</v>
      </c>
      <c r="C52" s="183">
        <v>7</v>
      </c>
      <c r="D52" s="252" t="s">
        <v>21</v>
      </c>
      <c r="E52" s="89"/>
      <c r="F52" s="65">
        <f t="shared" si="1"/>
        <v>0</v>
      </c>
      <c r="G52" s="18"/>
      <c r="H52" s="18"/>
      <c r="I52" s="18"/>
    </row>
    <row r="53" spans="1:9" s="6" customFormat="1" ht="12.75" customHeight="1" x14ac:dyDescent="0.2">
      <c r="A53" s="263"/>
      <c r="B53" s="264"/>
      <c r="C53" s="185"/>
      <c r="D53" s="181"/>
      <c r="E53" s="87"/>
      <c r="F53" s="65">
        <f t="shared" si="1"/>
        <v>0</v>
      </c>
      <c r="G53" s="18"/>
      <c r="H53" s="18"/>
      <c r="I53" s="18"/>
    </row>
    <row r="54" spans="1:9" s="6" customFormat="1" ht="12.75" customHeight="1" x14ac:dyDescent="0.2">
      <c r="A54" s="265">
        <v>6.4</v>
      </c>
      <c r="B54" s="266" t="s">
        <v>95</v>
      </c>
      <c r="C54" s="185"/>
      <c r="D54" s="181"/>
      <c r="E54" s="87"/>
      <c r="F54" s="65">
        <f t="shared" si="1"/>
        <v>0</v>
      </c>
      <c r="G54" s="18"/>
      <c r="H54" s="18"/>
      <c r="I54" s="18"/>
    </row>
    <row r="55" spans="1:9" s="6" customFormat="1" ht="17.25" customHeight="1" x14ac:dyDescent="0.2">
      <c r="A55" s="257" t="s">
        <v>96</v>
      </c>
      <c r="B55" s="250" t="s">
        <v>97</v>
      </c>
      <c r="C55" s="185">
        <v>280</v>
      </c>
      <c r="D55" s="181" t="s">
        <v>98</v>
      </c>
      <c r="E55" s="87"/>
      <c r="F55" s="65">
        <f t="shared" si="1"/>
        <v>0</v>
      </c>
      <c r="G55" s="18"/>
      <c r="H55" s="18"/>
      <c r="I55" s="18"/>
    </row>
    <row r="56" spans="1:9" s="6" customFormat="1" ht="12.75" customHeight="1" x14ac:dyDescent="0.2">
      <c r="A56" s="243"/>
      <c r="B56" s="236"/>
      <c r="C56" s="192"/>
      <c r="D56" s="181"/>
      <c r="E56" s="62"/>
      <c r="F56" s="65">
        <f t="shared" si="1"/>
        <v>0</v>
      </c>
      <c r="G56" s="18"/>
      <c r="H56" s="18"/>
      <c r="I56" s="18"/>
    </row>
    <row r="57" spans="1:9" s="25" customFormat="1" ht="12" customHeight="1" x14ac:dyDescent="0.2">
      <c r="A57" s="267"/>
      <c r="B57" s="268" t="s">
        <v>99</v>
      </c>
      <c r="C57" s="269"/>
      <c r="D57" s="270"/>
      <c r="E57" s="90"/>
      <c r="F57" s="90">
        <f>SUM(F16:F56)</f>
        <v>0</v>
      </c>
      <c r="G57" s="24"/>
      <c r="H57" s="18"/>
      <c r="I57" s="18"/>
    </row>
    <row r="58" spans="1:9" s="20" customFormat="1" ht="15" x14ac:dyDescent="0.2">
      <c r="A58" s="188"/>
      <c r="B58" s="178"/>
      <c r="C58" s="189"/>
      <c r="D58" s="190"/>
      <c r="E58" s="91"/>
      <c r="F58" s="65"/>
      <c r="H58" s="18"/>
      <c r="I58" s="18"/>
    </row>
    <row r="59" spans="1:9" s="20" customFormat="1" ht="15" x14ac:dyDescent="0.2">
      <c r="A59" s="271" t="s">
        <v>100</v>
      </c>
      <c r="B59" s="272" t="s">
        <v>101</v>
      </c>
      <c r="C59" s="273"/>
      <c r="D59" s="274"/>
      <c r="E59" s="92"/>
      <c r="F59" s="65">
        <f t="shared" si="1"/>
        <v>0</v>
      </c>
      <c r="H59" s="18"/>
      <c r="I59" s="18"/>
    </row>
    <row r="60" spans="1:9" s="20" customFormat="1" ht="15" x14ac:dyDescent="0.2">
      <c r="A60" s="275"/>
      <c r="B60" s="187"/>
      <c r="C60" s="273"/>
      <c r="D60" s="274"/>
      <c r="E60" s="92"/>
      <c r="F60" s="65">
        <f t="shared" si="1"/>
        <v>0</v>
      </c>
      <c r="H60" s="18"/>
      <c r="I60" s="18"/>
    </row>
    <row r="61" spans="1:9" s="20" customFormat="1" ht="15" x14ac:dyDescent="0.2">
      <c r="A61" s="276" t="s">
        <v>9</v>
      </c>
      <c r="B61" s="272" t="s">
        <v>102</v>
      </c>
      <c r="C61" s="273"/>
      <c r="D61" s="274"/>
      <c r="E61" s="92"/>
      <c r="F61" s="65">
        <f t="shared" si="1"/>
        <v>0</v>
      </c>
      <c r="H61" s="18"/>
      <c r="I61" s="18"/>
    </row>
    <row r="62" spans="1:9" s="20" customFormat="1" ht="15" x14ac:dyDescent="0.2">
      <c r="A62" s="277">
        <v>1</v>
      </c>
      <c r="B62" s="187" t="s">
        <v>103</v>
      </c>
      <c r="C62" s="185">
        <v>1286.97</v>
      </c>
      <c r="D62" s="186" t="s">
        <v>45</v>
      </c>
      <c r="E62" s="86"/>
      <c r="F62" s="65">
        <f t="shared" si="1"/>
        <v>0</v>
      </c>
      <c r="G62" s="18"/>
      <c r="H62" s="18"/>
      <c r="I62" s="18"/>
    </row>
    <row r="63" spans="1:9" s="20" customFormat="1" ht="15" x14ac:dyDescent="0.2">
      <c r="A63" s="275"/>
      <c r="B63" s="187"/>
      <c r="C63" s="185"/>
      <c r="D63" s="186"/>
      <c r="E63" s="86"/>
      <c r="F63" s="65">
        <f t="shared" si="1"/>
        <v>0</v>
      </c>
      <c r="G63" s="18"/>
      <c r="H63" s="18"/>
      <c r="I63" s="18"/>
    </row>
    <row r="64" spans="1:9" s="20" customFormat="1" ht="15" x14ac:dyDescent="0.2">
      <c r="A64" s="278">
        <v>2</v>
      </c>
      <c r="B64" s="272" t="s">
        <v>104</v>
      </c>
      <c r="C64" s="185"/>
      <c r="D64" s="186"/>
      <c r="E64" s="86"/>
      <c r="F64" s="65">
        <f t="shared" si="1"/>
        <v>0</v>
      </c>
      <c r="G64" s="18"/>
      <c r="H64" s="18"/>
      <c r="I64" s="18"/>
    </row>
    <row r="65" spans="1:9" s="20" customFormat="1" ht="15" x14ac:dyDescent="0.2">
      <c r="A65" s="279">
        <v>2.1</v>
      </c>
      <c r="B65" s="187" t="s">
        <v>105</v>
      </c>
      <c r="C65" s="185">
        <v>2059.16</v>
      </c>
      <c r="D65" s="186" t="s">
        <v>45</v>
      </c>
      <c r="E65" s="86"/>
      <c r="F65" s="65">
        <f t="shared" si="1"/>
        <v>0</v>
      </c>
      <c r="G65" s="18"/>
      <c r="H65" s="18"/>
      <c r="I65" s="18"/>
    </row>
    <row r="66" spans="1:9" s="20" customFormat="1" ht="15" x14ac:dyDescent="0.2">
      <c r="A66" s="279">
        <v>2.2000000000000002</v>
      </c>
      <c r="B66" s="187" t="s">
        <v>106</v>
      </c>
      <c r="C66" s="185">
        <v>875.14</v>
      </c>
      <c r="D66" s="186" t="s">
        <v>17</v>
      </c>
      <c r="E66" s="86"/>
      <c r="F66" s="65">
        <f t="shared" si="1"/>
        <v>0</v>
      </c>
      <c r="G66" s="18"/>
      <c r="H66" s="18"/>
      <c r="I66" s="18"/>
    </row>
    <row r="67" spans="1:9" s="20" customFormat="1" ht="28.5" x14ac:dyDescent="0.2">
      <c r="A67" s="279">
        <v>2.2999999999999998</v>
      </c>
      <c r="B67" s="187" t="s">
        <v>107</v>
      </c>
      <c r="C67" s="183">
        <v>56.88</v>
      </c>
      <c r="D67" s="184" t="s">
        <v>78</v>
      </c>
      <c r="E67" s="88"/>
      <c r="F67" s="65">
        <f t="shared" si="1"/>
        <v>0</v>
      </c>
      <c r="G67" s="18"/>
      <c r="H67" s="18"/>
      <c r="I67" s="18"/>
    </row>
    <row r="68" spans="1:9" s="20" customFormat="1" ht="15" x14ac:dyDescent="0.2">
      <c r="A68" s="275"/>
      <c r="B68" s="187"/>
      <c r="C68" s="185"/>
      <c r="D68" s="186"/>
      <c r="E68" s="86"/>
      <c r="F68" s="65">
        <f t="shared" si="1"/>
        <v>0</v>
      </c>
      <c r="G68" s="18"/>
      <c r="H68" s="18"/>
      <c r="I68" s="18"/>
    </row>
    <row r="69" spans="1:9" s="20" customFormat="1" ht="15" x14ac:dyDescent="0.2">
      <c r="A69" s="278">
        <v>3</v>
      </c>
      <c r="B69" s="272" t="s">
        <v>46</v>
      </c>
      <c r="C69" s="185"/>
      <c r="D69" s="186"/>
      <c r="E69" s="86"/>
      <c r="F69" s="65">
        <f t="shared" si="1"/>
        <v>0</v>
      </c>
      <c r="G69" s="18"/>
      <c r="H69" s="18"/>
      <c r="I69" s="18"/>
    </row>
    <row r="70" spans="1:9" s="20" customFormat="1" ht="15" x14ac:dyDescent="0.2">
      <c r="A70" s="279">
        <v>3.1</v>
      </c>
      <c r="B70" s="187" t="s">
        <v>77</v>
      </c>
      <c r="C70" s="185">
        <v>2790.78</v>
      </c>
      <c r="D70" s="186" t="s">
        <v>78</v>
      </c>
      <c r="E70" s="86"/>
      <c r="F70" s="65">
        <f t="shared" si="1"/>
        <v>0</v>
      </c>
      <c r="G70" s="18"/>
      <c r="H70" s="18"/>
      <c r="I70" s="18"/>
    </row>
    <row r="71" spans="1:9" s="20" customFormat="1" ht="15" x14ac:dyDescent="0.2">
      <c r="A71" s="279">
        <v>3.2</v>
      </c>
      <c r="B71" s="187" t="s">
        <v>108</v>
      </c>
      <c r="C71" s="185">
        <v>1222.6199999999999</v>
      </c>
      <c r="D71" s="186" t="s">
        <v>17</v>
      </c>
      <c r="E71" s="86"/>
      <c r="F71" s="65">
        <f t="shared" si="1"/>
        <v>0</v>
      </c>
      <c r="G71" s="18"/>
      <c r="H71" s="18"/>
      <c r="I71" s="18"/>
    </row>
    <row r="72" spans="1:9" s="20" customFormat="1" ht="15" x14ac:dyDescent="0.2">
      <c r="A72" s="279">
        <v>3.3</v>
      </c>
      <c r="B72" s="187" t="s">
        <v>109</v>
      </c>
      <c r="C72" s="185">
        <v>117.11</v>
      </c>
      <c r="D72" s="186" t="s">
        <v>78</v>
      </c>
      <c r="E72" s="86"/>
      <c r="F72" s="65">
        <f t="shared" si="1"/>
        <v>0</v>
      </c>
      <c r="G72" s="18"/>
      <c r="H72" s="18"/>
      <c r="I72" s="18"/>
    </row>
    <row r="73" spans="1:9" s="26" customFormat="1" ht="28.5" x14ac:dyDescent="0.2">
      <c r="A73" s="279">
        <v>3.4</v>
      </c>
      <c r="B73" s="178" t="s">
        <v>110</v>
      </c>
      <c r="C73" s="183">
        <v>262.54000000000002</v>
      </c>
      <c r="D73" s="184" t="s">
        <v>78</v>
      </c>
      <c r="E73" s="88"/>
      <c r="F73" s="65">
        <f t="shared" si="1"/>
        <v>0</v>
      </c>
      <c r="G73" s="18"/>
      <c r="H73" s="18"/>
      <c r="I73" s="18"/>
    </row>
    <row r="74" spans="1:9" s="20" customFormat="1" ht="28.5" x14ac:dyDescent="0.2">
      <c r="A74" s="279">
        <v>3.5</v>
      </c>
      <c r="B74" s="187" t="s">
        <v>111</v>
      </c>
      <c r="C74" s="185">
        <v>2534</v>
      </c>
      <c r="D74" s="186" t="s">
        <v>78</v>
      </c>
      <c r="E74" s="86"/>
      <c r="F74" s="65">
        <f t="shared" si="1"/>
        <v>0</v>
      </c>
      <c r="G74" s="18"/>
      <c r="H74" s="18"/>
      <c r="I74" s="18"/>
    </row>
    <row r="75" spans="1:9" s="20" customFormat="1" ht="30.75" customHeight="1" x14ac:dyDescent="0.2">
      <c r="A75" s="279">
        <v>3.6</v>
      </c>
      <c r="B75" s="182" t="s">
        <v>62</v>
      </c>
      <c r="C75" s="183">
        <v>611.05999999999995</v>
      </c>
      <c r="D75" s="184" t="s">
        <v>78</v>
      </c>
      <c r="E75" s="88"/>
      <c r="F75" s="65">
        <f t="shared" si="1"/>
        <v>0</v>
      </c>
      <c r="G75" s="18"/>
      <c r="H75" s="18"/>
      <c r="I75" s="18"/>
    </row>
    <row r="76" spans="1:9" s="20" customFormat="1" ht="15" x14ac:dyDescent="0.2">
      <c r="A76" s="278">
        <v>4</v>
      </c>
      <c r="B76" s="272" t="s">
        <v>112</v>
      </c>
      <c r="C76" s="185"/>
      <c r="D76" s="186"/>
      <c r="E76" s="86"/>
      <c r="F76" s="65">
        <f t="shared" si="1"/>
        <v>0</v>
      </c>
      <c r="G76" s="18"/>
      <c r="H76" s="18"/>
      <c r="I76" s="18"/>
    </row>
    <row r="77" spans="1:9" s="20" customFormat="1" ht="15" x14ac:dyDescent="0.2">
      <c r="A77" s="279">
        <v>4.0999999999999996</v>
      </c>
      <c r="B77" s="187" t="s">
        <v>113</v>
      </c>
      <c r="C77" s="185">
        <v>1325.58</v>
      </c>
      <c r="D77" s="186" t="s">
        <v>45</v>
      </c>
      <c r="E77" s="86"/>
      <c r="F77" s="65">
        <f t="shared" si="1"/>
        <v>0</v>
      </c>
      <c r="G77" s="18"/>
      <c r="H77" s="18"/>
      <c r="I77" s="18"/>
    </row>
    <row r="78" spans="1:9" s="20" customFormat="1" ht="15" x14ac:dyDescent="0.2">
      <c r="A78" s="275"/>
      <c r="B78" s="187"/>
      <c r="C78" s="185"/>
      <c r="D78" s="186"/>
      <c r="E78" s="86"/>
      <c r="F78" s="65">
        <f t="shared" si="1"/>
        <v>0</v>
      </c>
      <c r="G78" s="18"/>
      <c r="H78" s="18"/>
      <c r="I78" s="18"/>
    </row>
    <row r="79" spans="1:9" s="20" customFormat="1" ht="15" x14ac:dyDescent="0.2">
      <c r="A79" s="278">
        <v>5</v>
      </c>
      <c r="B79" s="272" t="s">
        <v>114</v>
      </c>
      <c r="C79" s="185"/>
      <c r="D79" s="186"/>
      <c r="E79" s="86"/>
      <c r="F79" s="65">
        <f t="shared" si="1"/>
        <v>0</v>
      </c>
      <c r="G79" s="18"/>
      <c r="H79" s="18"/>
      <c r="I79" s="18"/>
    </row>
    <row r="80" spans="1:9" s="20" customFormat="1" ht="15" x14ac:dyDescent="0.2">
      <c r="A80" s="279">
        <v>5.0999999999999996</v>
      </c>
      <c r="B80" s="187" t="s">
        <v>115</v>
      </c>
      <c r="C80" s="185">
        <v>1286.97</v>
      </c>
      <c r="D80" s="186" t="s">
        <v>45</v>
      </c>
      <c r="E80" s="86"/>
      <c r="F80" s="65">
        <f t="shared" si="1"/>
        <v>0</v>
      </c>
      <c r="G80" s="18"/>
      <c r="H80" s="18"/>
      <c r="I80" s="18"/>
    </row>
    <row r="81" spans="1:9" s="20" customFormat="1" ht="15" x14ac:dyDescent="0.2">
      <c r="A81" s="275"/>
      <c r="B81" s="187"/>
      <c r="C81" s="216"/>
      <c r="D81" s="186"/>
      <c r="E81" s="86"/>
      <c r="F81" s="65">
        <f t="shared" ref="F81:F144" si="2">C81*E81</f>
        <v>0</v>
      </c>
      <c r="G81" s="18"/>
      <c r="H81" s="18"/>
      <c r="I81" s="18"/>
    </row>
    <row r="82" spans="1:9" s="20" customFormat="1" ht="15" x14ac:dyDescent="0.2">
      <c r="A82" s="278">
        <v>6</v>
      </c>
      <c r="B82" s="272" t="s">
        <v>116</v>
      </c>
      <c r="C82" s="216"/>
      <c r="D82" s="186"/>
      <c r="E82" s="86"/>
      <c r="F82" s="65">
        <f t="shared" si="2"/>
        <v>0</v>
      </c>
      <c r="G82" s="18"/>
      <c r="H82" s="18"/>
      <c r="I82" s="18"/>
    </row>
    <row r="83" spans="1:9" s="20" customFormat="1" ht="15" x14ac:dyDescent="0.2">
      <c r="A83" s="279">
        <v>6.1</v>
      </c>
      <c r="B83" s="187" t="s">
        <v>117</v>
      </c>
      <c r="C83" s="185">
        <v>60</v>
      </c>
      <c r="D83" s="190" t="s">
        <v>21</v>
      </c>
      <c r="E83" s="86"/>
      <c r="F83" s="65">
        <f t="shared" si="2"/>
        <v>0</v>
      </c>
      <c r="G83" s="27"/>
      <c r="H83" s="18"/>
      <c r="I83" s="18"/>
    </row>
    <row r="84" spans="1:9" s="20" customFormat="1" ht="15" x14ac:dyDescent="0.2">
      <c r="A84" s="275"/>
      <c r="B84" s="187"/>
      <c r="C84" s="185"/>
      <c r="D84" s="186"/>
      <c r="E84" s="86"/>
      <c r="F84" s="65">
        <f t="shared" si="2"/>
        <v>0</v>
      </c>
      <c r="G84" s="18"/>
      <c r="H84" s="18"/>
      <c r="I84" s="18"/>
    </row>
    <row r="85" spans="1:9" s="20" customFormat="1" ht="15" x14ac:dyDescent="0.2">
      <c r="A85" s="278">
        <v>7</v>
      </c>
      <c r="B85" s="175" t="s">
        <v>118</v>
      </c>
      <c r="C85" s="185"/>
      <c r="D85" s="186"/>
      <c r="E85" s="86"/>
      <c r="F85" s="65">
        <f t="shared" si="2"/>
        <v>0</v>
      </c>
      <c r="G85" s="18"/>
      <c r="H85" s="18"/>
      <c r="I85" s="18"/>
    </row>
    <row r="86" spans="1:9" s="28" customFormat="1" ht="15.75" customHeight="1" x14ac:dyDescent="0.2">
      <c r="A86" s="279">
        <v>7.1</v>
      </c>
      <c r="B86" s="178" t="s">
        <v>119</v>
      </c>
      <c r="C86" s="185">
        <v>310</v>
      </c>
      <c r="D86" s="186" t="s">
        <v>21</v>
      </c>
      <c r="E86" s="86"/>
      <c r="F86" s="65">
        <f t="shared" si="2"/>
        <v>0</v>
      </c>
      <c r="G86" s="18"/>
      <c r="H86" s="18"/>
      <c r="I86" s="18"/>
    </row>
    <row r="87" spans="1:9" ht="14.25" x14ac:dyDescent="0.2">
      <c r="A87" s="279">
        <v>7.2</v>
      </c>
      <c r="B87" s="178" t="s">
        <v>120</v>
      </c>
      <c r="C87" s="185">
        <v>5</v>
      </c>
      <c r="D87" s="186" t="s">
        <v>21</v>
      </c>
      <c r="E87" s="86"/>
      <c r="F87" s="65">
        <f t="shared" si="2"/>
        <v>0</v>
      </c>
      <c r="G87" s="18"/>
      <c r="H87" s="18"/>
      <c r="I87" s="18"/>
    </row>
    <row r="88" spans="1:9" ht="14.25" x14ac:dyDescent="0.2">
      <c r="A88" s="275"/>
      <c r="B88" s="187"/>
      <c r="C88" s="185"/>
      <c r="D88" s="186"/>
      <c r="E88" s="86"/>
      <c r="F88" s="65">
        <f t="shared" si="2"/>
        <v>0</v>
      </c>
      <c r="G88" s="18"/>
      <c r="H88" s="18"/>
      <c r="I88" s="18"/>
    </row>
    <row r="89" spans="1:9" s="19" customFormat="1" ht="15" x14ac:dyDescent="0.2">
      <c r="A89" s="278">
        <v>8</v>
      </c>
      <c r="B89" s="272" t="s">
        <v>121</v>
      </c>
      <c r="C89" s="246"/>
      <c r="D89" s="280"/>
      <c r="E89" s="84"/>
      <c r="F89" s="65">
        <f t="shared" si="2"/>
        <v>0</v>
      </c>
      <c r="G89" s="29"/>
      <c r="H89" s="18"/>
      <c r="I89" s="18"/>
    </row>
    <row r="90" spans="1:9" s="19" customFormat="1" ht="15" x14ac:dyDescent="0.2">
      <c r="A90" s="281">
        <v>8.1</v>
      </c>
      <c r="B90" s="272" t="s">
        <v>122</v>
      </c>
      <c r="C90" s="246"/>
      <c r="D90" s="280"/>
      <c r="E90" s="84"/>
      <c r="F90" s="65">
        <f t="shared" si="2"/>
        <v>0</v>
      </c>
      <c r="G90" s="29"/>
      <c r="H90" s="18"/>
      <c r="I90" s="18"/>
    </row>
    <row r="91" spans="1:9" s="6" customFormat="1" ht="14.25" x14ac:dyDescent="0.2">
      <c r="A91" s="282" t="s">
        <v>123</v>
      </c>
      <c r="B91" s="187" t="s">
        <v>124</v>
      </c>
      <c r="C91" s="185">
        <v>202.65</v>
      </c>
      <c r="D91" s="186" t="s">
        <v>45</v>
      </c>
      <c r="E91" s="86"/>
      <c r="F91" s="65">
        <f t="shared" si="2"/>
        <v>0</v>
      </c>
      <c r="G91" s="18"/>
      <c r="H91" s="18"/>
      <c r="I91" s="18"/>
    </row>
    <row r="92" spans="1:9" s="6" customFormat="1" ht="14.25" x14ac:dyDescent="0.2">
      <c r="A92" s="282" t="s">
        <v>125</v>
      </c>
      <c r="B92" s="187" t="s">
        <v>126</v>
      </c>
      <c r="C92" s="185">
        <v>202.65</v>
      </c>
      <c r="D92" s="186" t="s">
        <v>45</v>
      </c>
      <c r="E92" s="86"/>
      <c r="F92" s="65">
        <f t="shared" si="2"/>
        <v>0</v>
      </c>
      <c r="G92" s="18"/>
      <c r="H92" s="18"/>
      <c r="I92" s="18"/>
    </row>
    <row r="93" spans="1:9" s="6" customFormat="1" ht="14.25" x14ac:dyDescent="0.2">
      <c r="A93" s="282" t="s">
        <v>127</v>
      </c>
      <c r="B93" s="187" t="s">
        <v>128</v>
      </c>
      <c r="C93" s="185">
        <v>28.95</v>
      </c>
      <c r="D93" s="186" t="s">
        <v>45</v>
      </c>
      <c r="E93" s="86"/>
      <c r="F93" s="65">
        <f t="shared" si="2"/>
        <v>0</v>
      </c>
      <c r="G93" s="18"/>
      <c r="H93" s="18"/>
      <c r="I93" s="18"/>
    </row>
    <row r="94" spans="1:9" s="6" customFormat="1" ht="14.25" x14ac:dyDescent="0.2">
      <c r="A94" s="282" t="s">
        <v>129</v>
      </c>
      <c r="B94" s="187" t="s">
        <v>130</v>
      </c>
      <c r="C94" s="185">
        <v>28.95</v>
      </c>
      <c r="D94" s="186" t="s">
        <v>45</v>
      </c>
      <c r="E94" s="86"/>
      <c r="F94" s="65">
        <f t="shared" si="2"/>
        <v>0</v>
      </c>
      <c r="G94" s="18"/>
      <c r="H94" s="18"/>
      <c r="I94" s="18"/>
    </row>
    <row r="95" spans="1:9" s="6" customFormat="1" ht="14.25" x14ac:dyDescent="0.2">
      <c r="A95" s="282" t="s">
        <v>131</v>
      </c>
      <c r="B95" s="187" t="s">
        <v>132</v>
      </c>
      <c r="C95" s="185">
        <v>28.95</v>
      </c>
      <c r="D95" s="186" t="s">
        <v>45</v>
      </c>
      <c r="E95" s="86"/>
      <c r="F95" s="65">
        <f t="shared" si="2"/>
        <v>0</v>
      </c>
      <c r="G95" s="18"/>
      <c r="H95" s="18"/>
      <c r="I95" s="18"/>
    </row>
    <row r="96" spans="1:9" s="6" customFormat="1" ht="14.25" x14ac:dyDescent="0.2">
      <c r="A96" s="277"/>
      <c r="B96" s="283"/>
      <c r="C96" s="185"/>
      <c r="D96" s="186"/>
      <c r="E96" s="86"/>
      <c r="F96" s="65">
        <f t="shared" si="2"/>
        <v>0</v>
      </c>
      <c r="G96" s="18"/>
      <c r="H96" s="18"/>
      <c r="I96" s="18"/>
    </row>
    <row r="97" spans="1:9" s="19" customFormat="1" ht="15" x14ac:dyDescent="0.2">
      <c r="A97" s="281">
        <v>8.1999999999999993</v>
      </c>
      <c r="B97" s="272" t="s">
        <v>133</v>
      </c>
      <c r="C97" s="246"/>
      <c r="D97" s="280"/>
      <c r="E97" s="84"/>
      <c r="F97" s="65">
        <f t="shared" si="2"/>
        <v>0</v>
      </c>
      <c r="G97" s="29"/>
      <c r="H97" s="18"/>
      <c r="I97" s="18"/>
    </row>
    <row r="98" spans="1:9" s="6" customFormat="1" ht="14.25" x14ac:dyDescent="0.2">
      <c r="A98" s="282" t="s">
        <v>134</v>
      </c>
      <c r="B98" s="187" t="s">
        <v>135</v>
      </c>
      <c r="C98" s="185">
        <v>100</v>
      </c>
      <c r="D98" s="190" t="s">
        <v>21</v>
      </c>
      <c r="E98" s="86"/>
      <c r="F98" s="65">
        <f t="shared" si="2"/>
        <v>0</v>
      </c>
      <c r="G98" s="18"/>
      <c r="H98" s="18"/>
      <c r="I98" s="18"/>
    </row>
    <row r="99" spans="1:9" s="6" customFormat="1" ht="14.25" x14ac:dyDescent="0.2">
      <c r="A99" s="282" t="s">
        <v>136</v>
      </c>
      <c r="B99" s="187" t="s">
        <v>137</v>
      </c>
      <c r="C99" s="185">
        <v>100</v>
      </c>
      <c r="D99" s="190" t="s">
        <v>21</v>
      </c>
      <c r="E99" s="86"/>
      <c r="F99" s="65">
        <f t="shared" si="2"/>
        <v>0</v>
      </c>
      <c r="G99" s="18"/>
      <c r="H99" s="18"/>
      <c r="I99" s="18"/>
    </row>
    <row r="100" spans="1:9" s="6" customFormat="1" ht="14.25" x14ac:dyDescent="0.2">
      <c r="A100" s="282" t="s">
        <v>138</v>
      </c>
      <c r="B100" s="187" t="s">
        <v>139</v>
      </c>
      <c r="C100" s="185">
        <v>50</v>
      </c>
      <c r="D100" s="190" t="s">
        <v>21</v>
      </c>
      <c r="E100" s="86"/>
      <c r="F100" s="65">
        <f t="shared" si="2"/>
        <v>0</v>
      </c>
      <c r="G100" s="18"/>
      <c r="H100" s="18"/>
      <c r="I100" s="18"/>
    </row>
    <row r="101" spans="1:9" s="6" customFormat="1" ht="14.25" x14ac:dyDescent="0.2">
      <c r="A101" s="282" t="s">
        <v>140</v>
      </c>
      <c r="B101" s="187" t="s">
        <v>141</v>
      </c>
      <c r="C101" s="185">
        <v>50</v>
      </c>
      <c r="D101" s="190" t="s">
        <v>21</v>
      </c>
      <c r="E101" s="86"/>
      <c r="F101" s="65">
        <f t="shared" si="2"/>
        <v>0</v>
      </c>
      <c r="G101" s="18"/>
      <c r="H101" s="18"/>
      <c r="I101" s="18"/>
    </row>
    <row r="102" spans="1:9" s="6" customFormat="1" ht="14.25" x14ac:dyDescent="0.2">
      <c r="A102" s="282" t="s">
        <v>142</v>
      </c>
      <c r="B102" s="187" t="s">
        <v>143</v>
      </c>
      <c r="C102" s="185">
        <v>25</v>
      </c>
      <c r="D102" s="190" t="s">
        <v>21</v>
      </c>
      <c r="E102" s="86"/>
      <c r="F102" s="65">
        <f t="shared" si="2"/>
        <v>0</v>
      </c>
      <c r="G102" s="18"/>
      <c r="H102" s="18"/>
      <c r="I102" s="18"/>
    </row>
    <row r="103" spans="1:9" s="6" customFormat="1" ht="14.25" x14ac:dyDescent="0.2">
      <c r="A103" s="277"/>
      <c r="B103" s="283"/>
      <c r="C103" s="185"/>
      <c r="D103" s="186"/>
      <c r="E103" s="86"/>
      <c r="F103" s="65">
        <f t="shared" si="2"/>
        <v>0</v>
      </c>
      <c r="G103" s="18"/>
      <c r="H103" s="18"/>
      <c r="I103" s="18"/>
    </row>
    <row r="104" spans="1:9" s="19" customFormat="1" ht="15" x14ac:dyDescent="0.2">
      <c r="A104" s="281">
        <v>8.3000000000000007</v>
      </c>
      <c r="B104" s="272" t="s">
        <v>144</v>
      </c>
      <c r="C104" s="246"/>
      <c r="D104" s="280"/>
      <c r="E104" s="84"/>
      <c r="F104" s="65">
        <f t="shared" si="2"/>
        <v>0</v>
      </c>
      <c r="G104" s="29"/>
      <c r="H104" s="18"/>
      <c r="I104" s="18"/>
    </row>
    <row r="105" spans="1:9" s="6" customFormat="1" ht="14.25" x14ac:dyDescent="0.2">
      <c r="A105" s="282" t="s">
        <v>145</v>
      </c>
      <c r="B105" s="187" t="s">
        <v>146</v>
      </c>
      <c r="C105" s="185">
        <v>70</v>
      </c>
      <c r="D105" s="186" t="s">
        <v>147</v>
      </c>
      <c r="E105" s="86"/>
      <c r="F105" s="65">
        <f t="shared" si="2"/>
        <v>0</v>
      </c>
      <c r="G105" s="18"/>
      <c r="H105" s="18"/>
      <c r="I105" s="18"/>
    </row>
    <row r="106" spans="1:9" s="6" customFormat="1" ht="14.25" x14ac:dyDescent="0.2">
      <c r="A106" s="282" t="s">
        <v>148</v>
      </c>
      <c r="B106" s="187" t="s">
        <v>149</v>
      </c>
      <c r="C106" s="185">
        <v>70</v>
      </c>
      <c r="D106" s="186" t="s">
        <v>147</v>
      </c>
      <c r="E106" s="86"/>
      <c r="F106" s="65">
        <f t="shared" si="2"/>
        <v>0</v>
      </c>
      <c r="G106" s="18"/>
      <c r="H106" s="18"/>
      <c r="I106" s="18"/>
    </row>
    <row r="107" spans="1:9" s="6" customFormat="1" ht="14.25" x14ac:dyDescent="0.2">
      <c r="A107" s="284"/>
      <c r="B107" s="285"/>
      <c r="C107" s="286"/>
      <c r="D107" s="287"/>
      <c r="E107" s="93"/>
      <c r="F107" s="65">
        <f t="shared" si="2"/>
        <v>0</v>
      </c>
      <c r="G107" s="18"/>
      <c r="H107" s="18"/>
      <c r="I107" s="18"/>
    </row>
    <row r="108" spans="1:9" s="19" customFormat="1" ht="15" x14ac:dyDescent="0.2">
      <c r="A108" s="281">
        <v>8.4</v>
      </c>
      <c r="B108" s="272" t="s">
        <v>150</v>
      </c>
      <c r="C108" s="246"/>
      <c r="D108" s="280"/>
      <c r="E108" s="84"/>
      <c r="F108" s="65">
        <f t="shared" si="2"/>
        <v>0</v>
      </c>
      <c r="G108" s="29"/>
      <c r="H108" s="18"/>
      <c r="I108" s="18"/>
    </row>
    <row r="109" spans="1:9" s="6" customFormat="1" ht="14.25" x14ac:dyDescent="0.2">
      <c r="A109" s="282" t="s">
        <v>151</v>
      </c>
      <c r="B109" s="187" t="s">
        <v>152</v>
      </c>
      <c r="C109" s="185">
        <v>75</v>
      </c>
      <c r="D109" s="186" t="s">
        <v>153</v>
      </c>
      <c r="E109" s="86"/>
      <c r="F109" s="65">
        <f t="shared" si="2"/>
        <v>0</v>
      </c>
      <c r="G109" s="18"/>
      <c r="H109" s="18"/>
      <c r="I109" s="18"/>
    </row>
    <row r="110" spans="1:9" s="6" customFormat="1" ht="14.25" x14ac:dyDescent="0.2">
      <c r="A110" s="275"/>
      <c r="B110" s="187"/>
      <c r="C110" s="216"/>
      <c r="D110" s="186"/>
      <c r="E110" s="86"/>
      <c r="F110" s="65">
        <f t="shared" si="2"/>
        <v>0</v>
      </c>
      <c r="G110" s="18"/>
      <c r="H110" s="18"/>
      <c r="I110" s="18"/>
    </row>
    <row r="111" spans="1:9" s="6" customFormat="1" ht="14.25" x14ac:dyDescent="0.2">
      <c r="A111" s="278">
        <v>9</v>
      </c>
      <c r="B111" s="272" t="s">
        <v>154</v>
      </c>
      <c r="C111" s="216"/>
      <c r="D111" s="186"/>
      <c r="E111" s="86"/>
      <c r="F111" s="65">
        <f t="shared" si="2"/>
        <v>0</v>
      </c>
      <c r="G111" s="18"/>
      <c r="H111" s="18"/>
      <c r="I111" s="18"/>
    </row>
    <row r="112" spans="1:9" s="6" customFormat="1" ht="14.25" x14ac:dyDescent="0.2">
      <c r="A112" s="279">
        <v>9.1</v>
      </c>
      <c r="B112" s="187" t="s">
        <v>155</v>
      </c>
      <c r="C112" s="185">
        <v>51.09</v>
      </c>
      <c r="D112" s="186" t="s">
        <v>78</v>
      </c>
      <c r="E112" s="86"/>
      <c r="F112" s="65">
        <f t="shared" si="2"/>
        <v>0</v>
      </c>
      <c r="G112" s="18"/>
      <c r="H112" s="18"/>
      <c r="I112" s="18"/>
    </row>
    <row r="113" spans="1:9" s="6" customFormat="1" ht="42.75" x14ac:dyDescent="0.2">
      <c r="A113" s="279">
        <v>9.1999999999999993</v>
      </c>
      <c r="B113" s="187" t="s">
        <v>156</v>
      </c>
      <c r="C113" s="183">
        <v>66.42</v>
      </c>
      <c r="D113" s="184" t="s">
        <v>78</v>
      </c>
      <c r="E113" s="88"/>
      <c r="F113" s="65">
        <f t="shared" si="2"/>
        <v>0</v>
      </c>
      <c r="G113" s="18"/>
      <c r="H113" s="18"/>
      <c r="I113" s="18"/>
    </row>
    <row r="114" spans="1:9" s="6" customFormat="1" ht="29.25" x14ac:dyDescent="0.2">
      <c r="A114" s="279">
        <v>9.3000000000000007</v>
      </c>
      <c r="B114" s="187" t="s">
        <v>157</v>
      </c>
      <c r="C114" s="183">
        <v>244</v>
      </c>
      <c r="D114" s="184" t="s">
        <v>17</v>
      </c>
      <c r="E114" s="88"/>
      <c r="F114" s="65">
        <f t="shared" si="2"/>
        <v>0</v>
      </c>
      <c r="G114" s="18"/>
      <c r="H114" s="18"/>
      <c r="I114" s="18"/>
    </row>
    <row r="115" spans="1:9" s="6" customFormat="1" ht="28.5" x14ac:dyDescent="0.2">
      <c r="A115" s="279">
        <v>9.4</v>
      </c>
      <c r="B115" s="187" t="s">
        <v>158</v>
      </c>
      <c r="C115" s="183">
        <v>305</v>
      </c>
      <c r="D115" s="184" t="s">
        <v>45</v>
      </c>
      <c r="E115" s="88"/>
      <c r="F115" s="65">
        <f t="shared" si="2"/>
        <v>0</v>
      </c>
      <c r="G115" s="18"/>
      <c r="H115" s="18"/>
      <c r="I115" s="18"/>
    </row>
    <row r="116" spans="1:9" s="6" customFormat="1" ht="14.25" x14ac:dyDescent="0.2">
      <c r="A116" s="275"/>
      <c r="B116" s="187"/>
      <c r="C116" s="216"/>
      <c r="D116" s="186"/>
      <c r="E116" s="86"/>
      <c r="F116" s="65">
        <f t="shared" si="2"/>
        <v>0</v>
      </c>
      <c r="G116" s="18"/>
      <c r="H116" s="18"/>
      <c r="I116" s="18"/>
    </row>
    <row r="117" spans="1:9" ht="14.25" x14ac:dyDescent="0.2">
      <c r="A117" s="278">
        <v>10</v>
      </c>
      <c r="B117" s="272" t="s">
        <v>159</v>
      </c>
      <c r="C117" s="185"/>
      <c r="D117" s="186"/>
      <c r="E117" s="86"/>
      <c r="F117" s="65">
        <f t="shared" si="2"/>
        <v>0</v>
      </c>
      <c r="G117" s="18"/>
      <c r="H117" s="18"/>
      <c r="I117" s="18"/>
    </row>
    <row r="118" spans="1:9" s="26" customFormat="1" ht="14.25" x14ac:dyDescent="0.2">
      <c r="A118" s="279">
        <v>10.1</v>
      </c>
      <c r="B118" s="178" t="s">
        <v>160</v>
      </c>
      <c r="C118" s="185">
        <v>875.14</v>
      </c>
      <c r="D118" s="186" t="s">
        <v>17</v>
      </c>
      <c r="E118" s="86"/>
      <c r="F118" s="65">
        <f t="shared" si="2"/>
        <v>0</v>
      </c>
      <c r="G118" s="18"/>
      <c r="H118" s="18"/>
      <c r="I118" s="18"/>
    </row>
    <row r="119" spans="1:9" s="26" customFormat="1" ht="14.25" x14ac:dyDescent="0.2">
      <c r="A119" s="279">
        <v>10.199999999999999</v>
      </c>
      <c r="B119" s="198" t="s">
        <v>161</v>
      </c>
      <c r="C119" s="185">
        <v>875.14</v>
      </c>
      <c r="D119" s="186" t="s">
        <v>17</v>
      </c>
      <c r="E119" s="86"/>
      <c r="F119" s="65">
        <f t="shared" si="2"/>
        <v>0</v>
      </c>
      <c r="G119" s="18"/>
      <c r="H119" s="18"/>
      <c r="I119" s="18"/>
    </row>
    <row r="120" spans="1:9" s="26" customFormat="1" ht="15" x14ac:dyDescent="0.2">
      <c r="A120" s="279">
        <v>10.3</v>
      </c>
      <c r="B120" s="178" t="s">
        <v>162</v>
      </c>
      <c r="C120" s="185">
        <v>1299.4100000000001</v>
      </c>
      <c r="D120" s="186" t="s">
        <v>163</v>
      </c>
      <c r="E120" s="86"/>
      <c r="F120" s="65">
        <f t="shared" si="2"/>
        <v>0</v>
      </c>
      <c r="G120" s="18"/>
      <c r="H120" s="18"/>
      <c r="I120" s="18"/>
    </row>
    <row r="121" spans="1:9" s="30" customFormat="1" ht="11.25" customHeight="1" x14ac:dyDescent="0.2">
      <c r="A121" s="279"/>
      <c r="B121" s="187"/>
      <c r="C121" s="185"/>
      <c r="D121" s="186"/>
      <c r="E121" s="86"/>
      <c r="F121" s="65">
        <f t="shared" si="2"/>
        <v>0</v>
      </c>
      <c r="G121" s="18"/>
      <c r="H121" s="18"/>
      <c r="I121" s="18"/>
    </row>
    <row r="122" spans="1:9" s="30" customFormat="1" ht="71.25" x14ac:dyDescent="0.2">
      <c r="A122" s="277">
        <v>11</v>
      </c>
      <c r="B122" s="182" t="s">
        <v>164</v>
      </c>
      <c r="C122" s="183">
        <v>1286.97</v>
      </c>
      <c r="D122" s="184" t="s">
        <v>45</v>
      </c>
      <c r="E122" s="94"/>
      <c r="F122" s="65">
        <f t="shared" si="2"/>
        <v>0</v>
      </c>
      <c r="G122" s="18"/>
      <c r="H122" s="18"/>
      <c r="I122" s="18"/>
    </row>
    <row r="123" spans="1:9" s="30" customFormat="1" ht="14.25" x14ac:dyDescent="0.2">
      <c r="A123" s="277"/>
      <c r="B123" s="187" t="s">
        <v>165</v>
      </c>
      <c r="C123" s="185"/>
      <c r="D123" s="186"/>
      <c r="E123" s="95"/>
      <c r="F123" s="65">
        <f t="shared" si="2"/>
        <v>0</v>
      </c>
      <c r="G123" s="18"/>
      <c r="H123" s="18"/>
      <c r="I123" s="18"/>
    </row>
    <row r="124" spans="1:9" s="6" customFormat="1" ht="14.25" x14ac:dyDescent="0.2">
      <c r="A124" s="277">
        <v>12</v>
      </c>
      <c r="B124" s="187" t="s">
        <v>166</v>
      </c>
      <c r="C124" s="185">
        <v>1286.97</v>
      </c>
      <c r="D124" s="186" t="s">
        <v>45</v>
      </c>
      <c r="E124" s="57"/>
      <c r="F124" s="65">
        <f t="shared" si="2"/>
        <v>0</v>
      </c>
      <c r="G124" s="18"/>
      <c r="H124" s="18"/>
      <c r="I124" s="18"/>
    </row>
    <row r="125" spans="1:9" s="32" customFormat="1" ht="14.25" x14ac:dyDescent="0.2">
      <c r="A125" s="288"/>
      <c r="B125" s="289" t="s">
        <v>167</v>
      </c>
      <c r="C125" s="290"/>
      <c r="D125" s="291"/>
      <c r="E125" s="96"/>
      <c r="F125" s="96">
        <f>SUM(F59:F124)</f>
        <v>0</v>
      </c>
      <c r="G125" s="31"/>
      <c r="H125" s="18"/>
      <c r="I125" s="18"/>
    </row>
    <row r="126" spans="1:9" s="6" customFormat="1" ht="11.25" customHeight="1" x14ac:dyDescent="0.2">
      <c r="A126" s="292"/>
      <c r="B126" s="293"/>
      <c r="C126" s="294"/>
      <c r="D126" s="274"/>
      <c r="E126" s="97"/>
      <c r="F126" s="65"/>
      <c r="H126" s="18"/>
      <c r="I126" s="18"/>
    </row>
    <row r="127" spans="1:9" s="6" customFormat="1" ht="14.25" x14ac:dyDescent="0.2">
      <c r="A127" s="271" t="s">
        <v>168</v>
      </c>
      <c r="B127" s="272" t="s">
        <v>169</v>
      </c>
      <c r="C127" s="273"/>
      <c r="D127" s="274"/>
      <c r="E127" s="92"/>
      <c r="F127" s="65"/>
      <c r="H127" s="27"/>
      <c r="I127" s="27"/>
    </row>
    <row r="128" spans="1:9" s="6" customFormat="1" ht="14.25" x14ac:dyDescent="0.2">
      <c r="A128" s="277">
        <v>1</v>
      </c>
      <c r="B128" s="187" t="s">
        <v>103</v>
      </c>
      <c r="C128" s="185">
        <v>1544.37</v>
      </c>
      <c r="D128" s="186" t="s">
        <v>45</v>
      </c>
      <c r="E128" s="86"/>
      <c r="F128" s="65">
        <f t="shared" si="2"/>
        <v>0</v>
      </c>
      <c r="G128" s="27"/>
      <c r="H128" s="27"/>
      <c r="I128" s="27"/>
    </row>
    <row r="129" spans="1:9" s="6" customFormat="1" ht="14.25" x14ac:dyDescent="0.2">
      <c r="A129" s="275"/>
      <c r="B129" s="187"/>
      <c r="C129" s="185"/>
      <c r="D129" s="186"/>
      <c r="E129" s="86"/>
      <c r="F129" s="65">
        <f t="shared" si="2"/>
        <v>0</v>
      </c>
      <c r="G129" s="18"/>
      <c r="H129" s="18"/>
      <c r="I129" s="18"/>
    </row>
    <row r="130" spans="1:9" s="6" customFormat="1" ht="14.25" x14ac:dyDescent="0.2">
      <c r="A130" s="278">
        <v>2</v>
      </c>
      <c r="B130" s="272" t="s">
        <v>104</v>
      </c>
      <c r="C130" s="185"/>
      <c r="D130" s="186"/>
      <c r="E130" s="86"/>
      <c r="F130" s="65">
        <f t="shared" si="2"/>
        <v>0</v>
      </c>
      <c r="G130" s="18"/>
      <c r="H130" s="18"/>
      <c r="I130" s="18"/>
    </row>
    <row r="131" spans="1:9" s="6" customFormat="1" ht="14.25" x14ac:dyDescent="0.2">
      <c r="A131" s="279">
        <v>2.1</v>
      </c>
      <c r="B131" s="187" t="s">
        <v>105</v>
      </c>
      <c r="C131" s="185">
        <v>2471</v>
      </c>
      <c r="D131" s="186" t="s">
        <v>45</v>
      </c>
      <c r="E131" s="86"/>
      <c r="F131" s="65">
        <f t="shared" si="2"/>
        <v>0</v>
      </c>
      <c r="G131" s="18"/>
      <c r="H131" s="18"/>
      <c r="I131" s="18"/>
    </row>
    <row r="132" spans="1:9" s="6" customFormat="1" ht="14.25" x14ac:dyDescent="0.2">
      <c r="A132" s="279">
        <v>2.2000000000000002</v>
      </c>
      <c r="B132" s="187" t="s">
        <v>106</v>
      </c>
      <c r="C132" s="185">
        <v>1312.71</v>
      </c>
      <c r="D132" s="186" t="s">
        <v>17</v>
      </c>
      <c r="E132" s="86"/>
      <c r="F132" s="65">
        <f t="shared" si="2"/>
        <v>0</v>
      </c>
      <c r="G132" s="18"/>
      <c r="H132" s="18"/>
      <c r="I132" s="18"/>
    </row>
    <row r="133" spans="1:9" s="6" customFormat="1" ht="28.5" x14ac:dyDescent="0.2">
      <c r="A133" s="279">
        <v>2.2999999999999998</v>
      </c>
      <c r="B133" s="187" t="s">
        <v>107</v>
      </c>
      <c r="C133" s="185">
        <v>85.33</v>
      </c>
      <c r="D133" s="186" t="s">
        <v>78</v>
      </c>
      <c r="E133" s="86"/>
      <c r="F133" s="65">
        <f t="shared" si="2"/>
        <v>0</v>
      </c>
      <c r="G133" s="18"/>
      <c r="H133" s="18"/>
      <c r="I133" s="18"/>
    </row>
    <row r="134" spans="1:9" s="6" customFormat="1" ht="14.25" x14ac:dyDescent="0.2">
      <c r="A134" s="275"/>
      <c r="B134" s="187"/>
      <c r="C134" s="185"/>
      <c r="D134" s="186"/>
      <c r="E134" s="86"/>
      <c r="F134" s="65">
        <f t="shared" si="2"/>
        <v>0</v>
      </c>
      <c r="G134" s="18"/>
      <c r="H134" s="18"/>
      <c r="I134" s="18"/>
    </row>
    <row r="135" spans="1:9" s="6" customFormat="1" ht="14.25" x14ac:dyDescent="0.2">
      <c r="A135" s="278">
        <v>3</v>
      </c>
      <c r="B135" s="272" t="s">
        <v>46</v>
      </c>
      <c r="C135" s="185"/>
      <c r="D135" s="186"/>
      <c r="E135" s="86"/>
      <c r="F135" s="65">
        <f t="shared" si="2"/>
        <v>0</v>
      </c>
      <c r="G135" s="18"/>
      <c r="H135" s="18"/>
      <c r="I135" s="18"/>
    </row>
    <row r="136" spans="1:9" s="6" customFormat="1" ht="14.25" x14ac:dyDescent="0.2">
      <c r="A136" s="279">
        <v>3.1</v>
      </c>
      <c r="B136" s="187" t="s">
        <v>77</v>
      </c>
      <c r="C136" s="185">
        <v>3348.92</v>
      </c>
      <c r="D136" s="186" t="s">
        <v>78</v>
      </c>
      <c r="E136" s="86"/>
      <c r="F136" s="65">
        <f t="shared" si="2"/>
        <v>0</v>
      </c>
      <c r="G136" s="18"/>
      <c r="H136" s="18"/>
      <c r="I136" s="18"/>
    </row>
    <row r="137" spans="1:9" s="6" customFormat="1" ht="14.25" x14ac:dyDescent="0.2">
      <c r="A137" s="279">
        <v>3.2</v>
      </c>
      <c r="B137" s="187" t="s">
        <v>108</v>
      </c>
      <c r="C137" s="185">
        <v>1405.36</v>
      </c>
      <c r="D137" s="186" t="s">
        <v>17</v>
      </c>
      <c r="E137" s="86"/>
      <c r="F137" s="65">
        <f t="shared" si="2"/>
        <v>0</v>
      </c>
      <c r="G137" s="18"/>
      <c r="H137" s="18"/>
      <c r="I137" s="18"/>
    </row>
    <row r="138" spans="1:9" s="6" customFormat="1" ht="14.25" x14ac:dyDescent="0.2">
      <c r="A138" s="279">
        <v>3.3</v>
      </c>
      <c r="B138" s="187" t="s">
        <v>109</v>
      </c>
      <c r="C138" s="185">
        <v>140.54</v>
      </c>
      <c r="D138" s="186" t="s">
        <v>78</v>
      </c>
      <c r="E138" s="86"/>
      <c r="F138" s="65">
        <f t="shared" si="2"/>
        <v>0</v>
      </c>
      <c r="G138" s="18"/>
      <c r="H138" s="18"/>
      <c r="I138" s="18"/>
    </row>
    <row r="139" spans="1:9" s="6" customFormat="1" ht="28.5" x14ac:dyDescent="0.2">
      <c r="A139" s="279">
        <v>3.4</v>
      </c>
      <c r="B139" s="178" t="s">
        <v>170</v>
      </c>
      <c r="C139" s="185">
        <v>315.05</v>
      </c>
      <c r="D139" s="186" t="s">
        <v>78</v>
      </c>
      <c r="E139" s="86"/>
      <c r="F139" s="65">
        <f t="shared" si="2"/>
        <v>0</v>
      </c>
      <c r="G139" s="27"/>
      <c r="H139" s="18"/>
      <c r="I139" s="18"/>
    </row>
    <row r="140" spans="1:9" s="6" customFormat="1" ht="28.5" x14ac:dyDescent="0.2">
      <c r="A140" s="279">
        <v>3.5</v>
      </c>
      <c r="B140" s="187" t="s">
        <v>171</v>
      </c>
      <c r="C140" s="185">
        <v>3000.4</v>
      </c>
      <c r="D140" s="186" t="s">
        <v>78</v>
      </c>
      <c r="E140" s="86"/>
      <c r="F140" s="65">
        <f t="shared" si="2"/>
        <v>0</v>
      </c>
      <c r="G140" s="18"/>
      <c r="H140" s="18"/>
      <c r="I140" s="18"/>
    </row>
    <row r="141" spans="1:9" s="6" customFormat="1" ht="28.5" x14ac:dyDescent="0.2">
      <c r="A141" s="279">
        <v>3.6</v>
      </c>
      <c r="B141" s="182" t="s">
        <v>172</v>
      </c>
      <c r="C141" s="183">
        <v>733.28</v>
      </c>
      <c r="D141" s="184" t="s">
        <v>78</v>
      </c>
      <c r="E141" s="88"/>
      <c r="F141" s="65">
        <f t="shared" si="2"/>
        <v>0</v>
      </c>
      <c r="G141" s="18"/>
      <c r="H141" s="18"/>
      <c r="I141" s="18"/>
    </row>
    <row r="142" spans="1:9" s="6" customFormat="1" ht="14.25" x14ac:dyDescent="0.2">
      <c r="A142" s="275"/>
      <c r="B142" s="187"/>
      <c r="C142" s="185"/>
      <c r="D142" s="186"/>
      <c r="E142" s="86"/>
      <c r="F142" s="65">
        <f t="shared" si="2"/>
        <v>0</v>
      </c>
      <c r="G142" s="18"/>
      <c r="H142" s="18"/>
      <c r="I142" s="18"/>
    </row>
    <row r="143" spans="1:9" s="6" customFormat="1" ht="14.25" x14ac:dyDescent="0.2">
      <c r="A143" s="278">
        <v>4</v>
      </c>
      <c r="B143" s="272" t="s">
        <v>112</v>
      </c>
      <c r="C143" s="185"/>
      <c r="D143" s="186"/>
      <c r="E143" s="86"/>
      <c r="F143" s="65">
        <f t="shared" si="2"/>
        <v>0</v>
      </c>
      <c r="G143" s="18"/>
      <c r="H143" s="18"/>
      <c r="I143" s="18"/>
    </row>
    <row r="144" spans="1:9" s="6" customFormat="1" ht="14.25" x14ac:dyDescent="0.2">
      <c r="A144" s="279">
        <v>4.0999999999999996</v>
      </c>
      <c r="B144" s="187" t="s">
        <v>113</v>
      </c>
      <c r="C144" s="185">
        <v>1590.7</v>
      </c>
      <c r="D144" s="186" t="s">
        <v>45</v>
      </c>
      <c r="E144" s="86"/>
      <c r="F144" s="65">
        <f t="shared" si="2"/>
        <v>0</v>
      </c>
      <c r="G144" s="18"/>
      <c r="H144" s="18"/>
      <c r="I144" s="18"/>
    </row>
    <row r="145" spans="1:9" s="6" customFormat="1" ht="14.25" x14ac:dyDescent="0.2">
      <c r="A145" s="275"/>
      <c r="B145" s="187"/>
      <c r="C145" s="185"/>
      <c r="D145" s="186"/>
      <c r="E145" s="86"/>
      <c r="F145" s="65">
        <f t="shared" ref="F145:F208" si="3">C145*E145</f>
        <v>0</v>
      </c>
      <c r="G145" s="18"/>
      <c r="H145" s="18"/>
      <c r="I145" s="18"/>
    </row>
    <row r="146" spans="1:9" s="6" customFormat="1" ht="14.25" x14ac:dyDescent="0.2">
      <c r="A146" s="278">
        <v>5</v>
      </c>
      <c r="B146" s="272" t="s">
        <v>114</v>
      </c>
      <c r="C146" s="185"/>
      <c r="D146" s="186"/>
      <c r="E146" s="86"/>
      <c r="F146" s="65">
        <f t="shared" si="3"/>
        <v>0</v>
      </c>
      <c r="G146" s="18"/>
      <c r="H146" s="18"/>
      <c r="I146" s="18"/>
    </row>
    <row r="147" spans="1:9" s="6" customFormat="1" ht="14.25" x14ac:dyDescent="0.2">
      <c r="A147" s="279">
        <v>5.0999999999999996</v>
      </c>
      <c r="B147" s="187" t="s">
        <v>115</v>
      </c>
      <c r="C147" s="185">
        <v>1544.37</v>
      </c>
      <c r="D147" s="186" t="s">
        <v>45</v>
      </c>
      <c r="E147" s="86"/>
      <c r="F147" s="65">
        <f t="shared" si="3"/>
        <v>0</v>
      </c>
      <c r="G147" s="18"/>
      <c r="H147" s="18"/>
      <c r="I147" s="18"/>
    </row>
    <row r="148" spans="1:9" s="6" customFormat="1" ht="14.25" x14ac:dyDescent="0.2">
      <c r="A148" s="275"/>
      <c r="B148" s="187"/>
      <c r="C148" s="216"/>
      <c r="D148" s="186"/>
      <c r="E148" s="86"/>
      <c r="F148" s="65">
        <f t="shared" si="3"/>
        <v>0</v>
      </c>
      <c r="G148" s="27"/>
      <c r="H148" s="27"/>
      <c r="I148" s="27"/>
    </row>
    <row r="149" spans="1:9" s="6" customFormat="1" ht="14.25" x14ac:dyDescent="0.2">
      <c r="A149" s="278">
        <v>6</v>
      </c>
      <c r="B149" s="272" t="s">
        <v>116</v>
      </c>
      <c r="C149" s="216"/>
      <c r="D149" s="186"/>
      <c r="E149" s="86"/>
      <c r="F149" s="65">
        <f t="shared" si="3"/>
        <v>0</v>
      </c>
      <c r="G149" s="27"/>
      <c r="H149" s="27"/>
      <c r="I149" s="27"/>
    </row>
    <row r="150" spans="1:9" s="6" customFormat="1" ht="14.25" x14ac:dyDescent="0.2">
      <c r="A150" s="279">
        <v>6.1</v>
      </c>
      <c r="B150" s="187" t="s">
        <v>173</v>
      </c>
      <c r="C150" s="185">
        <v>62</v>
      </c>
      <c r="D150" s="190" t="s">
        <v>21</v>
      </c>
      <c r="E150" s="86"/>
      <c r="F150" s="65">
        <f t="shared" si="3"/>
        <v>0</v>
      </c>
      <c r="G150" s="27"/>
      <c r="H150" s="27"/>
      <c r="I150" s="27"/>
    </row>
    <row r="151" spans="1:9" s="6" customFormat="1" ht="14.25" x14ac:dyDescent="0.2">
      <c r="A151" s="275"/>
      <c r="B151" s="187"/>
      <c r="C151" s="185"/>
      <c r="D151" s="186"/>
      <c r="E151" s="86"/>
      <c r="F151" s="65">
        <f t="shared" si="3"/>
        <v>0</v>
      </c>
      <c r="G151" s="27"/>
      <c r="H151" s="27"/>
      <c r="I151" s="27"/>
    </row>
    <row r="152" spans="1:9" s="6" customFormat="1" ht="14.25" x14ac:dyDescent="0.2">
      <c r="A152" s="278">
        <v>7</v>
      </c>
      <c r="B152" s="175" t="s">
        <v>118</v>
      </c>
      <c r="C152" s="185"/>
      <c r="D152" s="186"/>
      <c r="E152" s="86"/>
      <c r="F152" s="65">
        <f t="shared" si="3"/>
        <v>0</v>
      </c>
      <c r="G152" s="27"/>
      <c r="H152" s="27"/>
      <c r="I152" s="27"/>
    </row>
    <row r="153" spans="1:9" s="6" customFormat="1" ht="14.25" x14ac:dyDescent="0.2">
      <c r="A153" s="279">
        <v>7.1</v>
      </c>
      <c r="B153" s="178" t="s">
        <v>174</v>
      </c>
      <c r="C153" s="185">
        <v>120</v>
      </c>
      <c r="D153" s="190" t="s">
        <v>21</v>
      </c>
      <c r="E153" s="86"/>
      <c r="F153" s="65">
        <f t="shared" si="3"/>
        <v>0</v>
      </c>
      <c r="G153" s="27"/>
      <c r="H153" s="27"/>
      <c r="I153" s="27"/>
    </row>
    <row r="154" spans="1:9" s="6" customFormat="1" ht="14.25" x14ac:dyDescent="0.2">
      <c r="A154" s="295"/>
      <c r="B154" s="296"/>
      <c r="C154" s="286">
        <v>0</v>
      </c>
      <c r="D154" s="287"/>
      <c r="E154" s="93"/>
      <c r="F154" s="65">
        <f t="shared" si="3"/>
        <v>0</v>
      </c>
      <c r="G154" s="27"/>
      <c r="H154" s="27"/>
      <c r="I154" s="27"/>
    </row>
    <row r="155" spans="1:9" s="19" customFormat="1" ht="15" customHeight="1" x14ac:dyDescent="0.2">
      <c r="A155" s="278">
        <v>8</v>
      </c>
      <c r="B155" s="272" t="s">
        <v>121</v>
      </c>
      <c r="C155" s="246"/>
      <c r="D155" s="280"/>
      <c r="E155" s="84"/>
      <c r="F155" s="65">
        <f t="shared" si="3"/>
        <v>0</v>
      </c>
      <c r="G155" s="33"/>
      <c r="H155" s="27"/>
      <c r="I155" s="27"/>
    </row>
    <row r="156" spans="1:9" s="19" customFormat="1" ht="15" x14ac:dyDescent="0.2">
      <c r="A156" s="281">
        <v>8.1</v>
      </c>
      <c r="B156" s="272" t="s">
        <v>122</v>
      </c>
      <c r="C156" s="246"/>
      <c r="D156" s="280"/>
      <c r="E156" s="84"/>
      <c r="F156" s="65">
        <f t="shared" si="3"/>
        <v>0</v>
      </c>
      <c r="G156" s="29"/>
      <c r="H156" s="18"/>
      <c r="I156" s="18"/>
    </row>
    <row r="157" spans="1:9" s="6" customFormat="1" ht="14.25" x14ac:dyDescent="0.2">
      <c r="A157" s="282" t="s">
        <v>123</v>
      </c>
      <c r="B157" s="187" t="s">
        <v>124</v>
      </c>
      <c r="C157" s="185">
        <v>86.85</v>
      </c>
      <c r="D157" s="186" t="s">
        <v>45</v>
      </c>
      <c r="E157" s="86"/>
      <c r="F157" s="65">
        <f t="shared" si="3"/>
        <v>0</v>
      </c>
      <c r="G157" s="18"/>
      <c r="H157" s="18"/>
      <c r="I157" s="18"/>
    </row>
    <row r="158" spans="1:9" s="6" customFormat="1" ht="14.25" x14ac:dyDescent="0.2">
      <c r="A158" s="282" t="s">
        <v>125</v>
      </c>
      <c r="B158" s="187" t="s">
        <v>126</v>
      </c>
      <c r="C158" s="185">
        <v>86.85</v>
      </c>
      <c r="D158" s="186" t="s">
        <v>45</v>
      </c>
      <c r="E158" s="86"/>
      <c r="F158" s="65">
        <f t="shared" si="3"/>
        <v>0</v>
      </c>
      <c r="G158" s="18"/>
      <c r="H158" s="18"/>
      <c r="I158" s="18"/>
    </row>
    <row r="159" spans="1:9" s="6" customFormat="1" ht="14.25" x14ac:dyDescent="0.2">
      <c r="A159" s="282" t="s">
        <v>127</v>
      </c>
      <c r="B159" s="187" t="s">
        <v>128</v>
      </c>
      <c r="C159" s="185">
        <v>28.95</v>
      </c>
      <c r="D159" s="186" t="s">
        <v>45</v>
      </c>
      <c r="E159" s="86"/>
      <c r="F159" s="65">
        <f t="shared" si="3"/>
        <v>0</v>
      </c>
      <c r="G159" s="18"/>
      <c r="H159" s="18"/>
      <c r="I159" s="18"/>
    </row>
    <row r="160" spans="1:9" s="6" customFormat="1" ht="14.25" x14ac:dyDescent="0.2">
      <c r="A160" s="282" t="s">
        <v>129</v>
      </c>
      <c r="B160" s="187" t="s">
        <v>130</v>
      </c>
      <c r="C160" s="185">
        <v>28.95</v>
      </c>
      <c r="D160" s="186" t="s">
        <v>45</v>
      </c>
      <c r="E160" s="86"/>
      <c r="F160" s="65">
        <f t="shared" si="3"/>
        <v>0</v>
      </c>
      <c r="G160" s="18"/>
      <c r="H160" s="18"/>
      <c r="I160" s="18"/>
    </row>
    <row r="161" spans="1:9" s="6" customFormat="1" ht="14.25" x14ac:dyDescent="0.2">
      <c r="A161" s="282" t="s">
        <v>131</v>
      </c>
      <c r="B161" s="187" t="s">
        <v>132</v>
      </c>
      <c r="C161" s="185">
        <v>28.95</v>
      </c>
      <c r="D161" s="186" t="s">
        <v>45</v>
      </c>
      <c r="E161" s="86"/>
      <c r="F161" s="65">
        <f t="shared" si="3"/>
        <v>0</v>
      </c>
      <c r="G161" s="18"/>
      <c r="H161" s="18"/>
      <c r="I161" s="18"/>
    </row>
    <row r="162" spans="1:9" s="6" customFormat="1" ht="14.25" x14ac:dyDescent="0.2">
      <c r="A162" s="277"/>
      <c r="B162" s="283"/>
      <c r="C162" s="185"/>
      <c r="D162" s="186"/>
      <c r="E162" s="86"/>
      <c r="F162" s="65">
        <f t="shared" si="3"/>
        <v>0</v>
      </c>
      <c r="G162" s="18"/>
      <c r="H162" s="18"/>
      <c r="I162" s="18"/>
    </row>
    <row r="163" spans="1:9" s="19" customFormat="1" ht="15" x14ac:dyDescent="0.2">
      <c r="A163" s="281">
        <v>8.1999999999999993</v>
      </c>
      <c r="B163" s="272" t="s">
        <v>133</v>
      </c>
      <c r="C163" s="246"/>
      <c r="D163" s="280"/>
      <c r="E163" s="84"/>
      <c r="F163" s="65">
        <f t="shared" si="3"/>
        <v>0</v>
      </c>
      <c r="G163" s="29"/>
      <c r="H163" s="18"/>
      <c r="I163" s="18"/>
    </row>
    <row r="164" spans="1:9" s="6" customFormat="1" ht="14.25" x14ac:dyDescent="0.2">
      <c r="A164" s="282" t="s">
        <v>134</v>
      </c>
      <c r="B164" s="187" t="s">
        <v>135</v>
      </c>
      <c r="C164" s="185">
        <v>85</v>
      </c>
      <c r="D164" s="190" t="s">
        <v>21</v>
      </c>
      <c r="E164" s="86"/>
      <c r="F164" s="65">
        <f t="shared" si="3"/>
        <v>0</v>
      </c>
      <c r="G164" s="18"/>
      <c r="H164" s="18"/>
      <c r="I164" s="18"/>
    </row>
    <row r="165" spans="1:9" s="6" customFormat="1" ht="14.25" x14ac:dyDescent="0.2">
      <c r="A165" s="282" t="s">
        <v>136</v>
      </c>
      <c r="B165" s="187" t="s">
        <v>137</v>
      </c>
      <c r="C165" s="185">
        <v>85</v>
      </c>
      <c r="D165" s="190" t="s">
        <v>21</v>
      </c>
      <c r="E165" s="86"/>
      <c r="F165" s="65">
        <f t="shared" si="3"/>
        <v>0</v>
      </c>
      <c r="G165" s="18"/>
      <c r="H165" s="18"/>
      <c r="I165" s="18"/>
    </row>
    <row r="166" spans="1:9" s="6" customFormat="1" ht="14.25" x14ac:dyDescent="0.2">
      <c r="A166" s="282" t="s">
        <v>138</v>
      </c>
      <c r="B166" s="187" t="s">
        <v>139</v>
      </c>
      <c r="C166" s="185">
        <v>50</v>
      </c>
      <c r="D166" s="190" t="s">
        <v>21</v>
      </c>
      <c r="E166" s="86"/>
      <c r="F166" s="65">
        <f t="shared" si="3"/>
        <v>0</v>
      </c>
      <c r="G166" s="18"/>
      <c r="H166" s="18"/>
      <c r="I166" s="18"/>
    </row>
    <row r="167" spans="1:9" s="6" customFormat="1" ht="14.25" x14ac:dyDescent="0.2">
      <c r="A167" s="282" t="s">
        <v>140</v>
      </c>
      <c r="B167" s="187" t="s">
        <v>141</v>
      </c>
      <c r="C167" s="185">
        <v>50</v>
      </c>
      <c r="D167" s="190" t="s">
        <v>21</v>
      </c>
      <c r="E167" s="86"/>
      <c r="F167" s="65">
        <f t="shared" si="3"/>
        <v>0</v>
      </c>
      <c r="G167" s="18"/>
      <c r="H167" s="18"/>
      <c r="I167" s="18"/>
    </row>
    <row r="168" spans="1:9" s="6" customFormat="1" ht="14.25" x14ac:dyDescent="0.2">
      <c r="A168" s="282" t="s">
        <v>142</v>
      </c>
      <c r="B168" s="187" t="s">
        <v>143</v>
      </c>
      <c r="C168" s="185">
        <v>20</v>
      </c>
      <c r="D168" s="190" t="s">
        <v>21</v>
      </c>
      <c r="E168" s="86"/>
      <c r="F168" s="65">
        <f t="shared" si="3"/>
        <v>0</v>
      </c>
      <c r="G168" s="18"/>
      <c r="H168" s="18"/>
      <c r="I168" s="18"/>
    </row>
    <row r="169" spans="1:9" s="6" customFormat="1" ht="14.25" x14ac:dyDescent="0.2">
      <c r="A169" s="277"/>
      <c r="B169" s="283"/>
      <c r="C169" s="185"/>
      <c r="D169" s="186"/>
      <c r="E169" s="86"/>
      <c r="F169" s="65">
        <f t="shared" si="3"/>
        <v>0</v>
      </c>
      <c r="G169" s="18"/>
      <c r="H169" s="18"/>
      <c r="I169" s="18"/>
    </row>
    <row r="170" spans="1:9" s="19" customFormat="1" ht="15" x14ac:dyDescent="0.2">
      <c r="A170" s="281">
        <v>8.3000000000000007</v>
      </c>
      <c r="B170" s="272" t="s">
        <v>144</v>
      </c>
      <c r="C170" s="246"/>
      <c r="D170" s="280"/>
      <c r="E170" s="84"/>
      <c r="F170" s="65">
        <f t="shared" si="3"/>
        <v>0</v>
      </c>
      <c r="G170" s="29"/>
      <c r="H170" s="18"/>
      <c r="I170" s="18"/>
    </row>
    <row r="171" spans="1:9" s="6" customFormat="1" ht="14.25" x14ac:dyDescent="0.2">
      <c r="A171" s="282" t="s">
        <v>145</v>
      </c>
      <c r="B171" s="187" t="s">
        <v>146</v>
      </c>
      <c r="C171" s="185">
        <v>25</v>
      </c>
      <c r="D171" s="186" t="s">
        <v>147</v>
      </c>
      <c r="E171" s="86"/>
      <c r="F171" s="65">
        <f t="shared" si="3"/>
        <v>0</v>
      </c>
      <c r="G171" s="18"/>
      <c r="H171" s="18"/>
      <c r="I171" s="18"/>
    </row>
    <row r="172" spans="1:9" s="6" customFormat="1" ht="14.25" x14ac:dyDescent="0.2">
      <c r="A172" s="282" t="s">
        <v>148</v>
      </c>
      <c r="B172" s="187" t="s">
        <v>149</v>
      </c>
      <c r="C172" s="185">
        <v>25</v>
      </c>
      <c r="D172" s="186" t="s">
        <v>147</v>
      </c>
      <c r="E172" s="86"/>
      <c r="F172" s="65">
        <f t="shared" si="3"/>
        <v>0</v>
      </c>
      <c r="G172" s="18"/>
      <c r="H172" s="18"/>
      <c r="I172" s="18"/>
    </row>
    <row r="173" spans="1:9" s="6" customFormat="1" ht="14.25" x14ac:dyDescent="0.2">
      <c r="A173" s="282"/>
      <c r="B173" s="283"/>
      <c r="C173" s="185"/>
      <c r="D173" s="186"/>
      <c r="E173" s="86"/>
      <c r="F173" s="65">
        <f t="shared" si="3"/>
        <v>0</v>
      </c>
      <c r="G173" s="18"/>
      <c r="H173" s="18"/>
      <c r="I173" s="18"/>
    </row>
    <row r="174" spans="1:9" s="19" customFormat="1" ht="15" x14ac:dyDescent="0.2">
      <c r="A174" s="281">
        <v>8.4</v>
      </c>
      <c r="B174" s="272" t="s">
        <v>150</v>
      </c>
      <c r="C174" s="246"/>
      <c r="D174" s="280"/>
      <c r="E174" s="84"/>
      <c r="F174" s="65">
        <f t="shared" si="3"/>
        <v>0</v>
      </c>
      <c r="G174" s="29"/>
      <c r="H174" s="18"/>
      <c r="I174" s="18"/>
    </row>
    <row r="175" spans="1:9" s="6" customFormat="1" ht="14.25" x14ac:dyDescent="0.2">
      <c r="A175" s="282" t="s">
        <v>151</v>
      </c>
      <c r="B175" s="187" t="s">
        <v>152</v>
      </c>
      <c r="C175" s="185">
        <v>12</v>
      </c>
      <c r="D175" s="186" t="s">
        <v>153</v>
      </c>
      <c r="E175" s="86"/>
      <c r="F175" s="65">
        <f t="shared" si="3"/>
        <v>0</v>
      </c>
      <c r="G175" s="18"/>
      <c r="H175" s="18"/>
      <c r="I175" s="18"/>
    </row>
    <row r="176" spans="1:9" s="6" customFormat="1" ht="14.25" x14ac:dyDescent="0.2">
      <c r="A176" s="275"/>
      <c r="B176" s="187"/>
      <c r="C176" s="216"/>
      <c r="D176" s="186"/>
      <c r="E176" s="86"/>
      <c r="F176" s="65">
        <f t="shared" si="3"/>
        <v>0</v>
      </c>
      <c r="G176" s="27"/>
      <c r="H176" s="18"/>
      <c r="I176" s="18"/>
    </row>
    <row r="177" spans="1:9" s="6" customFormat="1" ht="14.25" x14ac:dyDescent="0.2">
      <c r="A177" s="278">
        <v>9</v>
      </c>
      <c r="B177" s="272" t="s">
        <v>154</v>
      </c>
      <c r="C177" s="216"/>
      <c r="D177" s="186"/>
      <c r="E177" s="86"/>
      <c r="F177" s="65">
        <f t="shared" si="3"/>
        <v>0</v>
      </c>
      <c r="G177" s="27"/>
      <c r="H177" s="18"/>
      <c r="I177" s="18"/>
    </row>
    <row r="178" spans="1:9" s="6" customFormat="1" ht="14.25" x14ac:dyDescent="0.2">
      <c r="A178" s="279">
        <v>9.1</v>
      </c>
      <c r="B178" s="187" t="s">
        <v>155</v>
      </c>
      <c r="C178" s="185">
        <v>20.100000000000001</v>
      </c>
      <c r="D178" s="186" t="s">
        <v>78</v>
      </c>
      <c r="E178" s="86"/>
      <c r="F178" s="65">
        <f t="shared" si="3"/>
        <v>0</v>
      </c>
      <c r="G178" s="27"/>
      <c r="H178" s="18"/>
      <c r="I178" s="18"/>
    </row>
    <row r="179" spans="1:9" s="6" customFormat="1" ht="42.75" x14ac:dyDescent="0.2">
      <c r="A179" s="279">
        <v>9.1999999999999993</v>
      </c>
      <c r="B179" s="187" t="s">
        <v>156</v>
      </c>
      <c r="C179" s="183">
        <v>26.13</v>
      </c>
      <c r="D179" s="184" t="s">
        <v>78</v>
      </c>
      <c r="E179" s="88"/>
      <c r="F179" s="65">
        <f t="shared" si="3"/>
        <v>0</v>
      </c>
      <c r="G179" s="27"/>
      <c r="H179" s="18"/>
      <c r="I179" s="18"/>
    </row>
    <row r="180" spans="1:9" s="6" customFormat="1" ht="29.25" x14ac:dyDescent="0.2">
      <c r="A180" s="279">
        <v>9.3000000000000007</v>
      </c>
      <c r="B180" s="187" t="s">
        <v>157</v>
      </c>
      <c r="C180" s="183">
        <v>96</v>
      </c>
      <c r="D180" s="184" t="s">
        <v>17</v>
      </c>
      <c r="E180" s="88"/>
      <c r="F180" s="65">
        <f t="shared" si="3"/>
        <v>0</v>
      </c>
      <c r="G180" s="27"/>
      <c r="H180" s="18"/>
      <c r="I180" s="18"/>
    </row>
    <row r="181" spans="1:9" s="6" customFormat="1" ht="28.5" x14ac:dyDescent="0.2">
      <c r="A181" s="279">
        <v>9.4</v>
      </c>
      <c r="B181" s="187" t="s">
        <v>158</v>
      </c>
      <c r="C181" s="183">
        <v>120</v>
      </c>
      <c r="D181" s="184" t="s">
        <v>45</v>
      </c>
      <c r="E181" s="88"/>
      <c r="F181" s="65">
        <f t="shared" si="3"/>
        <v>0</v>
      </c>
      <c r="G181" s="27"/>
      <c r="H181" s="18"/>
      <c r="I181" s="18"/>
    </row>
    <row r="182" spans="1:9" s="6" customFormat="1" ht="9.75" customHeight="1" x14ac:dyDescent="0.2">
      <c r="A182" s="275"/>
      <c r="B182" s="187"/>
      <c r="C182" s="216"/>
      <c r="D182" s="186"/>
      <c r="E182" s="86"/>
      <c r="F182" s="65">
        <f t="shared" si="3"/>
        <v>0</v>
      </c>
      <c r="G182" s="18"/>
      <c r="H182" s="18"/>
      <c r="I182" s="18"/>
    </row>
    <row r="183" spans="1:9" s="6" customFormat="1" ht="14.25" x14ac:dyDescent="0.2">
      <c r="A183" s="278">
        <v>10</v>
      </c>
      <c r="B183" s="272" t="s">
        <v>175</v>
      </c>
      <c r="C183" s="185"/>
      <c r="D183" s="186"/>
      <c r="E183" s="86"/>
      <c r="F183" s="65">
        <f t="shared" si="3"/>
        <v>0</v>
      </c>
      <c r="G183" s="18"/>
      <c r="H183" s="18"/>
      <c r="I183" s="18"/>
    </row>
    <row r="184" spans="1:9" s="6" customFormat="1" ht="14.25" x14ac:dyDescent="0.2">
      <c r="A184" s="279">
        <v>10.1</v>
      </c>
      <c r="B184" s="178" t="s">
        <v>160</v>
      </c>
      <c r="C184" s="185">
        <v>1312.71</v>
      </c>
      <c r="D184" s="186" t="s">
        <v>17</v>
      </c>
      <c r="E184" s="86"/>
      <c r="F184" s="65">
        <f t="shared" si="3"/>
        <v>0</v>
      </c>
      <c r="G184" s="27"/>
      <c r="H184" s="18"/>
      <c r="I184" s="18"/>
    </row>
    <row r="185" spans="1:9" s="6" customFormat="1" ht="14.25" x14ac:dyDescent="0.2">
      <c r="A185" s="279">
        <v>10.199999999999999</v>
      </c>
      <c r="B185" s="198" t="s">
        <v>161</v>
      </c>
      <c r="C185" s="185">
        <v>1312.71</v>
      </c>
      <c r="D185" s="186" t="s">
        <v>17</v>
      </c>
      <c r="E185" s="86"/>
      <c r="F185" s="65">
        <f t="shared" si="3"/>
        <v>0</v>
      </c>
      <c r="G185" s="27"/>
      <c r="H185" s="18"/>
      <c r="I185" s="18"/>
    </row>
    <row r="186" spans="1:9" s="6" customFormat="1" ht="15" x14ac:dyDescent="0.2">
      <c r="A186" s="279">
        <v>10.3</v>
      </c>
      <c r="B186" s="178" t="s">
        <v>162</v>
      </c>
      <c r="C186" s="185">
        <v>1949.11</v>
      </c>
      <c r="D186" s="186" t="s">
        <v>163</v>
      </c>
      <c r="E186" s="86"/>
      <c r="F186" s="65">
        <f t="shared" si="3"/>
        <v>0</v>
      </c>
      <c r="G186" s="27"/>
      <c r="H186" s="18"/>
      <c r="I186" s="18"/>
    </row>
    <row r="187" spans="1:9" s="6" customFormat="1" ht="14.25" x14ac:dyDescent="0.2">
      <c r="A187" s="279"/>
      <c r="B187" s="187"/>
      <c r="C187" s="185"/>
      <c r="D187" s="186"/>
      <c r="E187" s="86"/>
      <c r="F187" s="65">
        <f t="shared" si="3"/>
        <v>0</v>
      </c>
      <c r="G187" s="27"/>
      <c r="H187" s="18"/>
      <c r="I187" s="18"/>
    </row>
    <row r="188" spans="1:9" s="6" customFormat="1" ht="71.25" x14ac:dyDescent="0.2">
      <c r="A188" s="277">
        <v>11</v>
      </c>
      <c r="B188" s="182" t="s">
        <v>164</v>
      </c>
      <c r="C188" s="183">
        <v>1544.37</v>
      </c>
      <c r="D188" s="184" t="s">
        <v>45</v>
      </c>
      <c r="E188" s="94"/>
      <c r="F188" s="65">
        <f t="shared" si="3"/>
        <v>0</v>
      </c>
      <c r="G188" s="27"/>
      <c r="H188" s="18"/>
      <c r="I188" s="18"/>
    </row>
    <row r="189" spans="1:9" s="6" customFormat="1" ht="14.25" x14ac:dyDescent="0.2">
      <c r="A189" s="277"/>
      <c r="B189" s="187" t="s">
        <v>165</v>
      </c>
      <c r="C189" s="185"/>
      <c r="D189" s="186"/>
      <c r="E189" s="95"/>
      <c r="F189" s="65">
        <f t="shared" si="3"/>
        <v>0</v>
      </c>
      <c r="G189" s="27"/>
      <c r="H189" s="18"/>
      <c r="I189" s="18"/>
    </row>
    <row r="190" spans="1:9" s="6" customFormat="1" ht="14.25" x14ac:dyDescent="0.2">
      <c r="A190" s="277">
        <v>12</v>
      </c>
      <c r="B190" s="187" t="s">
        <v>166</v>
      </c>
      <c r="C190" s="185">
        <v>1544.37</v>
      </c>
      <c r="D190" s="186" t="s">
        <v>45</v>
      </c>
      <c r="E190" s="57"/>
      <c r="F190" s="65">
        <f t="shared" si="3"/>
        <v>0</v>
      </c>
      <c r="G190" s="27"/>
      <c r="H190" s="18"/>
      <c r="I190" s="18"/>
    </row>
    <row r="191" spans="1:9" s="32" customFormat="1" ht="14.25" x14ac:dyDescent="0.2">
      <c r="A191" s="297"/>
      <c r="B191" s="298" t="s">
        <v>176</v>
      </c>
      <c r="C191" s="290"/>
      <c r="D191" s="291"/>
      <c r="E191" s="96"/>
      <c r="F191" s="96">
        <f>SUM(F128:F190)</f>
        <v>0</v>
      </c>
      <c r="G191" s="31"/>
      <c r="H191" s="18"/>
      <c r="I191" s="18"/>
    </row>
    <row r="192" spans="1:9" s="6" customFormat="1" ht="7.5" customHeight="1" x14ac:dyDescent="0.2">
      <c r="A192" s="299"/>
      <c r="B192" s="187"/>
      <c r="C192" s="294"/>
      <c r="D192" s="274"/>
      <c r="E192" s="97"/>
      <c r="F192" s="65"/>
      <c r="H192" s="18"/>
      <c r="I192" s="18"/>
    </row>
    <row r="193" spans="1:9" s="6" customFormat="1" ht="7.5" customHeight="1" x14ac:dyDescent="0.2">
      <c r="A193" s="299"/>
      <c r="B193" s="187"/>
      <c r="C193" s="294"/>
      <c r="D193" s="274"/>
      <c r="E193" s="92"/>
      <c r="F193" s="65"/>
      <c r="H193" s="18"/>
      <c r="I193" s="18"/>
    </row>
    <row r="194" spans="1:9" s="6" customFormat="1" ht="14.25" x14ac:dyDescent="0.2">
      <c r="A194" s="276" t="s">
        <v>177</v>
      </c>
      <c r="B194" s="272" t="s">
        <v>178</v>
      </c>
      <c r="C194" s="273"/>
      <c r="D194" s="274"/>
      <c r="E194" s="92"/>
      <c r="F194" s="65"/>
      <c r="H194" s="18"/>
      <c r="I194" s="18"/>
    </row>
    <row r="195" spans="1:9" s="6" customFormat="1" ht="14.25" x14ac:dyDescent="0.2">
      <c r="A195" s="277">
        <v>1</v>
      </c>
      <c r="B195" s="187" t="s">
        <v>103</v>
      </c>
      <c r="C195" s="185">
        <v>5719.86</v>
      </c>
      <c r="D195" s="186" t="s">
        <v>45</v>
      </c>
      <c r="E195" s="86"/>
      <c r="F195" s="65">
        <f t="shared" si="3"/>
        <v>0</v>
      </c>
      <c r="G195" s="18"/>
      <c r="H195" s="18"/>
      <c r="I195" s="18"/>
    </row>
    <row r="196" spans="1:9" s="6" customFormat="1" ht="14.25" x14ac:dyDescent="0.2">
      <c r="A196" s="275"/>
      <c r="B196" s="187"/>
      <c r="C196" s="185"/>
      <c r="D196" s="186"/>
      <c r="E196" s="86"/>
      <c r="F196" s="65">
        <f t="shared" si="3"/>
        <v>0</v>
      </c>
      <c r="G196" s="18"/>
      <c r="H196" s="18"/>
      <c r="I196" s="18"/>
    </row>
    <row r="197" spans="1:9" s="6" customFormat="1" ht="14.25" x14ac:dyDescent="0.2">
      <c r="A197" s="278">
        <v>2</v>
      </c>
      <c r="B197" s="272" t="s">
        <v>46</v>
      </c>
      <c r="C197" s="185"/>
      <c r="D197" s="186"/>
      <c r="E197" s="86"/>
      <c r="F197" s="65">
        <f t="shared" si="3"/>
        <v>0</v>
      </c>
      <c r="G197" s="18"/>
      <c r="H197" s="18"/>
      <c r="I197" s="18"/>
    </row>
    <row r="198" spans="1:9" s="6" customFormat="1" ht="14.25" x14ac:dyDescent="0.2">
      <c r="A198" s="279">
        <v>2.1</v>
      </c>
      <c r="B198" s="187" t="s">
        <v>77</v>
      </c>
      <c r="C198" s="185">
        <v>15276.02</v>
      </c>
      <c r="D198" s="186" t="s">
        <v>78</v>
      </c>
      <c r="E198" s="86"/>
      <c r="F198" s="65">
        <f t="shared" si="3"/>
        <v>0</v>
      </c>
      <c r="G198" s="18"/>
      <c r="H198" s="18"/>
      <c r="I198" s="18"/>
    </row>
    <row r="199" spans="1:9" s="6" customFormat="1" ht="14.25" x14ac:dyDescent="0.2">
      <c r="A199" s="279">
        <v>2.2000000000000002</v>
      </c>
      <c r="B199" s="187" t="s">
        <v>108</v>
      </c>
      <c r="C199" s="185">
        <v>5285.87</v>
      </c>
      <c r="D199" s="186" t="s">
        <v>17</v>
      </c>
      <c r="E199" s="86"/>
      <c r="F199" s="65">
        <f t="shared" si="3"/>
        <v>0</v>
      </c>
      <c r="G199" s="18"/>
      <c r="H199" s="18"/>
      <c r="I199" s="18"/>
    </row>
    <row r="200" spans="1:9" s="6" customFormat="1" ht="14.25" x14ac:dyDescent="0.2">
      <c r="A200" s="279">
        <v>2.2999999999999998</v>
      </c>
      <c r="B200" s="187" t="s">
        <v>109</v>
      </c>
      <c r="C200" s="185">
        <v>528.58000000000004</v>
      </c>
      <c r="D200" s="186" t="s">
        <v>78</v>
      </c>
      <c r="E200" s="86"/>
      <c r="F200" s="65">
        <f t="shared" si="3"/>
        <v>0</v>
      </c>
      <c r="G200" s="18"/>
      <c r="H200" s="18"/>
      <c r="I200" s="18"/>
    </row>
    <row r="201" spans="1:9" s="6" customFormat="1" ht="28.5" x14ac:dyDescent="0.2">
      <c r="A201" s="279">
        <v>2.4</v>
      </c>
      <c r="B201" s="187" t="s">
        <v>171</v>
      </c>
      <c r="C201" s="183">
        <v>13833.89</v>
      </c>
      <c r="D201" s="184" t="s">
        <v>78</v>
      </c>
      <c r="E201" s="88"/>
      <c r="F201" s="65">
        <f t="shared" si="3"/>
        <v>0</v>
      </c>
      <c r="G201" s="18"/>
      <c r="H201" s="18"/>
      <c r="I201" s="18"/>
    </row>
    <row r="202" spans="1:9" s="6" customFormat="1" ht="28.5" x14ac:dyDescent="0.2">
      <c r="A202" s="279">
        <v>2.5</v>
      </c>
      <c r="B202" s="182" t="s">
        <v>172</v>
      </c>
      <c r="C202" s="183">
        <v>1730.53</v>
      </c>
      <c r="D202" s="184" t="s">
        <v>78</v>
      </c>
      <c r="E202" s="88"/>
      <c r="F202" s="65">
        <f t="shared" si="3"/>
        <v>0</v>
      </c>
      <c r="G202" s="18"/>
      <c r="H202" s="18"/>
      <c r="I202" s="18"/>
    </row>
    <row r="203" spans="1:9" s="6" customFormat="1" ht="14.25" x14ac:dyDescent="0.2">
      <c r="A203" s="295"/>
      <c r="B203" s="296"/>
      <c r="C203" s="286"/>
      <c r="D203" s="287"/>
      <c r="E203" s="93"/>
      <c r="F203" s="65">
        <f t="shared" si="3"/>
        <v>0</v>
      </c>
      <c r="G203" s="18"/>
      <c r="H203" s="18"/>
      <c r="I203" s="18"/>
    </row>
    <row r="204" spans="1:9" s="6" customFormat="1" ht="14.25" x14ac:dyDescent="0.2">
      <c r="A204" s="278">
        <v>3</v>
      </c>
      <c r="B204" s="272" t="s">
        <v>112</v>
      </c>
      <c r="C204" s="185"/>
      <c r="D204" s="186"/>
      <c r="E204" s="86"/>
      <c r="F204" s="65">
        <f t="shared" si="3"/>
        <v>0</v>
      </c>
      <c r="G204" s="18"/>
      <c r="H204" s="18"/>
      <c r="I204" s="18"/>
    </row>
    <row r="205" spans="1:9" s="6" customFormat="1" ht="14.25" x14ac:dyDescent="0.2">
      <c r="A205" s="279">
        <v>3.1</v>
      </c>
      <c r="B205" s="187" t="s">
        <v>179</v>
      </c>
      <c r="C205" s="185">
        <v>5894.22</v>
      </c>
      <c r="D205" s="186" t="s">
        <v>45</v>
      </c>
      <c r="E205" s="86"/>
      <c r="F205" s="65">
        <f t="shared" si="3"/>
        <v>0</v>
      </c>
      <c r="G205" s="18"/>
      <c r="H205" s="18"/>
      <c r="I205" s="18"/>
    </row>
    <row r="206" spans="1:9" s="6" customFormat="1" ht="14.25" x14ac:dyDescent="0.2">
      <c r="A206" s="275"/>
      <c r="B206" s="187"/>
      <c r="C206" s="185"/>
      <c r="D206" s="186"/>
      <c r="E206" s="86"/>
      <c r="F206" s="65">
        <f t="shared" si="3"/>
        <v>0</v>
      </c>
      <c r="G206" s="18"/>
      <c r="H206" s="18"/>
      <c r="I206" s="18"/>
    </row>
    <row r="207" spans="1:9" s="6" customFormat="1" ht="14.25" x14ac:dyDescent="0.2">
      <c r="A207" s="278">
        <v>4</v>
      </c>
      <c r="B207" s="272" t="s">
        <v>114</v>
      </c>
      <c r="C207" s="185"/>
      <c r="D207" s="186"/>
      <c r="E207" s="86"/>
      <c r="F207" s="65">
        <f t="shared" si="3"/>
        <v>0</v>
      </c>
      <c r="G207" s="18"/>
      <c r="H207" s="18"/>
      <c r="I207" s="18"/>
    </row>
    <row r="208" spans="1:9" s="6" customFormat="1" ht="14.25" x14ac:dyDescent="0.2">
      <c r="A208" s="279">
        <v>4.0999999999999996</v>
      </c>
      <c r="B208" s="187" t="s">
        <v>115</v>
      </c>
      <c r="C208" s="185">
        <v>5719.86</v>
      </c>
      <c r="D208" s="186" t="s">
        <v>45</v>
      </c>
      <c r="E208" s="86"/>
      <c r="F208" s="65">
        <f t="shared" si="3"/>
        <v>0</v>
      </c>
      <c r="G208" s="18"/>
      <c r="H208" s="18"/>
      <c r="I208" s="18"/>
    </row>
    <row r="209" spans="1:9" s="6" customFormat="1" ht="14.25" x14ac:dyDescent="0.2">
      <c r="A209" s="275"/>
      <c r="B209" s="187"/>
      <c r="C209" s="216"/>
      <c r="D209" s="186"/>
      <c r="E209" s="86"/>
      <c r="F209" s="65">
        <f t="shared" ref="F209:F272" si="4">C209*E209</f>
        <v>0</v>
      </c>
      <c r="G209" s="18"/>
      <c r="H209" s="18"/>
      <c r="I209" s="18"/>
    </row>
    <row r="210" spans="1:9" s="6" customFormat="1" ht="14.25" x14ac:dyDescent="0.2">
      <c r="A210" s="278">
        <v>5</v>
      </c>
      <c r="B210" s="272" t="s">
        <v>116</v>
      </c>
      <c r="C210" s="216"/>
      <c r="D210" s="186"/>
      <c r="E210" s="86"/>
      <c r="F210" s="65">
        <f t="shared" si="4"/>
        <v>0</v>
      </c>
      <c r="G210" s="18"/>
      <c r="H210" s="18"/>
      <c r="I210" s="18"/>
    </row>
    <row r="211" spans="1:9" s="6" customFormat="1" ht="14.25" x14ac:dyDescent="0.2">
      <c r="A211" s="279">
        <v>5.0999999999999996</v>
      </c>
      <c r="B211" s="187" t="s">
        <v>173</v>
      </c>
      <c r="C211" s="185">
        <v>200</v>
      </c>
      <c r="D211" s="190" t="s">
        <v>21</v>
      </c>
      <c r="E211" s="86"/>
      <c r="F211" s="65">
        <f t="shared" si="4"/>
        <v>0</v>
      </c>
      <c r="G211" s="27"/>
      <c r="H211" s="27"/>
      <c r="I211" s="18"/>
    </row>
    <row r="212" spans="1:9" s="6" customFormat="1" ht="14.25" x14ac:dyDescent="0.2">
      <c r="A212" s="279">
        <v>5.2</v>
      </c>
      <c r="B212" s="187" t="s">
        <v>180</v>
      </c>
      <c r="C212" s="185">
        <v>112</v>
      </c>
      <c r="D212" s="190" t="s">
        <v>21</v>
      </c>
      <c r="E212" s="86"/>
      <c r="F212" s="65">
        <f t="shared" si="4"/>
        <v>0</v>
      </c>
      <c r="G212" s="27"/>
      <c r="H212" s="27"/>
      <c r="I212" s="18"/>
    </row>
    <row r="213" spans="1:9" s="6" customFormat="1" ht="14.25" x14ac:dyDescent="0.2">
      <c r="A213" s="275"/>
      <c r="B213" s="187"/>
      <c r="C213" s="185"/>
      <c r="D213" s="186"/>
      <c r="E213" s="86"/>
      <c r="F213" s="65">
        <f t="shared" si="4"/>
        <v>0</v>
      </c>
      <c r="G213" s="18"/>
      <c r="H213" s="18"/>
      <c r="I213" s="18"/>
    </row>
    <row r="214" spans="1:9" s="6" customFormat="1" ht="14.25" x14ac:dyDescent="0.2">
      <c r="A214" s="278">
        <v>6</v>
      </c>
      <c r="B214" s="175" t="s">
        <v>118</v>
      </c>
      <c r="C214" s="185"/>
      <c r="D214" s="186"/>
      <c r="E214" s="86"/>
      <c r="F214" s="65">
        <f t="shared" si="4"/>
        <v>0</v>
      </c>
      <c r="G214" s="18"/>
      <c r="H214" s="18"/>
      <c r="I214" s="18"/>
    </row>
    <row r="215" spans="1:9" s="6" customFormat="1" ht="14.25" x14ac:dyDescent="0.2">
      <c r="A215" s="279">
        <v>6.1</v>
      </c>
      <c r="B215" s="178" t="s">
        <v>181</v>
      </c>
      <c r="C215" s="185">
        <v>700</v>
      </c>
      <c r="D215" s="190" t="s">
        <v>21</v>
      </c>
      <c r="E215" s="86"/>
      <c r="F215" s="65">
        <f t="shared" si="4"/>
        <v>0</v>
      </c>
      <c r="G215" s="18"/>
      <c r="H215" s="18"/>
      <c r="I215" s="18"/>
    </row>
    <row r="216" spans="1:9" s="6" customFormat="1" ht="14.25" x14ac:dyDescent="0.2">
      <c r="A216" s="275"/>
      <c r="B216" s="187"/>
      <c r="C216" s="185">
        <v>0</v>
      </c>
      <c r="D216" s="186"/>
      <c r="E216" s="86"/>
      <c r="F216" s="65">
        <f t="shared" si="4"/>
        <v>0</v>
      </c>
      <c r="G216" s="18"/>
      <c r="H216" s="18"/>
      <c r="I216" s="18"/>
    </row>
    <row r="217" spans="1:9" s="19" customFormat="1" ht="15" x14ac:dyDescent="0.2">
      <c r="A217" s="278">
        <v>7</v>
      </c>
      <c r="B217" s="272" t="s">
        <v>121</v>
      </c>
      <c r="C217" s="246"/>
      <c r="D217" s="280"/>
      <c r="E217" s="84"/>
      <c r="F217" s="65">
        <f t="shared" si="4"/>
        <v>0</v>
      </c>
      <c r="G217" s="29"/>
      <c r="H217" s="18"/>
      <c r="I217" s="18"/>
    </row>
    <row r="218" spans="1:9" s="19" customFormat="1" ht="15" x14ac:dyDescent="0.2">
      <c r="A218" s="278">
        <v>7</v>
      </c>
      <c r="B218" s="272" t="s">
        <v>122</v>
      </c>
      <c r="C218" s="246"/>
      <c r="D218" s="280"/>
      <c r="E218" s="84"/>
      <c r="F218" s="65">
        <f t="shared" si="4"/>
        <v>0</v>
      </c>
      <c r="G218" s="29"/>
      <c r="H218" s="18"/>
      <c r="I218" s="18"/>
    </row>
    <row r="219" spans="1:9" s="6" customFormat="1" ht="14.25" x14ac:dyDescent="0.2">
      <c r="A219" s="282" t="s">
        <v>182</v>
      </c>
      <c r="B219" s="187" t="s">
        <v>124</v>
      </c>
      <c r="C219" s="185">
        <v>400</v>
      </c>
      <c r="D219" s="186" t="s">
        <v>45</v>
      </c>
      <c r="E219" s="86"/>
      <c r="F219" s="65">
        <f t="shared" si="4"/>
        <v>0</v>
      </c>
      <c r="G219" s="18"/>
      <c r="H219" s="18"/>
      <c r="I219" s="18"/>
    </row>
    <row r="220" spans="1:9" s="6" customFormat="1" ht="14.25" x14ac:dyDescent="0.2">
      <c r="A220" s="282" t="s">
        <v>183</v>
      </c>
      <c r="B220" s="187" t="s">
        <v>126</v>
      </c>
      <c r="C220" s="185">
        <v>400</v>
      </c>
      <c r="D220" s="186" t="s">
        <v>45</v>
      </c>
      <c r="E220" s="86"/>
      <c r="F220" s="65">
        <f t="shared" si="4"/>
        <v>0</v>
      </c>
      <c r="G220" s="18"/>
      <c r="H220" s="18"/>
      <c r="I220" s="18"/>
    </row>
    <row r="221" spans="1:9" s="6" customFormat="1" ht="14.25" x14ac:dyDescent="0.2">
      <c r="A221" s="282" t="s">
        <v>184</v>
      </c>
      <c r="B221" s="187" t="s">
        <v>128</v>
      </c>
      <c r="C221" s="185">
        <v>40</v>
      </c>
      <c r="D221" s="186" t="s">
        <v>45</v>
      </c>
      <c r="E221" s="86"/>
      <c r="F221" s="65">
        <f t="shared" si="4"/>
        <v>0</v>
      </c>
      <c r="G221" s="18"/>
      <c r="H221" s="18"/>
      <c r="I221" s="18"/>
    </row>
    <row r="222" spans="1:9" s="6" customFormat="1" ht="14.25" x14ac:dyDescent="0.2">
      <c r="A222" s="282" t="s">
        <v>185</v>
      </c>
      <c r="B222" s="187" t="s">
        <v>130</v>
      </c>
      <c r="C222" s="185">
        <v>40</v>
      </c>
      <c r="D222" s="186" t="s">
        <v>45</v>
      </c>
      <c r="E222" s="86"/>
      <c r="F222" s="65">
        <f t="shared" si="4"/>
        <v>0</v>
      </c>
      <c r="G222" s="18"/>
      <c r="H222" s="18"/>
      <c r="I222" s="18"/>
    </row>
    <row r="223" spans="1:9" s="6" customFormat="1" ht="14.25" x14ac:dyDescent="0.2">
      <c r="A223" s="282" t="s">
        <v>186</v>
      </c>
      <c r="B223" s="187" t="s">
        <v>132</v>
      </c>
      <c r="C223" s="185">
        <v>40</v>
      </c>
      <c r="D223" s="186" t="s">
        <v>45</v>
      </c>
      <c r="E223" s="86"/>
      <c r="F223" s="65">
        <f t="shared" si="4"/>
        <v>0</v>
      </c>
      <c r="G223" s="18"/>
      <c r="H223" s="18"/>
      <c r="I223" s="18"/>
    </row>
    <row r="224" spans="1:9" s="6" customFormat="1" ht="14.25" x14ac:dyDescent="0.2">
      <c r="A224" s="277"/>
      <c r="B224" s="283"/>
      <c r="C224" s="185"/>
      <c r="D224" s="186"/>
      <c r="E224" s="86"/>
      <c r="F224" s="65">
        <f t="shared" si="4"/>
        <v>0</v>
      </c>
      <c r="G224" s="18"/>
      <c r="H224" s="18"/>
      <c r="I224" s="18"/>
    </row>
    <row r="225" spans="1:9" s="19" customFormat="1" ht="15" x14ac:dyDescent="0.2">
      <c r="A225" s="281">
        <v>7.2</v>
      </c>
      <c r="B225" s="272" t="s">
        <v>133</v>
      </c>
      <c r="C225" s="246"/>
      <c r="D225" s="280"/>
      <c r="E225" s="84"/>
      <c r="F225" s="65">
        <f t="shared" si="4"/>
        <v>0</v>
      </c>
      <c r="G225" s="29"/>
      <c r="H225" s="18"/>
      <c r="I225" s="18"/>
    </row>
    <row r="226" spans="1:9" s="6" customFormat="1" ht="14.25" x14ac:dyDescent="0.2">
      <c r="A226" s="282" t="s">
        <v>187</v>
      </c>
      <c r="B226" s="187" t="s">
        <v>135</v>
      </c>
      <c r="C226" s="185">
        <v>400</v>
      </c>
      <c r="D226" s="190" t="s">
        <v>21</v>
      </c>
      <c r="E226" s="86"/>
      <c r="F226" s="65">
        <f t="shared" si="4"/>
        <v>0</v>
      </c>
      <c r="G226" s="18"/>
      <c r="H226" s="18"/>
      <c r="I226" s="18"/>
    </row>
    <row r="227" spans="1:9" s="6" customFormat="1" ht="14.25" x14ac:dyDescent="0.2">
      <c r="A227" s="282" t="s">
        <v>188</v>
      </c>
      <c r="B227" s="187" t="s">
        <v>137</v>
      </c>
      <c r="C227" s="185">
        <v>400</v>
      </c>
      <c r="D227" s="190" t="s">
        <v>21</v>
      </c>
      <c r="E227" s="86"/>
      <c r="F227" s="65">
        <f t="shared" si="4"/>
        <v>0</v>
      </c>
      <c r="G227" s="18"/>
      <c r="H227" s="18"/>
      <c r="I227" s="18"/>
    </row>
    <row r="228" spans="1:9" s="6" customFormat="1" ht="14.25" x14ac:dyDescent="0.2">
      <c r="A228" s="282" t="s">
        <v>189</v>
      </c>
      <c r="B228" s="187" t="s">
        <v>139</v>
      </c>
      <c r="C228" s="185">
        <v>40</v>
      </c>
      <c r="D228" s="190" t="s">
        <v>21</v>
      </c>
      <c r="E228" s="86"/>
      <c r="F228" s="65">
        <f t="shared" si="4"/>
        <v>0</v>
      </c>
      <c r="G228" s="18"/>
      <c r="H228" s="18"/>
      <c r="I228" s="18"/>
    </row>
    <row r="229" spans="1:9" s="6" customFormat="1" ht="14.25" x14ac:dyDescent="0.2">
      <c r="A229" s="282" t="s">
        <v>190</v>
      </c>
      <c r="B229" s="187" t="s">
        <v>141</v>
      </c>
      <c r="C229" s="185">
        <v>40</v>
      </c>
      <c r="D229" s="190" t="s">
        <v>21</v>
      </c>
      <c r="E229" s="86"/>
      <c r="F229" s="65">
        <f t="shared" si="4"/>
        <v>0</v>
      </c>
      <c r="G229" s="18"/>
      <c r="H229" s="18"/>
      <c r="I229" s="18"/>
    </row>
    <row r="230" spans="1:9" s="6" customFormat="1" ht="14.25" x14ac:dyDescent="0.2">
      <c r="A230" s="282" t="s">
        <v>191</v>
      </c>
      <c r="B230" s="187" t="s">
        <v>143</v>
      </c>
      <c r="C230" s="185">
        <v>80</v>
      </c>
      <c r="D230" s="190" t="s">
        <v>21</v>
      </c>
      <c r="E230" s="86"/>
      <c r="F230" s="65">
        <f t="shared" si="4"/>
        <v>0</v>
      </c>
      <c r="G230" s="18"/>
      <c r="H230" s="18"/>
      <c r="I230" s="18"/>
    </row>
    <row r="231" spans="1:9" s="6" customFormat="1" ht="14.25" x14ac:dyDescent="0.2">
      <c r="A231" s="277"/>
      <c r="B231" s="283"/>
      <c r="C231" s="185"/>
      <c r="D231" s="186"/>
      <c r="E231" s="86"/>
      <c r="F231" s="65">
        <f t="shared" si="4"/>
        <v>0</v>
      </c>
      <c r="G231" s="18"/>
      <c r="H231" s="18"/>
      <c r="I231" s="18"/>
    </row>
    <row r="232" spans="1:9" s="19" customFormat="1" ht="15" x14ac:dyDescent="0.2">
      <c r="A232" s="281">
        <v>7.3</v>
      </c>
      <c r="B232" s="272" t="s">
        <v>144</v>
      </c>
      <c r="C232" s="246"/>
      <c r="D232" s="280"/>
      <c r="E232" s="84"/>
      <c r="F232" s="65">
        <f t="shared" si="4"/>
        <v>0</v>
      </c>
      <c r="G232" s="29"/>
      <c r="H232" s="18"/>
      <c r="I232" s="18"/>
    </row>
    <row r="233" spans="1:9" s="6" customFormat="1" ht="14.25" x14ac:dyDescent="0.2">
      <c r="A233" s="282" t="s">
        <v>192</v>
      </c>
      <c r="B233" s="187" t="s">
        <v>146</v>
      </c>
      <c r="C233" s="185">
        <v>40</v>
      </c>
      <c r="D233" s="186" t="s">
        <v>147</v>
      </c>
      <c r="E233" s="86"/>
      <c r="F233" s="65">
        <f t="shared" si="4"/>
        <v>0</v>
      </c>
      <c r="G233" s="18"/>
      <c r="H233" s="18"/>
      <c r="I233" s="18"/>
    </row>
    <row r="234" spans="1:9" s="6" customFormat="1" ht="14.25" x14ac:dyDescent="0.2">
      <c r="A234" s="282" t="s">
        <v>193</v>
      </c>
      <c r="B234" s="187" t="s">
        <v>149</v>
      </c>
      <c r="C234" s="185">
        <v>40</v>
      </c>
      <c r="D234" s="186" t="s">
        <v>147</v>
      </c>
      <c r="E234" s="86"/>
      <c r="F234" s="65">
        <f t="shared" si="4"/>
        <v>0</v>
      </c>
      <c r="G234" s="18"/>
      <c r="H234" s="18"/>
      <c r="I234" s="18"/>
    </row>
    <row r="235" spans="1:9" s="6" customFormat="1" ht="14.25" x14ac:dyDescent="0.2">
      <c r="A235" s="282"/>
      <c r="B235" s="283"/>
      <c r="C235" s="185"/>
      <c r="D235" s="186"/>
      <c r="E235" s="86"/>
      <c r="F235" s="65">
        <f t="shared" si="4"/>
        <v>0</v>
      </c>
      <c r="G235" s="18"/>
      <c r="H235" s="18"/>
      <c r="I235" s="18"/>
    </row>
    <row r="236" spans="1:9" s="19" customFormat="1" ht="15" x14ac:dyDescent="0.2">
      <c r="A236" s="281">
        <v>7.4</v>
      </c>
      <c r="B236" s="272" t="s">
        <v>150</v>
      </c>
      <c r="C236" s="246"/>
      <c r="D236" s="280"/>
      <c r="E236" s="84"/>
      <c r="F236" s="65">
        <f t="shared" si="4"/>
        <v>0</v>
      </c>
      <c r="G236" s="29"/>
      <c r="H236" s="18"/>
      <c r="I236" s="18"/>
    </row>
    <row r="237" spans="1:9" s="6" customFormat="1" ht="14.25" x14ac:dyDescent="0.2">
      <c r="A237" s="282" t="s">
        <v>194</v>
      </c>
      <c r="B237" s="187" t="s">
        <v>152</v>
      </c>
      <c r="C237" s="185">
        <v>60</v>
      </c>
      <c r="D237" s="186" t="s">
        <v>153</v>
      </c>
      <c r="E237" s="86"/>
      <c r="F237" s="65">
        <f t="shared" si="4"/>
        <v>0</v>
      </c>
      <c r="G237" s="18"/>
      <c r="H237" s="18"/>
      <c r="I237" s="18"/>
    </row>
    <row r="238" spans="1:9" s="6" customFormat="1" ht="14.25" x14ac:dyDescent="0.2">
      <c r="A238" s="275"/>
      <c r="B238" s="187"/>
      <c r="C238" s="216"/>
      <c r="D238" s="186"/>
      <c r="E238" s="86"/>
      <c r="F238" s="65">
        <f t="shared" si="4"/>
        <v>0</v>
      </c>
      <c r="G238" s="18"/>
      <c r="H238" s="18"/>
      <c r="I238" s="18"/>
    </row>
    <row r="239" spans="1:9" s="6" customFormat="1" ht="14.25" x14ac:dyDescent="0.2">
      <c r="A239" s="278">
        <v>8</v>
      </c>
      <c r="B239" s="272" t="s">
        <v>154</v>
      </c>
      <c r="C239" s="216"/>
      <c r="D239" s="186"/>
      <c r="E239" s="86"/>
      <c r="F239" s="65">
        <f t="shared" si="4"/>
        <v>0</v>
      </c>
      <c r="G239" s="18"/>
      <c r="H239" s="18"/>
      <c r="I239" s="18"/>
    </row>
    <row r="240" spans="1:9" s="6" customFormat="1" ht="14.25" x14ac:dyDescent="0.2">
      <c r="A240" s="279">
        <v>8.1</v>
      </c>
      <c r="B240" s="187" t="s">
        <v>155</v>
      </c>
      <c r="C240" s="185">
        <v>117.25</v>
      </c>
      <c r="D240" s="186" t="s">
        <v>78</v>
      </c>
      <c r="E240" s="86"/>
      <c r="F240" s="65">
        <f t="shared" si="4"/>
        <v>0</v>
      </c>
      <c r="G240" s="18"/>
      <c r="H240" s="18"/>
      <c r="I240" s="18"/>
    </row>
    <row r="241" spans="1:9" s="6" customFormat="1" ht="42.75" x14ac:dyDescent="0.2">
      <c r="A241" s="279">
        <v>8.1999999999999993</v>
      </c>
      <c r="B241" s="187" t="s">
        <v>156</v>
      </c>
      <c r="C241" s="183">
        <v>152.43</v>
      </c>
      <c r="D241" s="184" t="s">
        <v>78</v>
      </c>
      <c r="E241" s="88"/>
      <c r="F241" s="65">
        <f t="shared" si="4"/>
        <v>0</v>
      </c>
      <c r="G241" s="18"/>
      <c r="H241" s="18"/>
      <c r="I241" s="18"/>
    </row>
    <row r="242" spans="1:9" s="6" customFormat="1" ht="29.25" x14ac:dyDescent="0.2">
      <c r="A242" s="279">
        <v>8.3000000000000007</v>
      </c>
      <c r="B242" s="187" t="s">
        <v>157</v>
      </c>
      <c r="C242" s="185">
        <v>560</v>
      </c>
      <c r="D242" s="186" t="s">
        <v>17</v>
      </c>
      <c r="E242" s="86"/>
      <c r="F242" s="65">
        <f t="shared" si="4"/>
        <v>0</v>
      </c>
      <c r="G242" s="18"/>
      <c r="H242" s="18"/>
      <c r="I242" s="18"/>
    </row>
    <row r="243" spans="1:9" s="6" customFormat="1" ht="28.5" x14ac:dyDescent="0.2">
      <c r="A243" s="279">
        <v>8.4</v>
      </c>
      <c r="B243" s="187" t="s">
        <v>158</v>
      </c>
      <c r="C243" s="185">
        <v>700</v>
      </c>
      <c r="D243" s="186" t="s">
        <v>45</v>
      </c>
      <c r="E243" s="86"/>
      <c r="F243" s="65">
        <f t="shared" si="4"/>
        <v>0</v>
      </c>
      <c r="G243" s="18"/>
      <c r="H243" s="18"/>
      <c r="I243" s="18"/>
    </row>
    <row r="244" spans="1:9" s="6" customFormat="1" ht="14.25" x14ac:dyDescent="0.2">
      <c r="A244" s="275"/>
      <c r="B244" s="187"/>
      <c r="C244" s="216"/>
      <c r="D244" s="186"/>
      <c r="E244" s="86"/>
      <c r="F244" s="65">
        <f t="shared" si="4"/>
        <v>0</v>
      </c>
      <c r="G244" s="18"/>
      <c r="H244" s="18"/>
      <c r="I244" s="18"/>
    </row>
    <row r="245" spans="1:9" s="6" customFormat="1" ht="71.25" x14ac:dyDescent="0.2">
      <c r="A245" s="277">
        <v>9</v>
      </c>
      <c r="B245" s="182" t="s">
        <v>164</v>
      </c>
      <c r="C245" s="183">
        <v>5719.86</v>
      </c>
      <c r="D245" s="184" t="s">
        <v>45</v>
      </c>
      <c r="E245" s="94"/>
      <c r="F245" s="65">
        <f t="shared" si="4"/>
        <v>0</v>
      </c>
      <c r="G245" s="18"/>
      <c r="H245" s="18"/>
      <c r="I245" s="18"/>
    </row>
    <row r="246" spans="1:9" s="6" customFormat="1" ht="14.25" x14ac:dyDescent="0.2">
      <c r="A246" s="277"/>
      <c r="B246" s="187" t="s">
        <v>165</v>
      </c>
      <c r="C246" s="185"/>
      <c r="D246" s="186"/>
      <c r="E246" s="95"/>
      <c r="F246" s="65">
        <f t="shared" si="4"/>
        <v>0</v>
      </c>
      <c r="G246" s="18"/>
      <c r="H246" s="18"/>
      <c r="I246" s="18"/>
    </row>
    <row r="247" spans="1:9" s="6" customFormat="1" ht="14.25" x14ac:dyDescent="0.2">
      <c r="A247" s="277">
        <v>10</v>
      </c>
      <c r="B247" s="187" t="s">
        <v>166</v>
      </c>
      <c r="C247" s="185">
        <v>5719.86</v>
      </c>
      <c r="D247" s="186" t="s">
        <v>45</v>
      </c>
      <c r="E247" s="57"/>
      <c r="F247" s="65">
        <f t="shared" si="4"/>
        <v>0</v>
      </c>
      <c r="G247" s="18"/>
      <c r="H247" s="18"/>
      <c r="I247" s="18"/>
    </row>
    <row r="248" spans="1:9" s="32" customFormat="1" ht="14.25" x14ac:dyDescent="0.2">
      <c r="A248" s="288"/>
      <c r="B248" s="298" t="s">
        <v>195</v>
      </c>
      <c r="C248" s="290"/>
      <c r="D248" s="291"/>
      <c r="E248" s="96"/>
      <c r="F248" s="96">
        <f>SUM(F195:F247)</f>
        <v>0</v>
      </c>
      <c r="G248" s="31"/>
      <c r="H248" s="18"/>
      <c r="I248" s="18"/>
    </row>
    <row r="249" spans="1:9" s="6" customFormat="1" ht="14.25" x14ac:dyDescent="0.2">
      <c r="A249" s="292"/>
      <c r="B249" s="187"/>
      <c r="C249" s="294"/>
      <c r="D249" s="274"/>
      <c r="E249" s="97"/>
      <c r="F249" s="65"/>
      <c r="H249" s="18"/>
      <c r="I249" s="18"/>
    </row>
    <row r="250" spans="1:9" s="6" customFormat="1" ht="14.25" x14ac:dyDescent="0.2">
      <c r="A250" s="276" t="s">
        <v>196</v>
      </c>
      <c r="B250" s="272" t="s">
        <v>197</v>
      </c>
      <c r="C250" s="273"/>
      <c r="D250" s="274"/>
      <c r="E250" s="92"/>
      <c r="F250" s="65">
        <f t="shared" si="4"/>
        <v>0</v>
      </c>
      <c r="H250" s="18"/>
      <c r="I250" s="18"/>
    </row>
    <row r="251" spans="1:9" s="6" customFormat="1" ht="14.25" x14ac:dyDescent="0.2">
      <c r="A251" s="277">
        <v>1</v>
      </c>
      <c r="B251" s="187" t="s">
        <v>103</v>
      </c>
      <c r="C251" s="185">
        <v>2144.94</v>
      </c>
      <c r="D251" s="186" t="s">
        <v>45</v>
      </c>
      <c r="E251" s="86"/>
      <c r="F251" s="65">
        <f t="shared" si="4"/>
        <v>0</v>
      </c>
      <c r="G251" s="18"/>
      <c r="H251" s="18"/>
      <c r="I251" s="18"/>
    </row>
    <row r="252" spans="1:9" s="6" customFormat="1" ht="14.25" x14ac:dyDescent="0.2">
      <c r="A252" s="295"/>
      <c r="B252" s="296"/>
      <c r="C252" s="286"/>
      <c r="D252" s="287"/>
      <c r="E252" s="93"/>
      <c r="F252" s="65">
        <f t="shared" si="4"/>
        <v>0</v>
      </c>
      <c r="G252" s="18"/>
      <c r="H252" s="18"/>
      <c r="I252" s="18"/>
    </row>
    <row r="253" spans="1:9" s="6" customFormat="1" ht="14.25" x14ac:dyDescent="0.2">
      <c r="A253" s="278">
        <v>2</v>
      </c>
      <c r="B253" s="272" t="s">
        <v>104</v>
      </c>
      <c r="C253" s="185"/>
      <c r="D253" s="186"/>
      <c r="E253" s="86"/>
      <c r="F253" s="65">
        <f t="shared" si="4"/>
        <v>0</v>
      </c>
      <c r="G253" s="18"/>
      <c r="H253" s="18"/>
      <c r="I253" s="18"/>
    </row>
    <row r="254" spans="1:9" s="6" customFormat="1" ht="14.25" x14ac:dyDescent="0.2">
      <c r="A254" s="279">
        <v>2.1</v>
      </c>
      <c r="B254" s="187" t="s">
        <v>105</v>
      </c>
      <c r="C254" s="185">
        <v>3431.9</v>
      </c>
      <c r="D254" s="186" t="s">
        <v>45</v>
      </c>
      <c r="E254" s="86"/>
      <c r="F254" s="65">
        <f t="shared" si="4"/>
        <v>0</v>
      </c>
      <c r="G254" s="18"/>
      <c r="H254" s="18"/>
      <c r="I254" s="18"/>
    </row>
    <row r="255" spans="1:9" s="6" customFormat="1" ht="14.25" x14ac:dyDescent="0.2">
      <c r="A255" s="279">
        <v>2.2000000000000002</v>
      </c>
      <c r="B255" s="187" t="s">
        <v>106</v>
      </c>
      <c r="C255" s="185">
        <v>1458.56</v>
      </c>
      <c r="D255" s="186" t="s">
        <v>17</v>
      </c>
      <c r="E255" s="86"/>
      <c r="F255" s="65">
        <f t="shared" si="4"/>
        <v>0</v>
      </c>
      <c r="G255" s="18"/>
      <c r="H255" s="18"/>
      <c r="I255" s="18"/>
    </row>
    <row r="256" spans="1:9" s="6" customFormat="1" ht="42.75" x14ac:dyDescent="0.2">
      <c r="A256" s="279">
        <v>2.2999999999999998</v>
      </c>
      <c r="B256" s="182" t="s">
        <v>198</v>
      </c>
      <c r="C256" s="183">
        <v>94.81</v>
      </c>
      <c r="D256" s="184" t="s">
        <v>78</v>
      </c>
      <c r="E256" s="88"/>
      <c r="F256" s="65">
        <f t="shared" si="4"/>
        <v>0</v>
      </c>
      <c r="G256" s="18"/>
      <c r="H256" s="18"/>
      <c r="I256" s="18"/>
    </row>
    <row r="257" spans="1:9" s="6" customFormat="1" ht="14.25" x14ac:dyDescent="0.2">
      <c r="A257" s="275"/>
      <c r="B257" s="187"/>
      <c r="C257" s="185"/>
      <c r="D257" s="186"/>
      <c r="E257" s="86"/>
      <c r="F257" s="65">
        <f t="shared" si="4"/>
        <v>0</v>
      </c>
      <c r="G257" s="18"/>
      <c r="H257" s="18"/>
      <c r="I257" s="18"/>
    </row>
    <row r="258" spans="1:9" s="6" customFormat="1" ht="14.25" x14ac:dyDescent="0.2">
      <c r="A258" s="278">
        <v>3</v>
      </c>
      <c r="B258" s="272" t="s">
        <v>46</v>
      </c>
      <c r="C258" s="185"/>
      <c r="D258" s="186"/>
      <c r="E258" s="86"/>
      <c r="F258" s="65">
        <f t="shared" si="4"/>
        <v>0</v>
      </c>
      <c r="G258" s="18"/>
      <c r="H258" s="18"/>
      <c r="I258" s="18"/>
    </row>
    <row r="259" spans="1:9" s="6" customFormat="1" ht="14.25" x14ac:dyDescent="0.2">
      <c r="A259" s="279">
        <v>3.1</v>
      </c>
      <c r="B259" s="187" t="s">
        <v>77</v>
      </c>
      <c r="C259" s="185">
        <v>4498.72</v>
      </c>
      <c r="D259" s="186" t="s">
        <v>78</v>
      </c>
      <c r="E259" s="86"/>
      <c r="F259" s="65">
        <f t="shared" si="4"/>
        <v>0</v>
      </c>
      <c r="G259" s="18"/>
      <c r="H259" s="18"/>
      <c r="I259" s="18"/>
    </row>
    <row r="260" spans="1:9" s="6" customFormat="1" ht="14.25" x14ac:dyDescent="0.2">
      <c r="A260" s="279">
        <v>3.2</v>
      </c>
      <c r="B260" s="187" t="s">
        <v>108</v>
      </c>
      <c r="C260" s="185">
        <v>1923.2</v>
      </c>
      <c r="D260" s="186" t="s">
        <v>17</v>
      </c>
      <c r="E260" s="86"/>
      <c r="F260" s="65">
        <f t="shared" si="4"/>
        <v>0</v>
      </c>
      <c r="G260" s="18"/>
      <c r="H260" s="18"/>
      <c r="I260" s="18"/>
    </row>
    <row r="261" spans="1:9" s="6" customFormat="1" ht="14.25" x14ac:dyDescent="0.2">
      <c r="A261" s="279">
        <v>3.3</v>
      </c>
      <c r="B261" s="187" t="s">
        <v>109</v>
      </c>
      <c r="C261" s="185">
        <v>193.32</v>
      </c>
      <c r="D261" s="186" t="s">
        <v>78</v>
      </c>
      <c r="E261" s="86"/>
      <c r="F261" s="65">
        <f t="shared" si="4"/>
        <v>0</v>
      </c>
      <c r="G261" s="18"/>
      <c r="H261" s="18"/>
      <c r="I261" s="18"/>
    </row>
    <row r="262" spans="1:9" s="6" customFormat="1" ht="28.5" x14ac:dyDescent="0.2">
      <c r="A262" s="279">
        <v>3.4</v>
      </c>
      <c r="B262" s="178" t="s">
        <v>170</v>
      </c>
      <c r="C262" s="183">
        <v>437.57</v>
      </c>
      <c r="D262" s="184" t="s">
        <v>78</v>
      </c>
      <c r="E262" s="88"/>
      <c r="F262" s="65">
        <f t="shared" si="4"/>
        <v>0</v>
      </c>
      <c r="G262" s="27"/>
      <c r="H262" s="18"/>
      <c r="I262" s="18"/>
    </row>
    <row r="263" spans="1:9" s="6" customFormat="1" ht="28.5" x14ac:dyDescent="0.2">
      <c r="A263" s="279">
        <v>3.5</v>
      </c>
      <c r="B263" s="187" t="s">
        <v>171</v>
      </c>
      <c r="C263" s="185">
        <v>4024.06</v>
      </c>
      <c r="D263" s="186" t="s">
        <v>78</v>
      </c>
      <c r="E263" s="86"/>
      <c r="F263" s="65">
        <f t="shared" si="4"/>
        <v>0</v>
      </c>
      <c r="G263" s="18"/>
      <c r="H263" s="18"/>
      <c r="I263" s="18"/>
    </row>
    <row r="264" spans="1:9" s="6" customFormat="1" ht="28.5" x14ac:dyDescent="0.2">
      <c r="A264" s="279">
        <v>3.6</v>
      </c>
      <c r="B264" s="182" t="s">
        <v>172</v>
      </c>
      <c r="C264" s="185">
        <v>1007.16</v>
      </c>
      <c r="D264" s="186" t="s">
        <v>78</v>
      </c>
      <c r="E264" s="86"/>
      <c r="F264" s="65">
        <f t="shared" si="4"/>
        <v>0</v>
      </c>
      <c r="G264" s="18"/>
      <c r="H264" s="18"/>
      <c r="I264" s="18"/>
    </row>
    <row r="265" spans="1:9" s="6" customFormat="1" ht="14.25" x14ac:dyDescent="0.2">
      <c r="A265" s="275"/>
      <c r="B265" s="187"/>
      <c r="C265" s="185"/>
      <c r="D265" s="186"/>
      <c r="E265" s="86"/>
      <c r="F265" s="65">
        <f t="shared" si="4"/>
        <v>0</v>
      </c>
      <c r="G265" s="18"/>
      <c r="H265" s="18"/>
      <c r="I265" s="18"/>
    </row>
    <row r="266" spans="1:9" s="6" customFormat="1" ht="14.25" x14ac:dyDescent="0.2">
      <c r="A266" s="278">
        <v>4</v>
      </c>
      <c r="B266" s="272" t="s">
        <v>112</v>
      </c>
      <c r="C266" s="185"/>
      <c r="D266" s="186"/>
      <c r="E266" s="86"/>
      <c r="F266" s="65">
        <f t="shared" si="4"/>
        <v>0</v>
      </c>
      <c r="G266" s="18"/>
      <c r="H266" s="18"/>
      <c r="I266" s="18"/>
    </row>
    <row r="267" spans="1:9" s="6" customFormat="1" ht="14.25" x14ac:dyDescent="0.2">
      <c r="A267" s="279">
        <v>4.0999999999999996</v>
      </c>
      <c r="B267" s="187" t="s">
        <v>113</v>
      </c>
      <c r="C267" s="185">
        <v>2209.29</v>
      </c>
      <c r="D267" s="186" t="s">
        <v>45</v>
      </c>
      <c r="E267" s="86"/>
      <c r="F267" s="65">
        <f t="shared" si="4"/>
        <v>0</v>
      </c>
      <c r="G267" s="18"/>
      <c r="H267" s="18"/>
      <c r="I267" s="18"/>
    </row>
    <row r="268" spans="1:9" s="6" customFormat="1" ht="14.25" x14ac:dyDescent="0.2">
      <c r="A268" s="275"/>
      <c r="B268" s="187"/>
      <c r="C268" s="185"/>
      <c r="D268" s="186"/>
      <c r="E268" s="86"/>
      <c r="F268" s="65">
        <f t="shared" si="4"/>
        <v>0</v>
      </c>
      <c r="G268" s="18"/>
      <c r="H268" s="18"/>
      <c r="I268" s="18"/>
    </row>
    <row r="269" spans="1:9" s="6" customFormat="1" ht="14.25" x14ac:dyDescent="0.2">
      <c r="A269" s="278">
        <v>5</v>
      </c>
      <c r="B269" s="272" t="s">
        <v>114</v>
      </c>
      <c r="C269" s="185"/>
      <c r="D269" s="186"/>
      <c r="E269" s="86"/>
      <c r="F269" s="65">
        <f t="shared" si="4"/>
        <v>0</v>
      </c>
      <c r="G269" s="18"/>
      <c r="H269" s="18"/>
      <c r="I269" s="18"/>
    </row>
    <row r="270" spans="1:9" s="6" customFormat="1" ht="14.25" x14ac:dyDescent="0.2">
      <c r="A270" s="279">
        <v>5.0999999999999996</v>
      </c>
      <c r="B270" s="187" t="s">
        <v>115</v>
      </c>
      <c r="C270" s="185">
        <v>2144.94</v>
      </c>
      <c r="D270" s="186" t="s">
        <v>45</v>
      </c>
      <c r="E270" s="86"/>
      <c r="F270" s="65">
        <f t="shared" si="4"/>
        <v>0</v>
      </c>
      <c r="G270" s="18"/>
      <c r="H270" s="18"/>
      <c r="I270" s="18"/>
    </row>
    <row r="271" spans="1:9" s="6" customFormat="1" ht="14.25" x14ac:dyDescent="0.2">
      <c r="A271" s="275"/>
      <c r="B271" s="187"/>
      <c r="C271" s="216"/>
      <c r="D271" s="186"/>
      <c r="E271" s="86"/>
      <c r="F271" s="65">
        <f t="shared" si="4"/>
        <v>0</v>
      </c>
      <c r="G271" s="18"/>
      <c r="H271" s="18"/>
      <c r="I271" s="18"/>
    </row>
    <row r="272" spans="1:9" s="6" customFormat="1" ht="14.25" x14ac:dyDescent="0.2">
      <c r="A272" s="278">
        <v>6</v>
      </c>
      <c r="B272" s="272" t="s">
        <v>116</v>
      </c>
      <c r="C272" s="216"/>
      <c r="D272" s="186"/>
      <c r="E272" s="86"/>
      <c r="F272" s="65">
        <f t="shared" si="4"/>
        <v>0</v>
      </c>
      <c r="G272" s="18"/>
      <c r="H272" s="18"/>
      <c r="I272" s="18"/>
    </row>
    <row r="273" spans="1:9" s="6" customFormat="1" ht="14.25" x14ac:dyDescent="0.2">
      <c r="A273" s="279">
        <v>6.1</v>
      </c>
      <c r="B273" s="187" t="s">
        <v>199</v>
      </c>
      <c r="C273" s="185">
        <v>75</v>
      </c>
      <c r="D273" s="190" t="s">
        <v>21</v>
      </c>
      <c r="E273" s="86"/>
      <c r="F273" s="65">
        <f t="shared" ref="F273:F336" si="5">C273*E273</f>
        <v>0</v>
      </c>
      <c r="G273" s="27"/>
      <c r="H273" s="27"/>
      <c r="I273" s="27"/>
    </row>
    <row r="274" spans="1:9" s="6" customFormat="1" ht="14.25" x14ac:dyDescent="0.2">
      <c r="A274" s="275"/>
      <c r="B274" s="187"/>
      <c r="C274" s="185"/>
      <c r="D274" s="186"/>
      <c r="E274" s="86"/>
      <c r="F274" s="65">
        <f t="shared" si="5"/>
        <v>0</v>
      </c>
      <c r="G274" s="18"/>
      <c r="H274" s="18"/>
      <c r="I274" s="18"/>
    </row>
    <row r="275" spans="1:9" s="6" customFormat="1" ht="14.25" x14ac:dyDescent="0.2">
      <c r="A275" s="278">
        <v>7</v>
      </c>
      <c r="B275" s="175" t="s">
        <v>118</v>
      </c>
      <c r="C275" s="185"/>
      <c r="D275" s="186"/>
      <c r="E275" s="86"/>
      <c r="F275" s="65">
        <f t="shared" si="5"/>
        <v>0</v>
      </c>
      <c r="G275" s="18"/>
      <c r="H275" s="18"/>
      <c r="I275" s="18"/>
    </row>
    <row r="276" spans="1:9" s="6" customFormat="1" ht="14.25" x14ac:dyDescent="0.2">
      <c r="A276" s="279">
        <v>7.1</v>
      </c>
      <c r="B276" s="178" t="s">
        <v>119</v>
      </c>
      <c r="C276" s="185">
        <v>250</v>
      </c>
      <c r="D276" s="190" t="s">
        <v>21</v>
      </c>
      <c r="E276" s="86"/>
      <c r="F276" s="65">
        <f t="shared" si="5"/>
        <v>0</v>
      </c>
      <c r="G276" s="18"/>
      <c r="H276" s="18"/>
      <c r="I276" s="18"/>
    </row>
    <row r="277" spans="1:9" s="6" customFormat="1" ht="14.25" x14ac:dyDescent="0.2">
      <c r="A277" s="279">
        <v>7.2</v>
      </c>
      <c r="B277" s="178" t="s">
        <v>120</v>
      </c>
      <c r="C277" s="185">
        <v>5</v>
      </c>
      <c r="D277" s="190" t="s">
        <v>21</v>
      </c>
      <c r="E277" s="86"/>
      <c r="F277" s="65">
        <f t="shared" si="5"/>
        <v>0</v>
      </c>
      <c r="G277" s="18"/>
      <c r="H277" s="18"/>
      <c r="I277" s="18"/>
    </row>
    <row r="278" spans="1:9" s="6" customFormat="1" ht="14.25" x14ac:dyDescent="0.2">
      <c r="A278" s="275"/>
      <c r="B278" s="187"/>
      <c r="C278" s="185"/>
      <c r="D278" s="186"/>
      <c r="E278" s="86"/>
      <c r="F278" s="65">
        <f t="shared" si="5"/>
        <v>0</v>
      </c>
      <c r="G278" s="18"/>
      <c r="H278" s="18"/>
      <c r="I278" s="18"/>
    </row>
    <row r="279" spans="1:9" s="6" customFormat="1" ht="14.25" x14ac:dyDescent="0.2">
      <c r="A279" s="278">
        <v>8</v>
      </c>
      <c r="B279" s="272" t="s">
        <v>121</v>
      </c>
      <c r="C279" s="185"/>
      <c r="D279" s="186"/>
      <c r="E279" s="86"/>
      <c r="F279" s="65">
        <f t="shared" si="5"/>
        <v>0</v>
      </c>
      <c r="G279" s="18"/>
      <c r="H279" s="18"/>
      <c r="I279" s="18"/>
    </row>
    <row r="280" spans="1:9" s="19" customFormat="1" ht="15" x14ac:dyDescent="0.2">
      <c r="A280" s="281">
        <v>8.1</v>
      </c>
      <c r="B280" s="272" t="s">
        <v>122</v>
      </c>
      <c r="C280" s="246"/>
      <c r="D280" s="280"/>
      <c r="E280" s="84"/>
      <c r="F280" s="65">
        <f t="shared" si="5"/>
        <v>0</v>
      </c>
      <c r="G280" s="29"/>
      <c r="H280" s="18"/>
      <c r="I280" s="18"/>
    </row>
    <row r="281" spans="1:9" s="6" customFormat="1" ht="14.25" x14ac:dyDescent="0.2">
      <c r="A281" s="282" t="s">
        <v>123</v>
      </c>
      <c r="B281" s="187" t="s">
        <v>124</v>
      </c>
      <c r="C281" s="185">
        <v>200</v>
      </c>
      <c r="D281" s="186" t="s">
        <v>45</v>
      </c>
      <c r="E281" s="86"/>
      <c r="F281" s="65">
        <f t="shared" si="5"/>
        <v>0</v>
      </c>
      <c r="G281" s="18"/>
      <c r="H281" s="18"/>
      <c r="I281" s="18"/>
    </row>
    <row r="282" spans="1:9" s="6" customFormat="1" ht="14.25" x14ac:dyDescent="0.2">
      <c r="A282" s="282" t="s">
        <v>125</v>
      </c>
      <c r="B282" s="187" t="s">
        <v>126</v>
      </c>
      <c r="C282" s="185">
        <v>200</v>
      </c>
      <c r="D282" s="186" t="s">
        <v>45</v>
      </c>
      <c r="E282" s="86"/>
      <c r="F282" s="65">
        <f t="shared" si="5"/>
        <v>0</v>
      </c>
      <c r="G282" s="18"/>
      <c r="H282" s="18"/>
      <c r="I282" s="18"/>
    </row>
    <row r="283" spans="1:9" s="6" customFormat="1" ht="14.25" x14ac:dyDescent="0.2">
      <c r="A283" s="282" t="s">
        <v>127</v>
      </c>
      <c r="B283" s="187" t="s">
        <v>128</v>
      </c>
      <c r="C283" s="185">
        <v>20</v>
      </c>
      <c r="D283" s="186" t="s">
        <v>45</v>
      </c>
      <c r="E283" s="86"/>
      <c r="F283" s="65">
        <f t="shared" si="5"/>
        <v>0</v>
      </c>
      <c r="G283" s="18"/>
      <c r="H283" s="18"/>
      <c r="I283" s="18"/>
    </row>
    <row r="284" spans="1:9" s="6" customFormat="1" ht="14.25" x14ac:dyDescent="0.2">
      <c r="A284" s="282" t="s">
        <v>129</v>
      </c>
      <c r="B284" s="187" t="s">
        <v>130</v>
      </c>
      <c r="C284" s="185">
        <v>20</v>
      </c>
      <c r="D284" s="186" t="s">
        <v>45</v>
      </c>
      <c r="E284" s="86"/>
      <c r="F284" s="65">
        <f t="shared" si="5"/>
        <v>0</v>
      </c>
      <c r="G284" s="18"/>
      <c r="H284" s="18"/>
      <c r="I284" s="18"/>
    </row>
    <row r="285" spans="1:9" s="6" customFormat="1" ht="14.25" x14ac:dyDescent="0.2">
      <c r="A285" s="282" t="s">
        <v>131</v>
      </c>
      <c r="B285" s="187" t="s">
        <v>132</v>
      </c>
      <c r="C285" s="185">
        <v>20</v>
      </c>
      <c r="D285" s="186" t="s">
        <v>45</v>
      </c>
      <c r="E285" s="86"/>
      <c r="F285" s="65">
        <f t="shared" si="5"/>
        <v>0</v>
      </c>
      <c r="G285" s="18"/>
      <c r="H285" s="18"/>
      <c r="I285" s="18"/>
    </row>
    <row r="286" spans="1:9" s="6" customFormat="1" ht="14.25" x14ac:dyDescent="0.2">
      <c r="A286" s="277"/>
      <c r="B286" s="283"/>
      <c r="C286" s="185"/>
      <c r="D286" s="186"/>
      <c r="E286" s="86"/>
      <c r="F286" s="65">
        <f t="shared" si="5"/>
        <v>0</v>
      </c>
      <c r="G286" s="18"/>
      <c r="H286" s="18"/>
      <c r="I286" s="18"/>
    </row>
    <row r="287" spans="1:9" s="19" customFormat="1" ht="15" x14ac:dyDescent="0.2">
      <c r="A287" s="281">
        <v>8.1999999999999993</v>
      </c>
      <c r="B287" s="272" t="s">
        <v>133</v>
      </c>
      <c r="C287" s="246"/>
      <c r="D287" s="280"/>
      <c r="E287" s="84"/>
      <c r="F287" s="65">
        <f t="shared" si="5"/>
        <v>0</v>
      </c>
      <c r="G287" s="29"/>
      <c r="H287" s="18"/>
      <c r="I287" s="18"/>
    </row>
    <row r="288" spans="1:9" s="6" customFormat="1" ht="14.25" x14ac:dyDescent="0.2">
      <c r="A288" s="282" t="s">
        <v>134</v>
      </c>
      <c r="B288" s="187" t="s">
        <v>135</v>
      </c>
      <c r="C288" s="185">
        <v>200</v>
      </c>
      <c r="D288" s="190" t="s">
        <v>21</v>
      </c>
      <c r="E288" s="86"/>
      <c r="F288" s="65">
        <f t="shared" si="5"/>
        <v>0</v>
      </c>
      <c r="G288" s="18"/>
      <c r="H288" s="18"/>
      <c r="I288" s="18"/>
    </row>
    <row r="289" spans="1:9" s="6" customFormat="1" ht="14.25" x14ac:dyDescent="0.2">
      <c r="A289" s="282" t="s">
        <v>136</v>
      </c>
      <c r="B289" s="187" t="s">
        <v>137</v>
      </c>
      <c r="C289" s="185">
        <v>200</v>
      </c>
      <c r="D289" s="190" t="s">
        <v>21</v>
      </c>
      <c r="E289" s="86"/>
      <c r="F289" s="65">
        <f t="shared" si="5"/>
        <v>0</v>
      </c>
      <c r="G289" s="18"/>
      <c r="H289" s="18"/>
      <c r="I289" s="18"/>
    </row>
    <row r="290" spans="1:9" s="6" customFormat="1" ht="14.25" x14ac:dyDescent="0.2">
      <c r="A290" s="282" t="s">
        <v>138</v>
      </c>
      <c r="B290" s="187" t="s">
        <v>139</v>
      </c>
      <c r="C290" s="185">
        <v>20</v>
      </c>
      <c r="D290" s="190" t="s">
        <v>21</v>
      </c>
      <c r="E290" s="86"/>
      <c r="F290" s="65">
        <f t="shared" si="5"/>
        <v>0</v>
      </c>
      <c r="G290" s="18"/>
      <c r="H290" s="18"/>
      <c r="I290" s="18"/>
    </row>
    <row r="291" spans="1:9" s="6" customFormat="1" ht="14.25" x14ac:dyDescent="0.2">
      <c r="A291" s="282" t="s">
        <v>140</v>
      </c>
      <c r="B291" s="187" t="s">
        <v>141</v>
      </c>
      <c r="C291" s="185">
        <v>20</v>
      </c>
      <c r="D291" s="190" t="s">
        <v>21</v>
      </c>
      <c r="E291" s="86"/>
      <c r="F291" s="65">
        <f t="shared" si="5"/>
        <v>0</v>
      </c>
      <c r="G291" s="18"/>
      <c r="H291" s="18"/>
      <c r="I291" s="18"/>
    </row>
    <row r="292" spans="1:9" s="6" customFormat="1" ht="14.25" x14ac:dyDescent="0.2">
      <c r="A292" s="282" t="s">
        <v>142</v>
      </c>
      <c r="B292" s="187" t="s">
        <v>143</v>
      </c>
      <c r="C292" s="185">
        <v>40</v>
      </c>
      <c r="D292" s="190" t="s">
        <v>21</v>
      </c>
      <c r="E292" s="86"/>
      <c r="F292" s="65">
        <f t="shared" si="5"/>
        <v>0</v>
      </c>
      <c r="G292" s="18"/>
      <c r="H292" s="18"/>
      <c r="I292" s="18"/>
    </row>
    <row r="293" spans="1:9" s="6" customFormat="1" ht="14.25" x14ac:dyDescent="0.2">
      <c r="A293" s="277"/>
      <c r="B293" s="283"/>
      <c r="C293" s="185"/>
      <c r="D293" s="186"/>
      <c r="E293" s="86"/>
      <c r="F293" s="65">
        <f t="shared" si="5"/>
        <v>0</v>
      </c>
      <c r="G293" s="18"/>
      <c r="H293" s="18"/>
      <c r="I293" s="18"/>
    </row>
    <row r="294" spans="1:9" s="19" customFormat="1" ht="15" x14ac:dyDescent="0.2">
      <c r="A294" s="281">
        <v>8.3000000000000007</v>
      </c>
      <c r="B294" s="272" t="s">
        <v>144</v>
      </c>
      <c r="C294" s="246"/>
      <c r="D294" s="280"/>
      <c r="E294" s="84"/>
      <c r="F294" s="65">
        <f t="shared" si="5"/>
        <v>0</v>
      </c>
      <c r="G294" s="29"/>
      <c r="H294" s="18"/>
      <c r="I294" s="18"/>
    </row>
    <row r="295" spans="1:9" s="6" customFormat="1" ht="14.25" x14ac:dyDescent="0.2">
      <c r="A295" s="282" t="s">
        <v>145</v>
      </c>
      <c r="B295" s="187" t="s">
        <v>146</v>
      </c>
      <c r="C295" s="185">
        <v>20</v>
      </c>
      <c r="D295" s="186" t="s">
        <v>147</v>
      </c>
      <c r="E295" s="86"/>
      <c r="F295" s="65">
        <f t="shared" si="5"/>
        <v>0</v>
      </c>
      <c r="G295" s="18"/>
      <c r="H295" s="18"/>
      <c r="I295" s="18"/>
    </row>
    <row r="296" spans="1:9" s="6" customFormat="1" ht="14.25" x14ac:dyDescent="0.2">
      <c r="A296" s="282" t="s">
        <v>148</v>
      </c>
      <c r="B296" s="187" t="s">
        <v>149</v>
      </c>
      <c r="C296" s="185">
        <v>20</v>
      </c>
      <c r="D296" s="186" t="s">
        <v>147</v>
      </c>
      <c r="E296" s="86"/>
      <c r="F296" s="65">
        <f t="shared" si="5"/>
        <v>0</v>
      </c>
      <c r="G296" s="18"/>
      <c r="H296" s="18"/>
      <c r="I296" s="18"/>
    </row>
    <row r="297" spans="1:9" s="6" customFormat="1" ht="14.25" x14ac:dyDescent="0.2">
      <c r="A297" s="282"/>
      <c r="B297" s="283"/>
      <c r="C297" s="185"/>
      <c r="D297" s="186"/>
      <c r="E297" s="86"/>
      <c r="F297" s="65">
        <f t="shared" si="5"/>
        <v>0</v>
      </c>
      <c r="G297" s="18"/>
      <c r="H297" s="18"/>
      <c r="I297" s="18"/>
    </row>
    <row r="298" spans="1:9" s="19" customFormat="1" ht="15" x14ac:dyDescent="0.2">
      <c r="A298" s="281">
        <v>8.4</v>
      </c>
      <c r="B298" s="272" t="s">
        <v>150</v>
      </c>
      <c r="C298" s="246"/>
      <c r="D298" s="280"/>
      <c r="E298" s="84"/>
      <c r="F298" s="65">
        <f t="shared" si="5"/>
        <v>0</v>
      </c>
      <c r="G298" s="29"/>
      <c r="H298" s="18"/>
      <c r="I298" s="18"/>
    </row>
    <row r="299" spans="1:9" s="6" customFormat="1" ht="14.25" x14ac:dyDescent="0.2">
      <c r="A299" s="282" t="s">
        <v>151</v>
      </c>
      <c r="B299" s="187" t="s">
        <v>152</v>
      </c>
      <c r="C299" s="185">
        <v>35</v>
      </c>
      <c r="D299" s="186" t="s">
        <v>153</v>
      </c>
      <c r="E299" s="86"/>
      <c r="F299" s="65">
        <f t="shared" si="5"/>
        <v>0</v>
      </c>
      <c r="G299" s="18"/>
      <c r="H299" s="18"/>
      <c r="I299" s="18"/>
    </row>
    <row r="300" spans="1:9" s="6" customFormat="1" ht="14.25" x14ac:dyDescent="0.2">
      <c r="A300" s="275"/>
      <c r="B300" s="187"/>
      <c r="C300" s="216"/>
      <c r="D300" s="186"/>
      <c r="E300" s="86"/>
      <c r="F300" s="65">
        <f t="shared" si="5"/>
        <v>0</v>
      </c>
      <c r="G300" s="18"/>
      <c r="H300" s="18"/>
      <c r="I300" s="18"/>
    </row>
    <row r="301" spans="1:9" s="6" customFormat="1" ht="14.25" x14ac:dyDescent="0.2">
      <c r="A301" s="278">
        <v>9</v>
      </c>
      <c r="B301" s="272" t="s">
        <v>154</v>
      </c>
      <c r="C301" s="216"/>
      <c r="D301" s="186"/>
      <c r="E301" s="86"/>
      <c r="F301" s="65">
        <f t="shared" si="5"/>
        <v>0</v>
      </c>
      <c r="G301" s="18"/>
      <c r="H301" s="18"/>
      <c r="I301" s="18"/>
    </row>
    <row r="302" spans="1:9" s="6" customFormat="1" ht="14.25" x14ac:dyDescent="0.2">
      <c r="A302" s="300">
        <v>9.1</v>
      </c>
      <c r="B302" s="296" t="s">
        <v>155</v>
      </c>
      <c r="C302" s="286">
        <v>42.71</v>
      </c>
      <c r="D302" s="287" t="s">
        <v>78</v>
      </c>
      <c r="E302" s="93"/>
      <c r="F302" s="65">
        <f t="shared" si="5"/>
        <v>0</v>
      </c>
      <c r="G302" s="18"/>
      <c r="H302" s="18"/>
      <c r="I302" s="18"/>
    </row>
    <row r="303" spans="1:9" s="6" customFormat="1" ht="42.75" x14ac:dyDescent="0.2">
      <c r="A303" s="279">
        <v>9.1999999999999993</v>
      </c>
      <c r="B303" s="187" t="s">
        <v>156</v>
      </c>
      <c r="C303" s="183">
        <v>55.52</v>
      </c>
      <c r="D303" s="184" t="s">
        <v>78</v>
      </c>
      <c r="E303" s="88"/>
      <c r="F303" s="65">
        <f t="shared" si="5"/>
        <v>0</v>
      </c>
      <c r="G303" s="18"/>
      <c r="H303" s="18"/>
      <c r="I303" s="18"/>
    </row>
    <row r="304" spans="1:9" s="6" customFormat="1" ht="29.25" x14ac:dyDescent="0.2">
      <c r="A304" s="279">
        <v>9.3000000000000007</v>
      </c>
      <c r="B304" s="187" t="s">
        <v>157</v>
      </c>
      <c r="C304" s="183">
        <v>204</v>
      </c>
      <c r="D304" s="184" t="s">
        <v>17</v>
      </c>
      <c r="E304" s="88"/>
      <c r="F304" s="65">
        <f t="shared" si="5"/>
        <v>0</v>
      </c>
      <c r="G304" s="18"/>
      <c r="H304" s="18"/>
      <c r="I304" s="18"/>
    </row>
    <row r="305" spans="1:9" s="6" customFormat="1" ht="28.5" x14ac:dyDescent="0.2">
      <c r="A305" s="279">
        <v>9.4</v>
      </c>
      <c r="B305" s="187" t="s">
        <v>158</v>
      </c>
      <c r="C305" s="183">
        <v>255</v>
      </c>
      <c r="D305" s="184" t="s">
        <v>45</v>
      </c>
      <c r="E305" s="88"/>
      <c r="F305" s="65">
        <f t="shared" si="5"/>
        <v>0</v>
      </c>
      <c r="G305" s="18"/>
      <c r="H305" s="18"/>
      <c r="I305" s="18"/>
    </row>
    <row r="306" spans="1:9" s="6" customFormat="1" ht="14.25" x14ac:dyDescent="0.2">
      <c r="A306" s="275"/>
      <c r="B306" s="187"/>
      <c r="C306" s="216"/>
      <c r="D306" s="186"/>
      <c r="E306" s="86"/>
      <c r="F306" s="65">
        <f t="shared" si="5"/>
        <v>0</v>
      </c>
      <c r="G306" s="18"/>
      <c r="H306" s="18"/>
      <c r="I306" s="18"/>
    </row>
    <row r="307" spans="1:9" s="6" customFormat="1" ht="14.25" x14ac:dyDescent="0.2">
      <c r="A307" s="278">
        <v>10</v>
      </c>
      <c r="B307" s="272" t="s">
        <v>200</v>
      </c>
      <c r="C307" s="185"/>
      <c r="D307" s="186"/>
      <c r="E307" s="86"/>
      <c r="F307" s="65">
        <f t="shared" si="5"/>
        <v>0</v>
      </c>
      <c r="G307" s="18"/>
      <c r="H307" s="18"/>
      <c r="I307" s="18"/>
    </row>
    <row r="308" spans="1:9" s="6" customFormat="1" ht="14.25" x14ac:dyDescent="0.2">
      <c r="A308" s="279">
        <v>10.1</v>
      </c>
      <c r="B308" s="178" t="s">
        <v>160</v>
      </c>
      <c r="C308" s="185">
        <v>1458.56</v>
      </c>
      <c r="D308" s="186" t="s">
        <v>17</v>
      </c>
      <c r="E308" s="86"/>
      <c r="F308" s="65">
        <f t="shared" si="5"/>
        <v>0</v>
      </c>
      <c r="G308" s="18"/>
      <c r="H308" s="18"/>
      <c r="I308" s="18"/>
    </row>
    <row r="309" spans="1:9" s="6" customFormat="1" ht="14.25" x14ac:dyDescent="0.2">
      <c r="A309" s="279">
        <v>10.199999999999999</v>
      </c>
      <c r="B309" s="198" t="s">
        <v>161</v>
      </c>
      <c r="C309" s="185">
        <v>1458.56</v>
      </c>
      <c r="D309" s="186" t="s">
        <v>17</v>
      </c>
      <c r="E309" s="86"/>
      <c r="F309" s="65">
        <f t="shared" si="5"/>
        <v>0</v>
      </c>
      <c r="G309" s="18"/>
      <c r="H309" s="18"/>
      <c r="I309" s="18"/>
    </row>
    <row r="310" spans="1:9" s="6" customFormat="1" ht="15" x14ac:dyDescent="0.2">
      <c r="A310" s="279">
        <v>10.3</v>
      </c>
      <c r="B310" s="178" t="s">
        <v>162</v>
      </c>
      <c r="C310" s="185">
        <v>1458.56</v>
      </c>
      <c r="D310" s="186" t="s">
        <v>163</v>
      </c>
      <c r="E310" s="86"/>
      <c r="F310" s="65">
        <f t="shared" si="5"/>
        <v>0</v>
      </c>
      <c r="G310" s="18"/>
      <c r="H310" s="18"/>
      <c r="I310" s="18"/>
    </row>
    <row r="311" spans="1:9" s="6" customFormat="1" ht="14.25" x14ac:dyDescent="0.2">
      <c r="A311" s="279"/>
      <c r="B311" s="187"/>
      <c r="C311" s="185"/>
      <c r="D311" s="186"/>
      <c r="E311" s="86"/>
      <c r="F311" s="65">
        <f t="shared" si="5"/>
        <v>0</v>
      </c>
      <c r="G311" s="18"/>
      <c r="H311" s="18"/>
      <c r="I311" s="18"/>
    </row>
    <row r="312" spans="1:9" s="6" customFormat="1" ht="71.25" x14ac:dyDescent="0.2">
      <c r="A312" s="277">
        <v>11</v>
      </c>
      <c r="B312" s="182" t="s">
        <v>164</v>
      </c>
      <c r="C312" s="183">
        <v>2144.94</v>
      </c>
      <c r="D312" s="184" t="s">
        <v>45</v>
      </c>
      <c r="E312" s="94"/>
      <c r="F312" s="65">
        <f t="shared" si="5"/>
        <v>0</v>
      </c>
      <c r="G312" s="18"/>
      <c r="H312" s="18"/>
      <c r="I312" s="18"/>
    </row>
    <row r="313" spans="1:9" s="6" customFormat="1" ht="14.25" x14ac:dyDescent="0.2">
      <c r="A313" s="277"/>
      <c r="B313" s="187" t="s">
        <v>165</v>
      </c>
      <c r="C313" s="185"/>
      <c r="D313" s="186"/>
      <c r="E313" s="95"/>
      <c r="F313" s="65">
        <f t="shared" si="5"/>
        <v>0</v>
      </c>
      <c r="G313" s="18"/>
      <c r="H313" s="18"/>
      <c r="I313" s="18"/>
    </row>
    <row r="314" spans="1:9" s="6" customFormat="1" ht="14.25" x14ac:dyDescent="0.2">
      <c r="A314" s="277">
        <v>13</v>
      </c>
      <c r="B314" s="187" t="s">
        <v>166</v>
      </c>
      <c r="C314" s="185">
        <v>2144.94</v>
      </c>
      <c r="D314" s="186" t="s">
        <v>45</v>
      </c>
      <c r="E314" s="57"/>
      <c r="F314" s="65">
        <f t="shared" si="5"/>
        <v>0</v>
      </c>
      <c r="G314" s="18"/>
      <c r="H314" s="18"/>
      <c r="I314" s="18"/>
    </row>
    <row r="315" spans="1:9" s="32" customFormat="1" ht="14.25" x14ac:dyDescent="0.2">
      <c r="A315" s="297"/>
      <c r="B315" s="298" t="s">
        <v>201</v>
      </c>
      <c r="C315" s="290"/>
      <c r="D315" s="291"/>
      <c r="E315" s="98"/>
      <c r="F315" s="98">
        <f>SUM(F250:F314)</f>
        <v>0</v>
      </c>
      <c r="G315" s="31"/>
      <c r="H315" s="18"/>
      <c r="I315" s="18"/>
    </row>
    <row r="316" spans="1:9" s="6" customFormat="1" ht="14.25" x14ac:dyDescent="0.2">
      <c r="A316" s="299"/>
      <c r="B316" s="187"/>
      <c r="C316" s="294"/>
      <c r="D316" s="274"/>
      <c r="E316" s="92"/>
      <c r="F316" s="65"/>
      <c r="H316" s="18"/>
      <c r="I316" s="18"/>
    </row>
    <row r="317" spans="1:9" s="6" customFormat="1" ht="14.25" x14ac:dyDescent="0.2">
      <c r="A317" s="276" t="s">
        <v>202</v>
      </c>
      <c r="B317" s="272" t="s">
        <v>203</v>
      </c>
      <c r="C317" s="273"/>
      <c r="D317" s="274"/>
      <c r="E317" s="92"/>
      <c r="F317" s="65"/>
      <c r="H317" s="18"/>
      <c r="I317" s="18"/>
    </row>
    <row r="318" spans="1:9" s="6" customFormat="1" ht="14.25" x14ac:dyDescent="0.2">
      <c r="A318" s="277">
        <v>1</v>
      </c>
      <c r="B318" s="187" t="s">
        <v>103</v>
      </c>
      <c r="C318" s="185">
        <v>3603.52</v>
      </c>
      <c r="D318" s="186" t="s">
        <v>45</v>
      </c>
      <c r="E318" s="86"/>
      <c r="F318" s="65">
        <f t="shared" si="5"/>
        <v>0</v>
      </c>
      <c r="G318" s="18"/>
      <c r="H318" s="18"/>
      <c r="I318" s="18"/>
    </row>
    <row r="319" spans="1:9" s="6" customFormat="1" ht="14.25" x14ac:dyDescent="0.2">
      <c r="A319" s="275"/>
      <c r="B319" s="187"/>
      <c r="C319" s="185"/>
      <c r="D319" s="186"/>
      <c r="E319" s="86"/>
      <c r="F319" s="65">
        <f t="shared" si="5"/>
        <v>0</v>
      </c>
      <c r="G319" s="18"/>
      <c r="H319" s="18"/>
      <c r="I319" s="18"/>
    </row>
    <row r="320" spans="1:9" s="6" customFormat="1" ht="14.25" x14ac:dyDescent="0.2">
      <c r="A320" s="278">
        <v>2</v>
      </c>
      <c r="B320" s="272" t="s">
        <v>46</v>
      </c>
      <c r="C320" s="185"/>
      <c r="D320" s="186"/>
      <c r="E320" s="86"/>
      <c r="F320" s="65">
        <f t="shared" si="5"/>
        <v>0</v>
      </c>
      <c r="G320" s="18"/>
      <c r="H320" s="18"/>
      <c r="I320" s="18"/>
    </row>
    <row r="321" spans="1:9" s="6" customFormat="1" ht="14.25" x14ac:dyDescent="0.2">
      <c r="A321" s="279">
        <v>2.1</v>
      </c>
      <c r="B321" s="187" t="s">
        <v>77</v>
      </c>
      <c r="C321" s="185">
        <v>8939.1200000000008</v>
      </c>
      <c r="D321" s="186" t="s">
        <v>78</v>
      </c>
      <c r="E321" s="86"/>
      <c r="F321" s="65">
        <f t="shared" si="5"/>
        <v>0</v>
      </c>
      <c r="G321" s="18"/>
      <c r="H321" s="18"/>
      <c r="I321" s="18"/>
    </row>
    <row r="322" spans="1:9" s="6" customFormat="1" ht="14.25" x14ac:dyDescent="0.2">
      <c r="A322" s="279">
        <v>2.2000000000000002</v>
      </c>
      <c r="B322" s="187" t="s">
        <v>108</v>
      </c>
      <c r="C322" s="185">
        <v>3303.7</v>
      </c>
      <c r="D322" s="186" t="s">
        <v>17</v>
      </c>
      <c r="E322" s="86"/>
      <c r="F322" s="65">
        <f t="shared" si="5"/>
        <v>0</v>
      </c>
      <c r="G322" s="18"/>
      <c r="H322" s="18"/>
      <c r="I322" s="18"/>
    </row>
    <row r="323" spans="1:9" s="6" customFormat="1" ht="14.25" x14ac:dyDescent="0.2">
      <c r="A323" s="279">
        <v>2.2999999999999998</v>
      </c>
      <c r="B323" s="187" t="s">
        <v>109</v>
      </c>
      <c r="C323" s="185">
        <v>330.37</v>
      </c>
      <c r="D323" s="186" t="s">
        <v>78</v>
      </c>
      <c r="E323" s="86"/>
      <c r="F323" s="65">
        <f t="shared" si="5"/>
        <v>0</v>
      </c>
      <c r="G323" s="18"/>
      <c r="H323" s="18"/>
      <c r="I323" s="18"/>
    </row>
    <row r="324" spans="1:9" s="6" customFormat="1" ht="28.5" x14ac:dyDescent="0.2">
      <c r="A324" s="279">
        <v>2.4</v>
      </c>
      <c r="B324" s="187" t="s">
        <v>171</v>
      </c>
      <c r="C324" s="183">
        <v>8067.32</v>
      </c>
      <c r="D324" s="184" t="s">
        <v>78</v>
      </c>
      <c r="E324" s="88"/>
      <c r="F324" s="65">
        <f t="shared" si="5"/>
        <v>0</v>
      </c>
      <c r="G324" s="18"/>
      <c r="H324" s="18"/>
      <c r="I324" s="18"/>
    </row>
    <row r="325" spans="1:9" s="6" customFormat="1" ht="28.5" x14ac:dyDescent="0.2">
      <c r="A325" s="279">
        <v>2.5</v>
      </c>
      <c r="B325" s="182" t="s">
        <v>172</v>
      </c>
      <c r="C325" s="183">
        <v>1046.1600000000001</v>
      </c>
      <c r="D325" s="184" t="s">
        <v>78</v>
      </c>
      <c r="E325" s="88"/>
      <c r="F325" s="65">
        <f t="shared" si="5"/>
        <v>0</v>
      </c>
      <c r="G325" s="18"/>
      <c r="H325" s="18"/>
      <c r="I325" s="18"/>
    </row>
    <row r="326" spans="1:9" s="6" customFormat="1" ht="14.25" x14ac:dyDescent="0.2">
      <c r="A326" s="275"/>
      <c r="B326" s="187"/>
      <c r="C326" s="185"/>
      <c r="D326" s="186"/>
      <c r="E326" s="86"/>
      <c r="F326" s="65">
        <f t="shared" si="5"/>
        <v>0</v>
      </c>
      <c r="G326" s="18"/>
      <c r="H326" s="18"/>
      <c r="I326" s="18"/>
    </row>
    <row r="327" spans="1:9" s="6" customFormat="1" ht="14.25" x14ac:dyDescent="0.2">
      <c r="A327" s="278">
        <v>3</v>
      </c>
      <c r="B327" s="272" t="s">
        <v>112</v>
      </c>
      <c r="C327" s="185"/>
      <c r="D327" s="186"/>
      <c r="E327" s="86"/>
      <c r="F327" s="65">
        <f t="shared" si="5"/>
        <v>0</v>
      </c>
      <c r="G327" s="18"/>
      <c r="H327" s="18"/>
      <c r="I327" s="18"/>
    </row>
    <row r="328" spans="1:9" s="6" customFormat="1" ht="14.25" x14ac:dyDescent="0.2">
      <c r="A328" s="279">
        <v>3.1</v>
      </c>
      <c r="B328" s="187" t="s">
        <v>113</v>
      </c>
      <c r="C328" s="185">
        <v>3711.63</v>
      </c>
      <c r="D328" s="186" t="s">
        <v>45</v>
      </c>
      <c r="E328" s="86"/>
      <c r="F328" s="65">
        <f t="shared" si="5"/>
        <v>0</v>
      </c>
      <c r="G328" s="18"/>
      <c r="H328" s="18"/>
      <c r="I328" s="18"/>
    </row>
    <row r="329" spans="1:9" s="6" customFormat="1" ht="14.25" x14ac:dyDescent="0.2">
      <c r="A329" s="275"/>
      <c r="B329" s="187"/>
      <c r="C329" s="185"/>
      <c r="D329" s="186"/>
      <c r="E329" s="86"/>
      <c r="F329" s="65">
        <f t="shared" si="5"/>
        <v>0</v>
      </c>
      <c r="G329" s="18"/>
      <c r="H329" s="18"/>
      <c r="I329" s="18"/>
    </row>
    <row r="330" spans="1:9" s="6" customFormat="1" ht="14.25" x14ac:dyDescent="0.2">
      <c r="A330" s="278">
        <v>4</v>
      </c>
      <c r="B330" s="272" t="s">
        <v>114</v>
      </c>
      <c r="C330" s="185"/>
      <c r="D330" s="186"/>
      <c r="E330" s="86"/>
      <c r="F330" s="65">
        <f t="shared" si="5"/>
        <v>0</v>
      </c>
      <c r="G330" s="18"/>
      <c r="H330" s="18"/>
      <c r="I330" s="18"/>
    </row>
    <row r="331" spans="1:9" s="6" customFormat="1" ht="14.25" x14ac:dyDescent="0.2">
      <c r="A331" s="279">
        <v>4.0999999999999996</v>
      </c>
      <c r="B331" s="187" t="s">
        <v>204</v>
      </c>
      <c r="C331" s="185">
        <v>3603.52</v>
      </c>
      <c r="D331" s="186" t="s">
        <v>45</v>
      </c>
      <c r="E331" s="86"/>
      <c r="F331" s="65">
        <f t="shared" si="5"/>
        <v>0</v>
      </c>
      <c r="G331" s="18"/>
      <c r="H331" s="18"/>
      <c r="I331" s="18"/>
    </row>
    <row r="332" spans="1:9" s="6" customFormat="1" ht="14.25" x14ac:dyDescent="0.2">
      <c r="A332" s="275"/>
      <c r="B332" s="187"/>
      <c r="C332" s="216"/>
      <c r="D332" s="186"/>
      <c r="E332" s="86"/>
      <c r="F332" s="65">
        <f t="shared" si="5"/>
        <v>0</v>
      </c>
      <c r="G332" s="18"/>
      <c r="H332" s="18"/>
      <c r="I332" s="18"/>
    </row>
    <row r="333" spans="1:9" s="6" customFormat="1" ht="14.25" x14ac:dyDescent="0.2">
      <c r="A333" s="278">
        <v>5</v>
      </c>
      <c r="B333" s="272" t="s">
        <v>116</v>
      </c>
      <c r="C333" s="216"/>
      <c r="D333" s="186"/>
      <c r="E333" s="86"/>
      <c r="F333" s="65">
        <f t="shared" si="5"/>
        <v>0</v>
      </c>
      <c r="G333" s="18"/>
      <c r="H333" s="18"/>
      <c r="I333" s="18"/>
    </row>
    <row r="334" spans="1:9" s="6" customFormat="1" ht="14.25" x14ac:dyDescent="0.2">
      <c r="A334" s="279">
        <v>5.0999999999999996</v>
      </c>
      <c r="B334" s="187" t="s">
        <v>173</v>
      </c>
      <c r="C334" s="185">
        <v>180</v>
      </c>
      <c r="D334" s="190" t="s">
        <v>21</v>
      </c>
      <c r="E334" s="86"/>
      <c r="F334" s="65">
        <f t="shared" si="5"/>
        <v>0</v>
      </c>
      <c r="G334" s="27"/>
      <c r="H334" s="18"/>
      <c r="I334" s="18"/>
    </row>
    <row r="335" spans="1:9" s="6" customFormat="1" ht="14.25" x14ac:dyDescent="0.2">
      <c r="A335" s="279">
        <v>5.2</v>
      </c>
      <c r="B335" s="187" t="s">
        <v>180</v>
      </c>
      <c r="C335" s="185">
        <v>60</v>
      </c>
      <c r="D335" s="190" t="s">
        <v>21</v>
      </c>
      <c r="E335" s="86"/>
      <c r="F335" s="65">
        <f t="shared" si="5"/>
        <v>0</v>
      </c>
      <c r="G335" s="27"/>
      <c r="H335" s="18"/>
      <c r="I335" s="18"/>
    </row>
    <row r="336" spans="1:9" s="6" customFormat="1" ht="14.25" x14ac:dyDescent="0.2">
      <c r="A336" s="275"/>
      <c r="B336" s="187"/>
      <c r="C336" s="185"/>
      <c r="D336" s="186"/>
      <c r="E336" s="86"/>
      <c r="F336" s="65">
        <f t="shared" si="5"/>
        <v>0</v>
      </c>
      <c r="G336" s="18"/>
      <c r="H336" s="18"/>
      <c r="I336" s="18"/>
    </row>
    <row r="337" spans="1:9" s="6" customFormat="1" ht="14.25" x14ac:dyDescent="0.2">
      <c r="A337" s="278">
        <v>6</v>
      </c>
      <c r="B337" s="175" t="s">
        <v>118</v>
      </c>
      <c r="C337" s="185"/>
      <c r="D337" s="186"/>
      <c r="E337" s="86"/>
      <c r="F337" s="65">
        <f t="shared" ref="F337:F400" si="6">C337*E337</f>
        <v>0</v>
      </c>
      <c r="G337" s="18"/>
      <c r="H337" s="18"/>
      <c r="I337" s="18"/>
    </row>
    <row r="338" spans="1:9" s="6" customFormat="1" ht="14.25" x14ac:dyDescent="0.2">
      <c r="A338" s="279">
        <v>6.1</v>
      </c>
      <c r="B338" s="178" t="s">
        <v>174</v>
      </c>
      <c r="C338" s="185">
        <v>120</v>
      </c>
      <c r="D338" s="190" t="s">
        <v>21</v>
      </c>
      <c r="E338" s="86"/>
      <c r="F338" s="65">
        <f t="shared" si="6"/>
        <v>0</v>
      </c>
      <c r="G338" s="18"/>
      <c r="H338" s="18"/>
      <c r="I338" s="18"/>
    </row>
    <row r="339" spans="1:9" s="6" customFormat="1" ht="14.25" x14ac:dyDescent="0.2">
      <c r="A339" s="275"/>
      <c r="B339" s="187"/>
      <c r="C339" s="185">
        <v>0</v>
      </c>
      <c r="D339" s="186"/>
      <c r="E339" s="86"/>
      <c r="F339" s="65">
        <f t="shared" si="6"/>
        <v>0</v>
      </c>
      <c r="G339" s="18"/>
      <c r="H339" s="18"/>
      <c r="I339" s="18"/>
    </row>
    <row r="340" spans="1:9" s="19" customFormat="1" ht="15" x14ac:dyDescent="0.2">
      <c r="A340" s="278">
        <v>7</v>
      </c>
      <c r="B340" s="272" t="s">
        <v>121</v>
      </c>
      <c r="C340" s="246"/>
      <c r="D340" s="280"/>
      <c r="E340" s="84"/>
      <c r="F340" s="65">
        <f t="shared" si="6"/>
        <v>0</v>
      </c>
      <c r="G340" s="29"/>
      <c r="H340" s="18"/>
      <c r="I340" s="18"/>
    </row>
    <row r="341" spans="1:9" s="19" customFormat="1" ht="15" x14ac:dyDescent="0.2">
      <c r="A341" s="281">
        <v>7.1</v>
      </c>
      <c r="B341" s="272" t="s">
        <v>122</v>
      </c>
      <c r="C341" s="246"/>
      <c r="D341" s="280"/>
      <c r="E341" s="84"/>
      <c r="F341" s="65">
        <f t="shared" si="6"/>
        <v>0</v>
      </c>
      <c r="G341" s="29"/>
      <c r="H341" s="18"/>
      <c r="I341" s="18"/>
    </row>
    <row r="342" spans="1:9" s="6" customFormat="1" ht="14.25" x14ac:dyDescent="0.2">
      <c r="A342" s="282" t="s">
        <v>182</v>
      </c>
      <c r="B342" s="187" t="s">
        <v>124</v>
      </c>
      <c r="C342" s="185">
        <v>350</v>
      </c>
      <c r="D342" s="186" t="s">
        <v>45</v>
      </c>
      <c r="E342" s="86"/>
      <c r="F342" s="65">
        <f t="shared" si="6"/>
        <v>0</v>
      </c>
      <c r="G342" s="18"/>
      <c r="H342" s="18"/>
      <c r="I342" s="18"/>
    </row>
    <row r="343" spans="1:9" s="6" customFormat="1" ht="14.25" x14ac:dyDescent="0.2">
      <c r="A343" s="282" t="s">
        <v>183</v>
      </c>
      <c r="B343" s="187" t="s">
        <v>126</v>
      </c>
      <c r="C343" s="185">
        <v>350</v>
      </c>
      <c r="D343" s="186" t="s">
        <v>45</v>
      </c>
      <c r="E343" s="86"/>
      <c r="F343" s="65">
        <f t="shared" si="6"/>
        <v>0</v>
      </c>
      <c r="G343" s="18"/>
      <c r="H343" s="18"/>
      <c r="I343" s="18"/>
    </row>
    <row r="344" spans="1:9" s="6" customFormat="1" ht="14.25" x14ac:dyDescent="0.2">
      <c r="A344" s="282" t="s">
        <v>184</v>
      </c>
      <c r="B344" s="187" t="s">
        <v>128</v>
      </c>
      <c r="C344" s="185">
        <v>30</v>
      </c>
      <c r="D344" s="186" t="s">
        <v>45</v>
      </c>
      <c r="E344" s="86"/>
      <c r="F344" s="65">
        <f t="shared" si="6"/>
        <v>0</v>
      </c>
      <c r="G344" s="18"/>
      <c r="H344" s="18"/>
      <c r="I344" s="18"/>
    </row>
    <row r="345" spans="1:9" s="6" customFormat="1" ht="14.25" x14ac:dyDescent="0.2">
      <c r="A345" s="282" t="s">
        <v>185</v>
      </c>
      <c r="B345" s="187" t="s">
        <v>130</v>
      </c>
      <c r="C345" s="185">
        <v>30</v>
      </c>
      <c r="D345" s="186" t="s">
        <v>45</v>
      </c>
      <c r="E345" s="86"/>
      <c r="F345" s="65">
        <f t="shared" si="6"/>
        <v>0</v>
      </c>
      <c r="G345" s="18"/>
      <c r="H345" s="18"/>
      <c r="I345" s="18"/>
    </row>
    <row r="346" spans="1:9" s="6" customFormat="1" ht="14.25" x14ac:dyDescent="0.2">
      <c r="A346" s="282" t="s">
        <v>186</v>
      </c>
      <c r="B346" s="187" t="s">
        <v>132</v>
      </c>
      <c r="C346" s="185">
        <v>30</v>
      </c>
      <c r="D346" s="186" t="s">
        <v>45</v>
      </c>
      <c r="E346" s="86"/>
      <c r="F346" s="65">
        <f t="shared" si="6"/>
        <v>0</v>
      </c>
      <c r="G346" s="18"/>
      <c r="H346" s="18"/>
      <c r="I346" s="18"/>
    </row>
    <row r="347" spans="1:9" s="6" customFormat="1" ht="14.25" x14ac:dyDescent="0.2">
      <c r="A347" s="277"/>
      <c r="B347" s="283"/>
      <c r="C347" s="185"/>
      <c r="D347" s="186"/>
      <c r="E347" s="86"/>
      <c r="F347" s="65">
        <f t="shared" si="6"/>
        <v>0</v>
      </c>
      <c r="G347" s="18"/>
      <c r="H347" s="18"/>
      <c r="I347" s="18"/>
    </row>
    <row r="348" spans="1:9" s="19" customFormat="1" ht="15" x14ac:dyDescent="0.2">
      <c r="A348" s="281">
        <v>7.2</v>
      </c>
      <c r="B348" s="272" t="s">
        <v>133</v>
      </c>
      <c r="C348" s="246"/>
      <c r="D348" s="280"/>
      <c r="E348" s="84"/>
      <c r="F348" s="65">
        <f t="shared" si="6"/>
        <v>0</v>
      </c>
      <c r="G348" s="29"/>
      <c r="H348" s="18"/>
      <c r="I348" s="18"/>
    </row>
    <row r="349" spans="1:9" s="6" customFormat="1" ht="14.25" x14ac:dyDescent="0.2">
      <c r="A349" s="284" t="s">
        <v>187</v>
      </c>
      <c r="B349" s="296" t="s">
        <v>135</v>
      </c>
      <c r="C349" s="286">
        <v>350</v>
      </c>
      <c r="D349" s="301" t="s">
        <v>21</v>
      </c>
      <c r="E349" s="93"/>
      <c r="F349" s="65">
        <f t="shared" si="6"/>
        <v>0</v>
      </c>
      <c r="G349" s="18"/>
      <c r="H349" s="18"/>
      <c r="I349" s="18"/>
    </row>
    <row r="350" spans="1:9" s="6" customFormat="1" ht="14.25" x14ac:dyDescent="0.2">
      <c r="A350" s="282" t="s">
        <v>188</v>
      </c>
      <c r="B350" s="187" t="s">
        <v>137</v>
      </c>
      <c r="C350" s="185">
        <v>350</v>
      </c>
      <c r="D350" s="190" t="s">
        <v>21</v>
      </c>
      <c r="E350" s="86"/>
      <c r="F350" s="65">
        <f t="shared" si="6"/>
        <v>0</v>
      </c>
      <c r="G350" s="18"/>
      <c r="H350" s="18"/>
      <c r="I350" s="18"/>
    </row>
    <row r="351" spans="1:9" s="6" customFormat="1" ht="14.25" x14ac:dyDescent="0.2">
      <c r="A351" s="282" t="s">
        <v>189</v>
      </c>
      <c r="B351" s="187" t="s">
        <v>139</v>
      </c>
      <c r="C351" s="185">
        <v>30</v>
      </c>
      <c r="D351" s="190" t="s">
        <v>21</v>
      </c>
      <c r="E351" s="86"/>
      <c r="F351" s="65">
        <f t="shared" si="6"/>
        <v>0</v>
      </c>
      <c r="G351" s="18"/>
      <c r="H351" s="18"/>
      <c r="I351" s="18"/>
    </row>
    <row r="352" spans="1:9" s="6" customFormat="1" ht="14.25" x14ac:dyDescent="0.2">
      <c r="A352" s="282" t="s">
        <v>190</v>
      </c>
      <c r="B352" s="187" t="s">
        <v>141</v>
      </c>
      <c r="C352" s="185">
        <v>30</v>
      </c>
      <c r="D352" s="190" t="s">
        <v>21</v>
      </c>
      <c r="E352" s="86"/>
      <c r="F352" s="65">
        <f t="shared" si="6"/>
        <v>0</v>
      </c>
      <c r="G352" s="18"/>
      <c r="H352" s="18"/>
      <c r="I352" s="18"/>
    </row>
    <row r="353" spans="1:9" s="6" customFormat="1" ht="14.25" x14ac:dyDescent="0.2">
      <c r="A353" s="282" t="s">
        <v>191</v>
      </c>
      <c r="B353" s="187" t="s">
        <v>143</v>
      </c>
      <c r="C353" s="185">
        <v>60</v>
      </c>
      <c r="D353" s="190" t="s">
        <v>21</v>
      </c>
      <c r="E353" s="86"/>
      <c r="F353" s="65">
        <f t="shared" si="6"/>
        <v>0</v>
      </c>
      <c r="G353" s="18"/>
      <c r="H353" s="18"/>
      <c r="I353" s="18"/>
    </row>
    <row r="354" spans="1:9" s="6" customFormat="1" ht="14.25" x14ac:dyDescent="0.2">
      <c r="A354" s="277"/>
      <c r="B354" s="283"/>
      <c r="C354" s="185"/>
      <c r="D354" s="186"/>
      <c r="E354" s="86"/>
      <c r="F354" s="65">
        <f t="shared" si="6"/>
        <v>0</v>
      </c>
      <c r="G354" s="18"/>
      <c r="H354" s="18"/>
      <c r="I354" s="18"/>
    </row>
    <row r="355" spans="1:9" s="19" customFormat="1" ht="15" x14ac:dyDescent="0.2">
      <c r="A355" s="281">
        <v>7.3</v>
      </c>
      <c r="B355" s="272" t="s">
        <v>144</v>
      </c>
      <c r="C355" s="246"/>
      <c r="D355" s="280"/>
      <c r="E355" s="84"/>
      <c r="F355" s="65">
        <f t="shared" si="6"/>
        <v>0</v>
      </c>
      <c r="G355" s="29"/>
      <c r="H355" s="18"/>
      <c r="I355" s="18"/>
    </row>
    <row r="356" spans="1:9" s="6" customFormat="1" ht="14.25" x14ac:dyDescent="0.2">
      <c r="A356" s="282" t="s">
        <v>192</v>
      </c>
      <c r="B356" s="187" t="s">
        <v>146</v>
      </c>
      <c r="C356" s="185">
        <v>40</v>
      </c>
      <c r="D356" s="186" t="s">
        <v>147</v>
      </c>
      <c r="E356" s="86"/>
      <c r="F356" s="65">
        <f t="shared" si="6"/>
        <v>0</v>
      </c>
      <c r="G356" s="18"/>
      <c r="H356" s="18"/>
      <c r="I356" s="18"/>
    </row>
    <row r="357" spans="1:9" s="6" customFormat="1" ht="14.25" x14ac:dyDescent="0.2">
      <c r="A357" s="282" t="s">
        <v>193</v>
      </c>
      <c r="B357" s="187" t="s">
        <v>149</v>
      </c>
      <c r="C357" s="185">
        <v>40</v>
      </c>
      <c r="D357" s="186" t="s">
        <v>147</v>
      </c>
      <c r="E357" s="86"/>
      <c r="F357" s="65">
        <f t="shared" si="6"/>
        <v>0</v>
      </c>
      <c r="G357" s="18"/>
      <c r="H357" s="18"/>
      <c r="I357" s="18"/>
    </row>
    <row r="358" spans="1:9" s="6" customFormat="1" ht="14.25" x14ac:dyDescent="0.2">
      <c r="A358" s="282"/>
      <c r="B358" s="283"/>
      <c r="C358" s="185"/>
      <c r="D358" s="186"/>
      <c r="E358" s="86"/>
      <c r="F358" s="65">
        <f t="shared" si="6"/>
        <v>0</v>
      </c>
      <c r="G358" s="18"/>
      <c r="H358" s="18"/>
      <c r="I358" s="18"/>
    </row>
    <row r="359" spans="1:9" s="19" customFormat="1" ht="15" x14ac:dyDescent="0.2">
      <c r="A359" s="281">
        <v>7.4</v>
      </c>
      <c r="B359" s="272" t="s">
        <v>150</v>
      </c>
      <c r="C359" s="246"/>
      <c r="D359" s="280"/>
      <c r="E359" s="84"/>
      <c r="F359" s="65">
        <f t="shared" si="6"/>
        <v>0</v>
      </c>
      <c r="G359" s="29"/>
      <c r="H359" s="18"/>
      <c r="I359" s="18"/>
    </row>
    <row r="360" spans="1:9" s="6" customFormat="1" ht="14.25" x14ac:dyDescent="0.2">
      <c r="A360" s="282" t="s">
        <v>194</v>
      </c>
      <c r="B360" s="187" t="s">
        <v>152</v>
      </c>
      <c r="C360" s="185">
        <v>60</v>
      </c>
      <c r="D360" s="186" t="s">
        <v>153</v>
      </c>
      <c r="E360" s="86"/>
      <c r="F360" s="65">
        <f t="shared" si="6"/>
        <v>0</v>
      </c>
      <c r="G360" s="18"/>
      <c r="H360" s="18"/>
      <c r="I360" s="18"/>
    </row>
    <row r="361" spans="1:9" s="6" customFormat="1" ht="14.25" x14ac:dyDescent="0.2">
      <c r="A361" s="275"/>
      <c r="B361" s="187"/>
      <c r="C361" s="216"/>
      <c r="D361" s="186"/>
      <c r="E361" s="86"/>
      <c r="F361" s="65">
        <f t="shared" si="6"/>
        <v>0</v>
      </c>
      <c r="G361" s="18"/>
      <c r="H361" s="18"/>
      <c r="I361" s="18"/>
    </row>
    <row r="362" spans="1:9" s="6" customFormat="1" ht="14.25" x14ac:dyDescent="0.2">
      <c r="A362" s="278">
        <v>8</v>
      </c>
      <c r="B362" s="272" t="s">
        <v>154</v>
      </c>
      <c r="C362" s="216"/>
      <c r="D362" s="186"/>
      <c r="E362" s="86"/>
      <c r="F362" s="65">
        <f t="shared" si="6"/>
        <v>0</v>
      </c>
      <c r="G362" s="18"/>
      <c r="H362" s="18"/>
      <c r="I362" s="18"/>
    </row>
    <row r="363" spans="1:9" s="6" customFormat="1" ht="14.25" x14ac:dyDescent="0.2">
      <c r="A363" s="279">
        <v>8.1</v>
      </c>
      <c r="B363" s="187" t="s">
        <v>155</v>
      </c>
      <c r="C363" s="185">
        <v>20.100000000000001</v>
      </c>
      <c r="D363" s="186" t="s">
        <v>78</v>
      </c>
      <c r="E363" s="86"/>
      <c r="F363" s="65">
        <f t="shared" si="6"/>
        <v>0</v>
      </c>
      <c r="G363" s="18"/>
      <c r="H363" s="18"/>
      <c r="I363" s="18"/>
    </row>
    <row r="364" spans="1:9" s="6" customFormat="1" ht="42.75" x14ac:dyDescent="0.2">
      <c r="A364" s="279">
        <v>8.1999999999999993</v>
      </c>
      <c r="B364" s="187" t="s">
        <v>156</v>
      </c>
      <c r="C364" s="183">
        <v>26.13</v>
      </c>
      <c r="D364" s="184" t="s">
        <v>78</v>
      </c>
      <c r="E364" s="88"/>
      <c r="F364" s="65">
        <f t="shared" si="6"/>
        <v>0</v>
      </c>
      <c r="G364" s="18"/>
      <c r="H364" s="18"/>
      <c r="I364" s="18"/>
    </row>
    <row r="365" spans="1:9" s="6" customFormat="1" ht="29.25" x14ac:dyDescent="0.2">
      <c r="A365" s="279">
        <v>8.3000000000000007</v>
      </c>
      <c r="B365" s="187" t="s">
        <v>157</v>
      </c>
      <c r="C365" s="183">
        <v>96</v>
      </c>
      <c r="D365" s="184" t="s">
        <v>17</v>
      </c>
      <c r="E365" s="88"/>
      <c r="F365" s="65">
        <f t="shared" si="6"/>
        <v>0</v>
      </c>
      <c r="G365" s="18"/>
      <c r="H365" s="18"/>
      <c r="I365" s="18"/>
    </row>
    <row r="366" spans="1:9" s="6" customFormat="1" ht="28.5" x14ac:dyDescent="0.2">
      <c r="A366" s="279">
        <v>8.4</v>
      </c>
      <c r="B366" s="187" t="s">
        <v>158</v>
      </c>
      <c r="C366" s="183">
        <v>120</v>
      </c>
      <c r="D366" s="184" t="s">
        <v>45</v>
      </c>
      <c r="E366" s="88"/>
      <c r="F366" s="65">
        <f t="shared" si="6"/>
        <v>0</v>
      </c>
      <c r="G366" s="18"/>
      <c r="H366" s="18"/>
      <c r="I366" s="18"/>
    </row>
    <row r="367" spans="1:9" s="6" customFormat="1" ht="14.25" x14ac:dyDescent="0.2">
      <c r="A367" s="275"/>
      <c r="B367" s="187"/>
      <c r="C367" s="216"/>
      <c r="D367" s="186"/>
      <c r="E367" s="86"/>
      <c r="F367" s="65">
        <f t="shared" si="6"/>
        <v>0</v>
      </c>
      <c r="G367" s="18"/>
      <c r="H367" s="18"/>
      <c r="I367" s="18"/>
    </row>
    <row r="368" spans="1:9" s="6" customFormat="1" ht="71.25" x14ac:dyDescent="0.2">
      <c r="A368" s="277">
        <v>9</v>
      </c>
      <c r="B368" s="182" t="s">
        <v>164</v>
      </c>
      <c r="C368" s="183">
        <v>3603.52</v>
      </c>
      <c r="D368" s="184" t="s">
        <v>45</v>
      </c>
      <c r="E368" s="94"/>
      <c r="F368" s="65">
        <f t="shared" si="6"/>
        <v>0</v>
      </c>
      <c r="G368" s="18"/>
      <c r="H368" s="18"/>
      <c r="I368" s="18"/>
    </row>
    <row r="369" spans="1:9" s="6" customFormat="1" ht="14.25" x14ac:dyDescent="0.2">
      <c r="A369" s="277"/>
      <c r="B369" s="187" t="s">
        <v>165</v>
      </c>
      <c r="C369" s="185"/>
      <c r="D369" s="186"/>
      <c r="E369" s="95"/>
      <c r="F369" s="65">
        <f t="shared" si="6"/>
        <v>0</v>
      </c>
      <c r="G369" s="18"/>
      <c r="H369" s="18"/>
      <c r="I369" s="18"/>
    </row>
    <row r="370" spans="1:9" s="6" customFormat="1" ht="14.25" x14ac:dyDescent="0.2">
      <c r="A370" s="277">
        <v>10</v>
      </c>
      <c r="B370" s="187" t="s">
        <v>166</v>
      </c>
      <c r="C370" s="185">
        <v>3603.52</v>
      </c>
      <c r="D370" s="186" t="s">
        <v>45</v>
      </c>
      <c r="E370" s="57"/>
      <c r="F370" s="65">
        <f t="shared" si="6"/>
        <v>0</v>
      </c>
      <c r="G370" s="18"/>
      <c r="H370" s="18"/>
      <c r="I370" s="18"/>
    </row>
    <row r="371" spans="1:9" s="32" customFormat="1" ht="14.25" x14ac:dyDescent="0.2">
      <c r="A371" s="297"/>
      <c r="B371" s="298" t="s">
        <v>205</v>
      </c>
      <c r="C371" s="302"/>
      <c r="D371" s="291"/>
      <c r="E371" s="98"/>
      <c r="F371" s="98">
        <f>SUM(F318:F370)</f>
        <v>0</v>
      </c>
      <c r="G371" s="31"/>
      <c r="H371" s="18"/>
      <c r="I371" s="18"/>
    </row>
    <row r="372" spans="1:9" s="6" customFormat="1" ht="14.25" x14ac:dyDescent="0.2">
      <c r="A372" s="303"/>
      <c r="B372" s="304"/>
      <c r="C372" s="305"/>
      <c r="D372" s="306"/>
      <c r="E372" s="99"/>
      <c r="F372" s="65"/>
      <c r="G372" s="34"/>
      <c r="H372" s="18"/>
      <c r="I372" s="18"/>
    </row>
    <row r="373" spans="1:9" s="6" customFormat="1" ht="14.25" x14ac:dyDescent="0.2">
      <c r="A373" s="276" t="s">
        <v>307</v>
      </c>
      <c r="B373" s="272" t="s">
        <v>206</v>
      </c>
      <c r="C373" s="273"/>
      <c r="D373" s="274"/>
      <c r="E373" s="92"/>
      <c r="F373" s="65">
        <f t="shared" si="6"/>
        <v>0</v>
      </c>
      <c r="H373" s="18"/>
      <c r="I373" s="18"/>
    </row>
    <row r="374" spans="1:9" s="6" customFormat="1" ht="14.25" x14ac:dyDescent="0.2">
      <c r="A374" s="277">
        <v>1</v>
      </c>
      <c r="B374" s="187" t="s">
        <v>103</v>
      </c>
      <c r="C374" s="185">
        <v>1400</v>
      </c>
      <c r="D374" s="186" t="s">
        <v>45</v>
      </c>
      <c r="E374" s="86"/>
      <c r="F374" s="65">
        <f t="shared" si="6"/>
        <v>0</v>
      </c>
      <c r="G374" s="18"/>
      <c r="H374" s="18"/>
      <c r="I374" s="18"/>
    </row>
    <row r="375" spans="1:9" s="6" customFormat="1" ht="14.25" x14ac:dyDescent="0.2">
      <c r="A375" s="275"/>
      <c r="B375" s="187"/>
      <c r="C375" s="185"/>
      <c r="D375" s="186"/>
      <c r="E375" s="86"/>
      <c r="F375" s="65">
        <f t="shared" si="6"/>
        <v>0</v>
      </c>
      <c r="G375" s="18"/>
      <c r="H375" s="18"/>
      <c r="I375" s="18"/>
    </row>
    <row r="376" spans="1:9" s="6" customFormat="1" ht="14.25" x14ac:dyDescent="0.2">
      <c r="A376" s="278">
        <v>2</v>
      </c>
      <c r="B376" s="272" t="s">
        <v>46</v>
      </c>
      <c r="C376" s="185"/>
      <c r="D376" s="186"/>
      <c r="E376" s="86"/>
      <c r="F376" s="65">
        <f t="shared" si="6"/>
        <v>0</v>
      </c>
      <c r="G376" s="18"/>
      <c r="H376" s="18"/>
      <c r="I376" s="18"/>
    </row>
    <row r="377" spans="1:9" s="6" customFormat="1" ht="14.25" x14ac:dyDescent="0.2">
      <c r="A377" s="279">
        <v>2.1</v>
      </c>
      <c r="B377" s="187" t="s">
        <v>77</v>
      </c>
      <c r="C377" s="185">
        <v>1309</v>
      </c>
      <c r="D377" s="186" t="s">
        <v>78</v>
      </c>
      <c r="E377" s="86"/>
      <c r="F377" s="65">
        <f t="shared" si="6"/>
        <v>0</v>
      </c>
      <c r="G377" s="18"/>
      <c r="H377" s="18"/>
      <c r="I377" s="18"/>
    </row>
    <row r="378" spans="1:9" s="6" customFormat="1" ht="14.25" x14ac:dyDescent="0.2">
      <c r="A378" s="279">
        <v>2.2000000000000002</v>
      </c>
      <c r="B378" s="187" t="s">
        <v>108</v>
      </c>
      <c r="C378" s="185">
        <v>1190</v>
      </c>
      <c r="D378" s="186" t="s">
        <v>17</v>
      </c>
      <c r="E378" s="86"/>
      <c r="F378" s="65">
        <f t="shared" si="6"/>
        <v>0</v>
      </c>
      <c r="G378" s="18"/>
      <c r="H378" s="18"/>
      <c r="I378" s="18"/>
    </row>
    <row r="379" spans="1:9" s="6" customFormat="1" ht="14.25" x14ac:dyDescent="0.2">
      <c r="A379" s="279">
        <v>2.2999999999999998</v>
      </c>
      <c r="B379" s="187" t="s">
        <v>109</v>
      </c>
      <c r="C379" s="185">
        <v>119</v>
      </c>
      <c r="D379" s="186" t="s">
        <v>78</v>
      </c>
      <c r="E379" s="86"/>
      <c r="F379" s="65">
        <f t="shared" si="6"/>
        <v>0</v>
      </c>
      <c r="G379" s="18"/>
      <c r="H379" s="18"/>
      <c r="I379" s="18"/>
    </row>
    <row r="380" spans="1:9" s="6" customFormat="1" ht="28.5" x14ac:dyDescent="0.2">
      <c r="A380" s="279">
        <v>2.4</v>
      </c>
      <c r="B380" s="187" t="s">
        <v>171</v>
      </c>
      <c r="C380" s="183">
        <v>1087.32</v>
      </c>
      <c r="D380" s="184" t="s">
        <v>78</v>
      </c>
      <c r="E380" s="88"/>
      <c r="F380" s="65">
        <f t="shared" si="6"/>
        <v>0</v>
      </c>
      <c r="G380" s="18"/>
      <c r="H380" s="18"/>
      <c r="I380" s="18"/>
    </row>
    <row r="381" spans="1:9" s="6" customFormat="1" ht="28.5" x14ac:dyDescent="0.2">
      <c r="A381" s="279">
        <v>2.5</v>
      </c>
      <c r="B381" s="182" t="s">
        <v>172</v>
      </c>
      <c r="C381" s="183">
        <v>265.94</v>
      </c>
      <c r="D381" s="184" t="s">
        <v>78</v>
      </c>
      <c r="E381" s="88"/>
      <c r="F381" s="65">
        <f t="shared" si="6"/>
        <v>0</v>
      </c>
      <c r="G381" s="18"/>
      <c r="H381" s="18"/>
      <c r="I381" s="18"/>
    </row>
    <row r="382" spans="1:9" s="6" customFormat="1" ht="14.25" x14ac:dyDescent="0.2">
      <c r="A382" s="275"/>
      <c r="B382" s="187"/>
      <c r="C382" s="185"/>
      <c r="D382" s="186"/>
      <c r="E382" s="86"/>
      <c r="F382" s="65">
        <f t="shared" si="6"/>
        <v>0</v>
      </c>
      <c r="G382" s="18"/>
      <c r="H382" s="18"/>
      <c r="I382" s="18"/>
    </row>
    <row r="383" spans="1:9" s="6" customFormat="1" ht="14.25" x14ac:dyDescent="0.2">
      <c r="A383" s="278">
        <v>3</v>
      </c>
      <c r="B383" s="272" t="s">
        <v>112</v>
      </c>
      <c r="C383" s="185"/>
      <c r="D383" s="186"/>
      <c r="E383" s="86"/>
      <c r="F383" s="65">
        <f t="shared" si="6"/>
        <v>0</v>
      </c>
      <c r="G383" s="18"/>
      <c r="H383" s="18"/>
      <c r="I383" s="18"/>
    </row>
    <row r="384" spans="1:9" s="6" customFormat="1" ht="14.25" x14ac:dyDescent="0.2">
      <c r="A384" s="279">
        <v>3.1</v>
      </c>
      <c r="B384" s="187" t="s">
        <v>207</v>
      </c>
      <c r="C384" s="185">
        <v>1442</v>
      </c>
      <c r="D384" s="186" t="s">
        <v>45</v>
      </c>
      <c r="E384" s="86"/>
      <c r="F384" s="65">
        <f t="shared" si="6"/>
        <v>0</v>
      </c>
      <c r="G384" s="18"/>
      <c r="H384" s="18"/>
      <c r="I384" s="18"/>
    </row>
    <row r="385" spans="1:9" s="6" customFormat="1" ht="14.25" x14ac:dyDescent="0.2">
      <c r="A385" s="275"/>
      <c r="B385" s="187"/>
      <c r="C385" s="185"/>
      <c r="D385" s="186"/>
      <c r="E385" s="86"/>
      <c r="F385" s="65">
        <f t="shared" si="6"/>
        <v>0</v>
      </c>
      <c r="G385" s="18"/>
      <c r="H385" s="18"/>
      <c r="I385" s="18"/>
    </row>
    <row r="386" spans="1:9" s="6" customFormat="1" ht="14.25" x14ac:dyDescent="0.2">
      <c r="A386" s="278">
        <v>4</v>
      </c>
      <c r="B386" s="272" t="s">
        <v>114</v>
      </c>
      <c r="C386" s="185"/>
      <c r="D386" s="186"/>
      <c r="E386" s="86"/>
      <c r="F386" s="65">
        <f t="shared" si="6"/>
        <v>0</v>
      </c>
      <c r="G386" s="18"/>
      <c r="H386" s="18"/>
      <c r="I386" s="18"/>
    </row>
    <row r="387" spans="1:9" s="6" customFormat="1" ht="14.25" x14ac:dyDescent="0.2">
      <c r="A387" s="279">
        <v>4.0999999999999996</v>
      </c>
      <c r="B387" s="187" t="s">
        <v>208</v>
      </c>
      <c r="C387" s="185">
        <v>1400</v>
      </c>
      <c r="D387" s="186" t="s">
        <v>45</v>
      </c>
      <c r="E387" s="86"/>
      <c r="F387" s="65">
        <f t="shared" si="6"/>
        <v>0</v>
      </c>
      <c r="G387" s="18"/>
      <c r="H387" s="18"/>
      <c r="I387" s="18"/>
    </row>
    <row r="388" spans="1:9" s="6" customFormat="1" ht="14.25" x14ac:dyDescent="0.2">
      <c r="A388" s="279"/>
      <c r="B388" s="187"/>
      <c r="C388" s="185"/>
      <c r="D388" s="186"/>
      <c r="E388" s="86"/>
      <c r="F388" s="65">
        <f t="shared" si="6"/>
        <v>0</v>
      </c>
      <c r="G388" s="18"/>
      <c r="H388" s="18"/>
      <c r="I388" s="18"/>
    </row>
    <row r="389" spans="1:9" s="6" customFormat="1" ht="14.25" x14ac:dyDescent="0.2">
      <c r="A389" s="278">
        <v>5</v>
      </c>
      <c r="B389" s="272" t="s">
        <v>209</v>
      </c>
      <c r="C389" s="216"/>
      <c r="D389" s="186"/>
      <c r="E389" s="86"/>
      <c r="F389" s="65">
        <f t="shared" si="6"/>
        <v>0</v>
      </c>
      <c r="G389" s="18"/>
      <c r="H389" s="18"/>
      <c r="I389" s="18"/>
    </row>
    <row r="390" spans="1:9" s="6" customFormat="1" ht="14.25" x14ac:dyDescent="0.2">
      <c r="A390" s="279">
        <v>5.0999999999999996</v>
      </c>
      <c r="B390" s="187" t="s">
        <v>210</v>
      </c>
      <c r="C390" s="185">
        <v>30</v>
      </c>
      <c r="D390" s="190" t="s">
        <v>21</v>
      </c>
      <c r="E390" s="86"/>
      <c r="F390" s="65">
        <f t="shared" si="6"/>
        <v>0</v>
      </c>
      <c r="G390" s="27"/>
      <c r="H390" s="18"/>
      <c r="I390" s="18"/>
    </row>
    <row r="391" spans="1:9" s="6" customFormat="1" ht="14.25" x14ac:dyDescent="0.2">
      <c r="A391" s="275"/>
      <c r="B391" s="187"/>
      <c r="C391" s="185"/>
      <c r="D391" s="186"/>
      <c r="E391" s="86"/>
      <c r="F391" s="65">
        <f t="shared" si="6"/>
        <v>0</v>
      </c>
      <c r="G391" s="18"/>
      <c r="H391" s="18"/>
      <c r="I391" s="18"/>
    </row>
    <row r="392" spans="1:9" s="6" customFormat="1" ht="14.25" x14ac:dyDescent="0.2">
      <c r="A392" s="278">
        <v>6</v>
      </c>
      <c r="B392" s="175" t="s">
        <v>211</v>
      </c>
      <c r="C392" s="185">
        <v>150</v>
      </c>
      <c r="D392" s="190" t="s">
        <v>21</v>
      </c>
      <c r="E392" s="86"/>
      <c r="F392" s="65">
        <f t="shared" si="6"/>
        <v>0</v>
      </c>
      <c r="G392" s="18"/>
      <c r="H392" s="18"/>
      <c r="I392" s="18"/>
    </row>
    <row r="393" spans="1:9" s="6" customFormat="1" ht="14.25" x14ac:dyDescent="0.2">
      <c r="A393" s="275"/>
      <c r="B393" s="187"/>
      <c r="C393" s="185">
        <v>0</v>
      </c>
      <c r="D393" s="186"/>
      <c r="E393" s="86"/>
      <c r="F393" s="65">
        <f t="shared" si="6"/>
        <v>0</v>
      </c>
      <c r="G393" s="18"/>
      <c r="H393" s="18"/>
      <c r="I393" s="18"/>
    </row>
    <row r="394" spans="1:9" s="6" customFormat="1" ht="14.25" x14ac:dyDescent="0.2">
      <c r="A394" s="278">
        <v>7</v>
      </c>
      <c r="B394" s="187" t="s">
        <v>212</v>
      </c>
      <c r="C394" s="176">
        <v>12</v>
      </c>
      <c r="D394" s="190" t="s">
        <v>21</v>
      </c>
      <c r="E394" s="100"/>
      <c r="F394" s="65">
        <f t="shared" si="6"/>
        <v>0</v>
      </c>
      <c r="G394" s="18"/>
      <c r="H394" s="18"/>
      <c r="I394" s="18"/>
    </row>
    <row r="395" spans="1:9" s="32" customFormat="1" ht="14.25" x14ac:dyDescent="0.2">
      <c r="A395" s="288"/>
      <c r="B395" s="298" t="s">
        <v>308</v>
      </c>
      <c r="C395" s="290"/>
      <c r="D395" s="307"/>
      <c r="E395" s="96"/>
      <c r="F395" s="96">
        <f>SUM(F373:F394)</f>
        <v>0</v>
      </c>
      <c r="G395" s="31"/>
      <c r="H395" s="18"/>
      <c r="I395" s="18"/>
    </row>
    <row r="396" spans="1:9" ht="14.25" x14ac:dyDescent="0.2">
      <c r="A396" s="35"/>
      <c r="B396" s="308" t="s">
        <v>213</v>
      </c>
      <c r="C396" s="309"/>
      <c r="D396" s="310"/>
      <c r="E396" s="102"/>
      <c r="F396" s="102">
        <f>F395+F371+F315+F248+F191+F125+F57</f>
        <v>0</v>
      </c>
      <c r="G396" s="36"/>
      <c r="H396" s="18"/>
      <c r="I396" s="18"/>
    </row>
    <row r="397" spans="1:9" ht="14.25" x14ac:dyDescent="0.2">
      <c r="A397" s="311"/>
      <c r="B397" s="312"/>
      <c r="C397" s="313"/>
      <c r="D397" s="314"/>
      <c r="E397" s="103"/>
      <c r="F397" s="65"/>
      <c r="H397" s="18"/>
      <c r="I397" s="18"/>
    </row>
    <row r="398" spans="1:9" s="19" customFormat="1" ht="15" x14ac:dyDescent="0.2">
      <c r="A398" s="315" t="s">
        <v>19</v>
      </c>
      <c r="B398" s="233" t="s">
        <v>214</v>
      </c>
      <c r="C398" s="246"/>
      <c r="D398" s="280"/>
      <c r="E398" s="84"/>
      <c r="F398" s="65"/>
      <c r="G398" s="29"/>
      <c r="H398" s="29"/>
      <c r="I398" s="29"/>
    </row>
    <row r="399" spans="1:9" s="19" customFormat="1" x14ac:dyDescent="0.2">
      <c r="A399" s="316" t="s">
        <v>215</v>
      </c>
      <c r="B399" s="272" t="s">
        <v>216</v>
      </c>
      <c r="C399" s="246"/>
      <c r="D399" s="280"/>
      <c r="E399" s="84"/>
      <c r="F399" s="65">
        <f t="shared" si="6"/>
        <v>0</v>
      </c>
      <c r="G399" s="37"/>
      <c r="H399" s="37"/>
      <c r="I399" s="37"/>
    </row>
    <row r="400" spans="1:9" s="6" customFormat="1" ht="14.25" x14ac:dyDescent="0.2">
      <c r="A400" s="279"/>
      <c r="B400" s="187"/>
      <c r="C400" s="185"/>
      <c r="D400" s="186"/>
      <c r="E400" s="86"/>
      <c r="F400" s="65">
        <f t="shared" si="6"/>
        <v>0</v>
      </c>
      <c r="G400" s="18"/>
      <c r="H400" s="18"/>
      <c r="I400" s="18"/>
    </row>
    <row r="401" spans="1:9" s="19" customFormat="1" x14ac:dyDescent="0.2">
      <c r="A401" s="193">
        <v>1</v>
      </c>
      <c r="B401" s="272" t="s">
        <v>10</v>
      </c>
      <c r="C401" s="246"/>
      <c r="D401" s="280"/>
      <c r="E401" s="84"/>
      <c r="F401" s="65">
        <f t="shared" ref="F401:F464" si="7">C401*E401</f>
        <v>0</v>
      </c>
      <c r="G401" s="37"/>
      <c r="H401" s="37"/>
      <c r="I401" s="37"/>
    </row>
    <row r="402" spans="1:9" s="6" customFormat="1" ht="14.25" x14ac:dyDescent="0.2">
      <c r="A402" s="279">
        <v>1.1000000000000001</v>
      </c>
      <c r="B402" s="187" t="s">
        <v>217</v>
      </c>
      <c r="C402" s="185">
        <v>1027.21</v>
      </c>
      <c r="D402" s="186" t="s">
        <v>45</v>
      </c>
      <c r="E402" s="86"/>
      <c r="F402" s="65">
        <f t="shared" si="7"/>
        <v>0</v>
      </c>
      <c r="G402" s="18"/>
      <c r="H402" s="18"/>
      <c r="I402" s="18"/>
    </row>
    <row r="403" spans="1:9" s="6" customFormat="1" ht="14.25" x14ac:dyDescent="0.2">
      <c r="A403" s="279"/>
      <c r="B403" s="187"/>
      <c r="C403" s="185"/>
      <c r="D403" s="186"/>
      <c r="E403" s="86"/>
      <c r="F403" s="65">
        <f t="shared" si="7"/>
        <v>0</v>
      </c>
      <c r="G403" s="18"/>
      <c r="H403" s="18"/>
      <c r="I403" s="18"/>
    </row>
    <row r="404" spans="1:9" s="19" customFormat="1" x14ac:dyDescent="0.2">
      <c r="A404" s="193">
        <v>2</v>
      </c>
      <c r="B404" s="272" t="s">
        <v>218</v>
      </c>
      <c r="C404" s="246"/>
      <c r="D404" s="280"/>
      <c r="E404" s="84"/>
      <c r="F404" s="65">
        <f t="shared" si="7"/>
        <v>0</v>
      </c>
      <c r="G404" s="37"/>
      <c r="H404" s="37"/>
      <c r="I404" s="37"/>
    </row>
    <row r="405" spans="1:9" s="6" customFormat="1" ht="14.25" x14ac:dyDescent="0.2">
      <c r="A405" s="279">
        <v>2.1</v>
      </c>
      <c r="B405" s="187" t="s">
        <v>219</v>
      </c>
      <c r="C405" s="185">
        <v>1643.54</v>
      </c>
      <c r="D405" s="186" t="s">
        <v>45</v>
      </c>
      <c r="E405" s="86"/>
      <c r="F405" s="65">
        <f t="shared" si="7"/>
        <v>0</v>
      </c>
      <c r="G405" s="18"/>
      <c r="H405" s="18"/>
      <c r="I405" s="18"/>
    </row>
    <row r="406" spans="1:9" s="6" customFormat="1" ht="14.25" x14ac:dyDescent="0.2">
      <c r="A406" s="279">
        <v>2.2000000000000002</v>
      </c>
      <c r="B406" s="187" t="s">
        <v>220</v>
      </c>
      <c r="C406" s="185">
        <v>698.5</v>
      </c>
      <c r="D406" s="186" t="s">
        <v>17</v>
      </c>
      <c r="E406" s="86"/>
      <c r="F406" s="65">
        <f t="shared" si="7"/>
        <v>0</v>
      </c>
      <c r="G406" s="18"/>
      <c r="H406" s="18"/>
      <c r="I406" s="18"/>
    </row>
    <row r="407" spans="1:9" s="6" customFormat="1" ht="42.75" x14ac:dyDescent="0.2">
      <c r="A407" s="279">
        <v>2.2999999999999998</v>
      </c>
      <c r="B407" s="182" t="s">
        <v>198</v>
      </c>
      <c r="C407" s="183">
        <v>45.4</v>
      </c>
      <c r="D407" s="184" t="s">
        <v>16</v>
      </c>
      <c r="E407" s="88"/>
      <c r="F407" s="65">
        <f t="shared" si="7"/>
        <v>0</v>
      </c>
      <c r="G407" s="18"/>
      <c r="H407" s="18"/>
      <c r="I407" s="18"/>
    </row>
    <row r="408" spans="1:9" s="6" customFormat="1" ht="14.25" x14ac:dyDescent="0.2">
      <c r="A408" s="279"/>
      <c r="B408" s="187"/>
      <c r="C408" s="185"/>
      <c r="D408" s="186"/>
      <c r="E408" s="86"/>
      <c r="F408" s="65">
        <f t="shared" si="7"/>
        <v>0</v>
      </c>
      <c r="G408" s="18"/>
      <c r="H408" s="18"/>
      <c r="I408" s="18"/>
    </row>
    <row r="409" spans="1:9" s="19" customFormat="1" x14ac:dyDescent="0.2">
      <c r="A409" s="193">
        <v>3</v>
      </c>
      <c r="B409" s="272" t="s">
        <v>221</v>
      </c>
      <c r="C409" s="246"/>
      <c r="D409" s="280"/>
      <c r="E409" s="84"/>
      <c r="F409" s="65">
        <f t="shared" si="7"/>
        <v>0</v>
      </c>
      <c r="G409" s="37"/>
      <c r="H409" s="37"/>
      <c r="I409" s="37"/>
    </row>
    <row r="410" spans="1:9" s="6" customFormat="1" ht="14.25" x14ac:dyDescent="0.2">
      <c r="A410" s="279">
        <v>3.1</v>
      </c>
      <c r="B410" s="187" t="s">
        <v>222</v>
      </c>
      <c r="C410" s="185">
        <v>756.27</v>
      </c>
      <c r="D410" s="186" t="s">
        <v>223</v>
      </c>
      <c r="E410" s="86"/>
      <c r="F410" s="65">
        <f t="shared" si="7"/>
        <v>0</v>
      </c>
      <c r="G410" s="18"/>
      <c r="H410" s="18"/>
      <c r="I410" s="18"/>
    </row>
    <row r="411" spans="1:9" s="6" customFormat="1" ht="14.25" x14ac:dyDescent="0.2">
      <c r="A411" s="279">
        <v>3.2</v>
      </c>
      <c r="B411" s="187" t="s">
        <v>224</v>
      </c>
      <c r="C411" s="185">
        <v>71.900000000000006</v>
      </c>
      <c r="D411" s="186" t="s">
        <v>14</v>
      </c>
      <c r="E411" s="86"/>
      <c r="F411" s="65">
        <f t="shared" si="7"/>
        <v>0</v>
      </c>
      <c r="G411" s="18"/>
      <c r="H411" s="18"/>
      <c r="I411" s="18"/>
    </row>
    <row r="412" spans="1:9" s="6" customFormat="1" ht="14.25" x14ac:dyDescent="0.2">
      <c r="A412" s="279">
        <v>3.3</v>
      </c>
      <c r="B412" s="187" t="s">
        <v>225</v>
      </c>
      <c r="C412" s="185">
        <v>167.64</v>
      </c>
      <c r="D412" s="186" t="s">
        <v>16</v>
      </c>
      <c r="E412" s="86"/>
      <c r="F412" s="65">
        <f t="shared" si="7"/>
        <v>0</v>
      </c>
      <c r="G412" s="18"/>
      <c r="H412" s="18"/>
      <c r="I412" s="18"/>
    </row>
    <row r="413" spans="1:9" s="6" customFormat="1" ht="28.5" x14ac:dyDescent="0.2">
      <c r="A413" s="279">
        <v>3.4</v>
      </c>
      <c r="B413" s="187" t="s">
        <v>171</v>
      </c>
      <c r="C413" s="185">
        <v>644.38</v>
      </c>
      <c r="D413" s="186" t="s">
        <v>15</v>
      </c>
      <c r="E413" s="86"/>
      <c r="F413" s="65">
        <f t="shared" si="7"/>
        <v>0</v>
      </c>
      <c r="G413" s="18"/>
      <c r="H413" s="18"/>
      <c r="I413" s="18"/>
    </row>
    <row r="414" spans="1:9" s="6" customFormat="1" ht="30.75" customHeight="1" x14ac:dyDescent="0.2">
      <c r="A414" s="279">
        <v>3.5</v>
      </c>
      <c r="B414" s="182" t="s">
        <v>172</v>
      </c>
      <c r="C414" s="183">
        <v>301.91000000000003</v>
      </c>
      <c r="D414" s="184" t="s">
        <v>16</v>
      </c>
      <c r="E414" s="88"/>
      <c r="F414" s="65">
        <f t="shared" si="7"/>
        <v>0</v>
      </c>
      <c r="G414" s="18"/>
      <c r="H414" s="18"/>
      <c r="I414" s="18"/>
    </row>
    <row r="415" spans="1:9" s="6" customFormat="1" ht="14.25" x14ac:dyDescent="0.2">
      <c r="A415" s="279"/>
      <c r="B415" s="187"/>
      <c r="C415" s="185"/>
      <c r="D415" s="186"/>
      <c r="E415" s="86"/>
      <c r="F415" s="65">
        <f t="shared" si="7"/>
        <v>0</v>
      </c>
      <c r="G415" s="18"/>
      <c r="H415" s="18"/>
      <c r="I415" s="18"/>
    </row>
    <row r="416" spans="1:9" s="19" customFormat="1" x14ac:dyDescent="0.2">
      <c r="A416" s="193">
        <v>4</v>
      </c>
      <c r="B416" s="272" t="s">
        <v>226</v>
      </c>
      <c r="C416" s="246"/>
      <c r="D416" s="280"/>
      <c r="E416" s="84"/>
      <c r="F416" s="65">
        <f t="shared" si="7"/>
        <v>0</v>
      </c>
      <c r="G416" s="37"/>
      <c r="H416" s="37"/>
      <c r="I416" s="37"/>
    </row>
    <row r="417" spans="1:9" s="6" customFormat="1" ht="14.25" x14ac:dyDescent="0.2">
      <c r="A417" s="279">
        <v>4.0999999999999996</v>
      </c>
      <c r="B417" s="317" t="s">
        <v>227</v>
      </c>
      <c r="C417" s="185">
        <v>392.7</v>
      </c>
      <c r="D417" s="186" t="s">
        <v>45</v>
      </c>
      <c r="E417" s="86"/>
      <c r="F417" s="65">
        <f t="shared" si="7"/>
        <v>0</v>
      </c>
      <c r="G417" s="18"/>
      <c r="H417" s="18"/>
      <c r="I417" s="18"/>
    </row>
    <row r="418" spans="1:9" s="6" customFormat="1" ht="14.25" x14ac:dyDescent="0.2">
      <c r="A418" s="279">
        <f>+A417+0.1</f>
        <v>4.1999999999999993</v>
      </c>
      <c r="B418" s="317" t="s">
        <v>228</v>
      </c>
      <c r="C418" s="185">
        <v>655.04999999999995</v>
      </c>
      <c r="D418" s="186" t="s">
        <v>45</v>
      </c>
      <c r="E418" s="86"/>
      <c r="F418" s="65">
        <f t="shared" si="7"/>
        <v>0</v>
      </c>
      <c r="G418" s="18"/>
      <c r="H418" s="18"/>
      <c r="I418" s="18"/>
    </row>
    <row r="419" spans="1:9" ht="14.25" x14ac:dyDescent="0.2">
      <c r="A419" s="318"/>
      <c r="B419" s="319"/>
      <c r="C419" s="320"/>
      <c r="D419" s="321"/>
      <c r="E419" s="104"/>
      <c r="F419" s="65">
        <f t="shared" si="7"/>
        <v>0</v>
      </c>
      <c r="H419" s="18"/>
      <c r="I419" s="18"/>
    </row>
    <row r="420" spans="1:9" ht="14.25" x14ac:dyDescent="0.2">
      <c r="A420" s="322">
        <v>5</v>
      </c>
      <c r="B420" s="323" t="s">
        <v>229</v>
      </c>
      <c r="C420" s="324"/>
      <c r="D420" s="325"/>
      <c r="E420" s="105"/>
      <c r="F420" s="65">
        <f t="shared" si="7"/>
        <v>0</v>
      </c>
      <c r="H420" s="18"/>
      <c r="I420" s="18"/>
    </row>
    <row r="421" spans="1:9" ht="14.25" x14ac:dyDescent="0.2">
      <c r="A421" s="326">
        <v>5.0999999999999996</v>
      </c>
      <c r="B421" s="327" t="s">
        <v>230</v>
      </c>
      <c r="C421" s="324">
        <v>385</v>
      </c>
      <c r="D421" s="325" t="s">
        <v>45</v>
      </c>
      <c r="E421" s="105"/>
      <c r="F421" s="65">
        <f t="shared" si="7"/>
        <v>0</v>
      </c>
      <c r="H421" s="18"/>
      <c r="I421" s="18"/>
    </row>
    <row r="422" spans="1:9" ht="14.25" x14ac:dyDescent="0.2">
      <c r="A422" s="326">
        <f>+A421+0.1</f>
        <v>5.1999999999999993</v>
      </c>
      <c r="B422" s="327" t="s">
        <v>231</v>
      </c>
      <c r="C422" s="324">
        <v>642.21</v>
      </c>
      <c r="D422" s="325" t="s">
        <v>45</v>
      </c>
      <c r="E422" s="105"/>
      <c r="F422" s="65">
        <f t="shared" si="7"/>
        <v>0</v>
      </c>
      <c r="H422" s="18"/>
      <c r="I422" s="18"/>
    </row>
    <row r="423" spans="1:9" ht="14.25" x14ac:dyDescent="0.2">
      <c r="A423" s="328"/>
      <c r="B423" s="319"/>
      <c r="C423" s="320"/>
      <c r="D423" s="329"/>
      <c r="E423" s="106"/>
      <c r="F423" s="65">
        <f t="shared" si="7"/>
        <v>0</v>
      </c>
      <c r="H423" s="18"/>
      <c r="I423" s="18"/>
    </row>
    <row r="424" spans="1:9" ht="14.25" x14ac:dyDescent="0.2">
      <c r="A424" s="330">
        <v>6</v>
      </c>
      <c r="B424" s="331" t="s">
        <v>232</v>
      </c>
      <c r="C424" s="209"/>
      <c r="D424" s="234"/>
      <c r="E424" s="107"/>
      <c r="F424" s="65">
        <f t="shared" si="7"/>
        <v>0</v>
      </c>
      <c r="H424" s="18"/>
      <c r="I424" s="18"/>
    </row>
    <row r="425" spans="1:9" s="6" customFormat="1" ht="14.25" x14ac:dyDescent="0.2">
      <c r="A425" s="279">
        <v>6.1</v>
      </c>
      <c r="B425" s="317" t="s">
        <v>230</v>
      </c>
      <c r="C425" s="185">
        <v>385</v>
      </c>
      <c r="D425" s="186" t="s">
        <v>45</v>
      </c>
      <c r="E425" s="86"/>
      <c r="F425" s="65">
        <f t="shared" si="7"/>
        <v>0</v>
      </c>
      <c r="G425" s="18"/>
      <c r="H425" s="18"/>
      <c r="I425" s="18"/>
    </row>
    <row r="426" spans="1:9" s="6" customFormat="1" ht="14.25" x14ac:dyDescent="0.2">
      <c r="A426" s="279">
        <f>+A425+0.1</f>
        <v>6.1999999999999993</v>
      </c>
      <c r="B426" s="317" t="s">
        <v>231</v>
      </c>
      <c r="C426" s="185">
        <v>642.21</v>
      </c>
      <c r="D426" s="186" t="s">
        <v>45</v>
      </c>
      <c r="E426" s="86"/>
      <c r="F426" s="65">
        <f t="shared" si="7"/>
        <v>0</v>
      </c>
      <c r="G426" s="18"/>
      <c r="H426" s="18"/>
      <c r="I426" s="18"/>
    </row>
    <row r="427" spans="1:9" ht="14.25" x14ac:dyDescent="0.2">
      <c r="A427" s="328"/>
      <c r="B427" s="319"/>
      <c r="C427" s="320"/>
      <c r="D427" s="329"/>
      <c r="E427" s="106"/>
      <c r="F427" s="65">
        <f t="shared" si="7"/>
        <v>0</v>
      </c>
      <c r="H427" s="18"/>
      <c r="I427" s="18"/>
    </row>
    <row r="428" spans="1:9" ht="25.5" x14ac:dyDescent="0.2">
      <c r="A428" s="322">
        <v>7</v>
      </c>
      <c r="B428" s="332" t="s">
        <v>233</v>
      </c>
      <c r="C428" s="324"/>
      <c r="D428" s="325"/>
      <c r="E428" s="105"/>
      <c r="F428" s="65">
        <f t="shared" si="7"/>
        <v>0</v>
      </c>
      <c r="H428" s="18"/>
      <c r="I428" s="18"/>
    </row>
    <row r="429" spans="1:9" s="6" customFormat="1" ht="14.25" x14ac:dyDescent="0.2">
      <c r="A429" s="279">
        <v>7.1</v>
      </c>
      <c r="B429" s="317" t="s">
        <v>234</v>
      </c>
      <c r="C429" s="185">
        <v>1</v>
      </c>
      <c r="D429" s="186" t="s">
        <v>21</v>
      </c>
      <c r="E429" s="86"/>
      <c r="F429" s="65">
        <f t="shared" si="7"/>
        <v>0</v>
      </c>
      <c r="G429" s="18"/>
      <c r="H429" s="18"/>
      <c r="I429" s="18"/>
    </row>
    <row r="430" spans="1:9" s="6" customFormat="1" ht="14.25" x14ac:dyDescent="0.2">
      <c r="A430" s="279">
        <v>7.2</v>
      </c>
      <c r="B430" s="317" t="s">
        <v>235</v>
      </c>
      <c r="C430" s="185">
        <v>8</v>
      </c>
      <c r="D430" s="186" t="s">
        <v>21</v>
      </c>
      <c r="E430" s="86"/>
      <c r="F430" s="65">
        <f t="shared" si="7"/>
        <v>0</v>
      </c>
      <c r="G430" s="18"/>
      <c r="H430" s="18"/>
      <c r="I430" s="18"/>
    </row>
    <row r="431" spans="1:9" s="6" customFormat="1" ht="14.25" x14ac:dyDescent="0.2">
      <c r="A431" s="279">
        <v>7.3</v>
      </c>
      <c r="B431" s="317" t="s">
        <v>236</v>
      </c>
      <c r="C431" s="185">
        <v>10</v>
      </c>
      <c r="D431" s="186" t="s">
        <v>21</v>
      </c>
      <c r="E431" s="86"/>
      <c r="F431" s="65">
        <f t="shared" si="7"/>
        <v>0</v>
      </c>
      <c r="G431" s="18"/>
      <c r="H431" s="18"/>
      <c r="I431" s="18"/>
    </row>
    <row r="432" spans="1:9" s="6" customFormat="1" ht="14.25" x14ac:dyDescent="0.2">
      <c r="A432" s="279">
        <v>7.4</v>
      </c>
      <c r="B432" s="317" t="s">
        <v>237</v>
      </c>
      <c r="C432" s="185">
        <v>5</v>
      </c>
      <c r="D432" s="186" t="s">
        <v>21</v>
      </c>
      <c r="E432" s="86"/>
      <c r="F432" s="65">
        <f t="shared" si="7"/>
        <v>0</v>
      </c>
      <c r="G432" s="18"/>
      <c r="H432" s="18"/>
      <c r="I432" s="18"/>
    </row>
    <row r="433" spans="1:9" s="6" customFormat="1" ht="14.25" x14ac:dyDescent="0.2">
      <c r="A433" s="279">
        <v>7.4</v>
      </c>
      <c r="B433" s="317" t="s">
        <v>238</v>
      </c>
      <c r="C433" s="185">
        <v>1</v>
      </c>
      <c r="D433" s="186" t="s">
        <v>21</v>
      </c>
      <c r="E433" s="86"/>
      <c r="F433" s="65">
        <f t="shared" si="7"/>
        <v>0</v>
      </c>
      <c r="G433" s="18"/>
      <c r="H433" s="18"/>
      <c r="I433" s="18"/>
    </row>
    <row r="434" spans="1:9" s="6" customFormat="1" ht="14.25" x14ac:dyDescent="0.2">
      <c r="A434" s="279">
        <v>7.6</v>
      </c>
      <c r="B434" s="317" t="s">
        <v>239</v>
      </c>
      <c r="C434" s="185">
        <v>3</v>
      </c>
      <c r="D434" s="186" t="s">
        <v>21</v>
      </c>
      <c r="E434" s="86"/>
      <c r="F434" s="65">
        <f t="shared" si="7"/>
        <v>0</v>
      </c>
      <c r="G434" s="18"/>
      <c r="H434" s="18"/>
      <c r="I434" s="18"/>
    </row>
    <row r="435" spans="1:9" s="6" customFormat="1" ht="14.25" x14ac:dyDescent="0.2">
      <c r="A435" s="279">
        <v>7.7</v>
      </c>
      <c r="B435" s="187" t="s">
        <v>240</v>
      </c>
      <c r="C435" s="185">
        <v>9</v>
      </c>
      <c r="D435" s="186" t="s">
        <v>21</v>
      </c>
      <c r="E435" s="86"/>
      <c r="F435" s="65">
        <f t="shared" si="7"/>
        <v>0</v>
      </c>
      <c r="G435" s="18"/>
      <c r="H435" s="18"/>
      <c r="I435" s="18"/>
    </row>
    <row r="436" spans="1:9" s="6" customFormat="1" ht="14.25" x14ac:dyDescent="0.2">
      <c r="A436" s="279">
        <v>7.8</v>
      </c>
      <c r="B436" s="187" t="s">
        <v>241</v>
      </c>
      <c r="C436" s="333">
        <v>7</v>
      </c>
      <c r="D436" s="186" t="s">
        <v>21</v>
      </c>
      <c r="E436" s="108"/>
      <c r="F436" s="65">
        <f t="shared" si="7"/>
        <v>0</v>
      </c>
      <c r="G436" s="18"/>
      <c r="H436" s="18"/>
      <c r="I436" s="18"/>
    </row>
    <row r="437" spans="1:9" s="6" customFormat="1" ht="14.25" x14ac:dyDescent="0.2">
      <c r="A437" s="279">
        <v>7.9</v>
      </c>
      <c r="B437" s="187" t="s">
        <v>242</v>
      </c>
      <c r="C437" s="333">
        <v>2</v>
      </c>
      <c r="D437" s="186" t="s">
        <v>21</v>
      </c>
      <c r="E437" s="108"/>
      <c r="F437" s="65">
        <f t="shared" si="7"/>
        <v>0</v>
      </c>
      <c r="G437" s="18"/>
      <c r="H437" s="18"/>
      <c r="I437" s="18"/>
    </row>
    <row r="438" spans="1:9" s="6" customFormat="1" ht="14.25" x14ac:dyDescent="0.2">
      <c r="A438" s="275">
        <v>7.1</v>
      </c>
      <c r="B438" s="187" t="s">
        <v>243</v>
      </c>
      <c r="C438" s="333">
        <v>1</v>
      </c>
      <c r="D438" s="186" t="s">
        <v>21</v>
      </c>
      <c r="E438" s="108"/>
      <c r="F438" s="65">
        <f t="shared" si="7"/>
        <v>0</v>
      </c>
      <c r="G438" s="18"/>
      <c r="H438" s="18"/>
      <c r="I438" s="18"/>
    </row>
    <row r="439" spans="1:9" s="6" customFormat="1" ht="14.25" x14ac:dyDescent="0.2">
      <c r="A439" s="275">
        <v>7.11</v>
      </c>
      <c r="B439" s="187" t="s">
        <v>244</v>
      </c>
      <c r="C439" s="333">
        <v>1</v>
      </c>
      <c r="D439" s="186" t="s">
        <v>13</v>
      </c>
      <c r="E439" s="108"/>
      <c r="F439" s="65">
        <f t="shared" si="7"/>
        <v>0</v>
      </c>
      <c r="G439" s="18"/>
      <c r="H439" s="18"/>
      <c r="I439" s="18"/>
    </row>
    <row r="440" spans="1:9" s="6" customFormat="1" ht="14.25" x14ac:dyDescent="0.2">
      <c r="A440" s="275">
        <v>7.12</v>
      </c>
      <c r="B440" s="187" t="s">
        <v>245</v>
      </c>
      <c r="C440" s="333">
        <v>1</v>
      </c>
      <c r="D440" s="186" t="s">
        <v>21</v>
      </c>
      <c r="E440" s="108"/>
      <c r="F440" s="65">
        <f t="shared" si="7"/>
        <v>0</v>
      </c>
      <c r="G440" s="18"/>
      <c r="H440" s="18"/>
      <c r="I440" s="18"/>
    </row>
    <row r="441" spans="1:9" s="6" customFormat="1" ht="14.25" x14ac:dyDescent="0.2">
      <c r="A441" s="279"/>
      <c r="B441" s="187"/>
      <c r="C441" s="333"/>
      <c r="D441" s="186"/>
      <c r="E441" s="108"/>
      <c r="F441" s="65">
        <f t="shared" si="7"/>
        <v>0</v>
      </c>
      <c r="G441" s="18"/>
      <c r="H441" s="18"/>
      <c r="I441" s="18"/>
    </row>
    <row r="442" spans="1:9" ht="14.25" x14ac:dyDescent="0.2">
      <c r="A442" s="334">
        <v>8</v>
      </c>
      <c r="B442" s="335" t="s">
        <v>246</v>
      </c>
      <c r="C442" s="336"/>
      <c r="D442" s="234"/>
      <c r="E442" s="109"/>
      <c r="F442" s="65">
        <f t="shared" si="7"/>
        <v>0</v>
      </c>
      <c r="H442" s="18"/>
      <c r="I442" s="18"/>
    </row>
    <row r="443" spans="1:9" s="6" customFormat="1" ht="43.5" customHeight="1" x14ac:dyDescent="0.2">
      <c r="A443" s="279">
        <v>8.1</v>
      </c>
      <c r="B443" s="187" t="s">
        <v>247</v>
      </c>
      <c r="C443" s="333">
        <v>1</v>
      </c>
      <c r="D443" s="337" t="s">
        <v>21</v>
      </c>
      <c r="E443" s="108"/>
      <c r="F443" s="65">
        <f t="shared" si="7"/>
        <v>0</v>
      </c>
      <c r="G443" s="18"/>
      <c r="H443" s="18"/>
      <c r="I443" s="18"/>
    </row>
    <row r="444" spans="1:9" s="6" customFormat="1" ht="14.25" x14ac:dyDescent="0.2">
      <c r="A444" s="279">
        <v>8.1999999999999993</v>
      </c>
      <c r="B444" s="187" t="s">
        <v>248</v>
      </c>
      <c r="C444" s="333">
        <v>1</v>
      </c>
      <c r="D444" s="337" t="s">
        <v>21</v>
      </c>
      <c r="E444" s="108"/>
      <c r="F444" s="65">
        <f t="shared" si="7"/>
        <v>0</v>
      </c>
      <c r="G444" s="18"/>
      <c r="H444" s="18"/>
      <c r="I444" s="18"/>
    </row>
    <row r="445" spans="1:9" s="6" customFormat="1" ht="14.25" x14ac:dyDescent="0.2">
      <c r="A445" s="279"/>
      <c r="B445" s="187"/>
      <c r="C445" s="333"/>
      <c r="D445" s="337"/>
      <c r="E445" s="108"/>
      <c r="F445" s="65">
        <f t="shared" si="7"/>
        <v>0</v>
      </c>
      <c r="G445" s="18"/>
      <c r="H445" s="18"/>
      <c r="I445" s="18"/>
    </row>
    <row r="446" spans="1:9" ht="14.25" x14ac:dyDescent="0.2">
      <c r="A446" s="338">
        <v>9</v>
      </c>
      <c r="B446" s="339" t="s">
        <v>249</v>
      </c>
      <c r="C446" s="340"/>
      <c r="D446" s="341"/>
      <c r="E446" s="111"/>
      <c r="F446" s="65">
        <f t="shared" si="7"/>
        <v>0</v>
      </c>
      <c r="G446" s="18"/>
      <c r="H446" s="18"/>
      <c r="I446" s="18"/>
    </row>
    <row r="447" spans="1:9" s="6" customFormat="1" ht="15" x14ac:dyDescent="0.2">
      <c r="A447" s="279">
        <v>9.1</v>
      </c>
      <c r="B447" s="317" t="s">
        <v>250</v>
      </c>
      <c r="C447" s="333">
        <v>100</v>
      </c>
      <c r="D447" s="337" t="s">
        <v>21</v>
      </c>
      <c r="E447" s="108"/>
      <c r="F447" s="65">
        <f t="shared" si="7"/>
        <v>0</v>
      </c>
      <c r="G447" s="18"/>
      <c r="H447" s="18"/>
      <c r="I447" s="18"/>
    </row>
    <row r="448" spans="1:9" s="6" customFormat="1" ht="14.25" x14ac:dyDescent="0.2">
      <c r="A448" s="300"/>
      <c r="B448" s="342"/>
      <c r="C448" s="343"/>
      <c r="D448" s="344"/>
      <c r="E448" s="112"/>
      <c r="F448" s="65">
        <f t="shared" si="7"/>
        <v>0</v>
      </c>
      <c r="G448" s="18"/>
      <c r="H448" s="18"/>
      <c r="I448" s="18"/>
    </row>
    <row r="449" spans="1:9" ht="14.25" x14ac:dyDescent="0.2">
      <c r="A449" s="345">
        <v>10</v>
      </c>
      <c r="B449" s="346" t="s">
        <v>251</v>
      </c>
      <c r="C449" s="340"/>
      <c r="D449" s="347"/>
      <c r="E449" s="113"/>
      <c r="F449" s="65">
        <f t="shared" si="7"/>
        <v>0</v>
      </c>
      <c r="H449" s="18"/>
      <c r="I449" s="18"/>
    </row>
    <row r="450" spans="1:9" s="6" customFormat="1" ht="14.25" x14ac:dyDescent="0.2">
      <c r="A450" s="279">
        <v>10.1</v>
      </c>
      <c r="B450" s="317" t="s">
        <v>252</v>
      </c>
      <c r="C450" s="333">
        <v>1</v>
      </c>
      <c r="D450" s="337" t="s">
        <v>21</v>
      </c>
      <c r="E450" s="108"/>
      <c r="F450" s="65">
        <f t="shared" si="7"/>
        <v>0</v>
      </c>
      <c r="G450" s="18"/>
      <c r="H450" s="18"/>
      <c r="I450" s="18"/>
    </row>
    <row r="451" spans="1:9" s="6" customFormat="1" ht="14.25" x14ac:dyDescent="0.2">
      <c r="A451" s="279"/>
      <c r="B451" s="317"/>
      <c r="C451" s="333"/>
      <c r="D451" s="337"/>
      <c r="E451" s="108"/>
      <c r="F451" s="65">
        <f t="shared" si="7"/>
        <v>0</v>
      </c>
      <c r="G451" s="18"/>
      <c r="H451" s="18"/>
      <c r="I451" s="18"/>
    </row>
    <row r="452" spans="1:9" ht="14.25" x14ac:dyDescent="0.2">
      <c r="A452" s="322">
        <v>11</v>
      </c>
      <c r="B452" s="346" t="s">
        <v>253</v>
      </c>
      <c r="C452" s="340"/>
      <c r="D452" s="348"/>
      <c r="E452" s="114"/>
      <c r="F452" s="65">
        <f t="shared" si="7"/>
        <v>0</v>
      </c>
      <c r="H452" s="18"/>
      <c r="I452" s="18"/>
    </row>
    <row r="453" spans="1:9" s="6" customFormat="1" ht="14.25" x14ac:dyDescent="0.2">
      <c r="A453" s="279">
        <v>11.1</v>
      </c>
      <c r="B453" s="317" t="s">
        <v>160</v>
      </c>
      <c r="C453" s="185">
        <v>698.5</v>
      </c>
      <c r="D453" s="186" t="s">
        <v>17</v>
      </c>
      <c r="E453" s="108"/>
      <c r="F453" s="65">
        <f t="shared" si="7"/>
        <v>0</v>
      </c>
      <c r="G453" s="18"/>
      <c r="H453" s="18"/>
      <c r="I453" s="18"/>
    </row>
    <row r="454" spans="1:9" s="6" customFormat="1" ht="14.25" x14ac:dyDescent="0.2">
      <c r="A454" s="279">
        <v>11.2</v>
      </c>
      <c r="B454" s="317" t="s">
        <v>254</v>
      </c>
      <c r="C454" s="185">
        <v>698.5</v>
      </c>
      <c r="D454" s="186" t="s">
        <v>17</v>
      </c>
      <c r="E454" s="108"/>
      <c r="F454" s="65">
        <f t="shared" si="7"/>
        <v>0</v>
      </c>
      <c r="G454" s="18"/>
      <c r="H454" s="18"/>
      <c r="I454" s="18"/>
    </row>
    <row r="455" spans="1:9" s="6" customFormat="1" ht="18" x14ac:dyDescent="0.2">
      <c r="A455" s="279">
        <f>+A454+0.1</f>
        <v>11.299999999999999</v>
      </c>
      <c r="B455" s="317" t="s">
        <v>162</v>
      </c>
      <c r="C455" s="183">
        <v>1037.1300000000001</v>
      </c>
      <c r="D455" s="184" t="s">
        <v>255</v>
      </c>
      <c r="E455" s="115"/>
      <c r="F455" s="65">
        <f t="shared" si="7"/>
        <v>0</v>
      </c>
      <c r="G455" s="18"/>
      <c r="H455" s="18"/>
      <c r="I455" s="18"/>
    </row>
    <row r="456" spans="1:9" s="6" customFormat="1" ht="14.25" x14ac:dyDescent="0.2">
      <c r="A456" s="279"/>
      <c r="B456" s="317"/>
      <c r="C456" s="185"/>
      <c r="D456" s="186"/>
      <c r="E456" s="108"/>
      <c r="F456" s="65">
        <f t="shared" si="7"/>
        <v>0</v>
      </c>
      <c r="G456" s="18"/>
      <c r="H456" s="18"/>
      <c r="I456" s="18"/>
    </row>
    <row r="457" spans="1:9" s="6" customFormat="1" ht="76.5" customHeight="1" x14ac:dyDescent="0.2">
      <c r="A457" s="322">
        <v>12</v>
      </c>
      <c r="B457" s="182" t="s">
        <v>164</v>
      </c>
      <c r="C457" s="183">
        <v>1027.21</v>
      </c>
      <c r="D457" s="184" t="s">
        <v>45</v>
      </c>
      <c r="E457" s="88"/>
      <c r="F457" s="65">
        <f t="shared" si="7"/>
        <v>0</v>
      </c>
      <c r="G457" s="18"/>
      <c r="H457" s="18"/>
      <c r="I457" s="18"/>
    </row>
    <row r="458" spans="1:9" s="6" customFormat="1" ht="14.25" x14ac:dyDescent="0.2">
      <c r="A458" s="322">
        <v>13</v>
      </c>
      <c r="B458" s="317" t="s">
        <v>256</v>
      </c>
      <c r="C458" s="185">
        <v>1027.21</v>
      </c>
      <c r="D458" s="186" t="s">
        <v>45</v>
      </c>
      <c r="E458" s="86"/>
      <c r="F458" s="65">
        <f t="shared" si="7"/>
        <v>0</v>
      </c>
      <c r="G458" s="18"/>
      <c r="H458" s="18"/>
      <c r="I458" s="18"/>
    </row>
    <row r="459" spans="1:9" s="32" customFormat="1" ht="14.25" x14ac:dyDescent="0.2">
      <c r="A459" s="297"/>
      <c r="B459" s="349" t="s">
        <v>257</v>
      </c>
      <c r="C459" s="350"/>
      <c r="D459" s="291"/>
      <c r="E459" s="98"/>
      <c r="F459" s="98">
        <f>SUM(F399:F458)</f>
        <v>0</v>
      </c>
      <c r="G459" s="31"/>
      <c r="H459" s="18"/>
      <c r="I459" s="18"/>
    </row>
    <row r="460" spans="1:9" ht="14.25" x14ac:dyDescent="0.2">
      <c r="A460" s="351"/>
      <c r="B460" s="352"/>
      <c r="C460" s="353"/>
      <c r="D460" s="354"/>
      <c r="E460" s="116"/>
      <c r="F460" s="65"/>
      <c r="H460" s="18"/>
      <c r="I460" s="18"/>
    </row>
    <row r="461" spans="1:9" ht="14.25" x14ac:dyDescent="0.2">
      <c r="A461" s="355" t="s">
        <v>258</v>
      </c>
      <c r="B461" s="323" t="s">
        <v>259</v>
      </c>
      <c r="C461" s="356"/>
      <c r="D461" s="357"/>
      <c r="E461" s="117"/>
      <c r="F461" s="65">
        <f t="shared" si="7"/>
        <v>0</v>
      </c>
      <c r="H461" s="18"/>
      <c r="I461" s="18"/>
    </row>
    <row r="462" spans="1:9" ht="14.25" x14ac:dyDescent="0.2">
      <c r="A462" s="328"/>
      <c r="B462" s="319"/>
      <c r="C462" s="320"/>
      <c r="D462" s="329"/>
      <c r="E462" s="106"/>
      <c r="F462" s="65">
        <f t="shared" si="7"/>
        <v>0</v>
      </c>
      <c r="H462" s="18"/>
      <c r="I462" s="18"/>
    </row>
    <row r="463" spans="1:9" ht="14.25" x14ac:dyDescent="0.2">
      <c r="A463" s="358">
        <v>1</v>
      </c>
      <c r="B463" s="323" t="s">
        <v>10</v>
      </c>
      <c r="C463" s="185"/>
      <c r="D463" s="329"/>
      <c r="E463" s="106"/>
      <c r="F463" s="65">
        <f t="shared" si="7"/>
        <v>0</v>
      </c>
      <c r="H463" s="18"/>
      <c r="I463" s="18"/>
    </row>
    <row r="464" spans="1:9" ht="14.25" x14ac:dyDescent="0.2">
      <c r="A464" s="326">
        <v>1.1000000000000001</v>
      </c>
      <c r="B464" s="359" t="s">
        <v>217</v>
      </c>
      <c r="C464" s="185">
        <v>1831.52</v>
      </c>
      <c r="D464" s="325" t="s">
        <v>45</v>
      </c>
      <c r="E464" s="105"/>
      <c r="F464" s="65">
        <f t="shared" si="7"/>
        <v>0</v>
      </c>
      <c r="H464" s="18"/>
      <c r="I464" s="18"/>
    </row>
    <row r="465" spans="1:9" ht="14.25" x14ac:dyDescent="0.2">
      <c r="A465" s="322"/>
      <c r="B465" s="360"/>
      <c r="C465" s="185"/>
      <c r="D465" s="329"/>
      <c r="E465" s="106"/>
      <c r="F465" s="65">
        <f t="shared" ref="F465:F528" si="8">C465*E465</f>
        <v>0</v>
      </c>
      <c r="H465" s="18"/>
      <c r="I465" s="18"/>
    </row>
    <row r="466" spans="1:9" ht="14.25" x14ac:dyDescent="0.2">
      <c r="A466" s="203">
        <v>2</v>
      </c>
      <c r="B466" s="361" t="s">
        <v>218</v>
      </c>
      <c r="C466" s="185"/>
      <c r="D466" s="362"/>
      <c r="E466" s="118"/>
      <c r="F466" s="65">
        <f t="shared" si="8"/>
        <v>0</v>
      </c>
      <c r="H466" s="18"/>
      <c r="I466" s="18"/>
    </row>
    <row r="467" spans="1:9" ht="14.25" x14ac:dyDescent="0.2">
      <c r="A467" s="279">
        <v>2.1</v>
      </c>
      <c r="B467" s="317" t="s">
        <v>219</v>
      </c>
      <c r="C467" s="185">
        <v>2930.43</v>
      </c>
      <c r="D467" s="337" t="s">
        <v>45</v>
      </c>
      <c r="E467" s="86"/>
      <c r="F467" s="65">
        <f t="shared" si="8"/>
        <v>0</v>
      </c>
      <c r="H467" s="18"/>
      <c r="I467" s="18"/>
    </row>
    <row r="468" spans="1:9" ht="14.25" x14ac:dyDescent="0.2">
      <c r="A468" s="279">
        <v>2.2000000000000002</v>
      </c>
      <c r="B468" s="317" t="s">
        <v>220</v>
      </c>
      <c r="C468" s="185">
        <v>1245.43</v>
      </c>
      <c r="D468" s="337" t="s">
        <v>17</v>
      </c>
      <c r="E468" s="86"/>
      <c r="F468" s="65">
        <f t="shared" si="8"/>
        <v>0</v>
      </c>
      <c r="H468" s="18"/>
      <c r="I468" s="18"/>
    </row>
    <row r="469" spans="1:9" ht="42.75" x14ac:dyDescent="0.2">
      <c r="A469" s="279">
        <v>2.2999999999999998</v>
      </c>
      <c r="B469" s="182" t="s">
        <v>198</v>
      </c>
      <c r="C469" s="183">
        <v>80.95</v>
      </c>
      <c r="D469" s="363" t="s">
        <v>16</v>
      </c>
      <c r="E469" s="88"/>
      <c r="F469" s="65">
        <f t="shared" si="8"/>
        <v>0</v>
      </c>
      <c r="H469" s="18"/>
      <c r="I469" s="18"/>
    </row>
    <row r="470" spans="1:9" ht="14.25" x14ac:dyDescent="0.2">
      <c r="A470" s="279"/>
      <c r="B470" s="317"/>
      <c r="C470" s="185"/>
      <c r="D470" s="186"/>
      <c r="E470" s="86"/>
      <c r="F470" s="65">
        <f t="shared" si="8"/>
        <v>0</v>
      </c>
      <c r="H470" s="18"/>
      <c r="I470" s="18"/>
    </row>
    <row r="471" spans="1:9" ht="14.25" x14ac:dyDescent="0.2">
      <c r="A471" s="203">
        <v>3</v>
      </c>
      <c r="B471" s="361" t="s">
        <v>221</v>
      </c>
      <c r="C471" s="185"/>
      <c r="D471" s="364"/>
      <c r="E471" s="118"/>
      <c r="F471" s="65">
        <f t="shared" si="8"/>
        <v>0</v>
      </c>
      <c r="H471" s="18"/>
      <c r="I471" s="18"/>
    </row>
    <row r="472" spans="1:9" ht="14.25" x14ac:dyDescent="0.2">
      <c r="A472" s="279">
        <v>3.1</v>
      </c>
      <c r="B472" s="317" t="s">
        <v>222</v>
      </c>
      <c r="C472" s="185">
        <v>1300.3800000000001</v>
      </c>
      <c r="D472" s="186" t="s">
        <v>223</v>
      </c>
      <c r="E472" s="86"/>
      <c r="F472" s="65">
        <f t="shared" si="8"/>
        <v>0</v>
      </c>
      <c r="H472" s="18"/>
      <c r="I472" s="18"/>
    </row>
    <row r="473" spans="1:9" ht="14.25" x14ac:dyDescent="0.2">
      <c r="A473" s="279">
        <v>3.2</v>
      </c>
      <c r="B473" s="317" t="s">
        <v>224</v>
      </c>
      <c r="C473" s="185">
        <v>128.21</v>
      </c>
      <c r="D473" s="186" t="s">
        <v>14</v>
      </c>
      <c r="E473" s="86"/>
      <c r="F473" s="65">
        <f t="shared" si="8"/>
        <v>0</v>
      </c>
      <c r="H473" s="18"/>
      <c r="I473" s="18"/>
    </row>
    <row r="474" spans="1:9" ht="14.25" x14ac:dyDescent="0.2">
      <c r="A474" s="279">
        <v>3.3</v>
      </c>
      <c r="B474" s="317" t="s">
        <v>225</v>
      </c>
      <c r="C474" s="185">
        <v>298.89999999999998</v>
      </c>
      <c r="D474" s="186" t="s">
        <v>16</v>
      </c>
      <c r="E474" s="86"/>
      <c r="F474" s="65">
        <f t="shared" si="8"/>
        <v>0</v>
      </c>
      <c r="H474" s="18"/>
      <c r="I474" s="18"/>
    </row>
    <row r="475" spans="1:9" ht="28.5" x14ac:dyDescent="0.2">
      <c r="A475" s="279">
        <v>3.4</v>
      </c>
      <c r="B475" s="187" t="s">
        <v>171</v>
      </c>
      <c r="C475" s="183">
        <v>1105.56</v>
      </c>
      <c r="D475" s="184" t="s">
        <v>15</v>
      </c>
      <c r="E475" s="88"/>
      <c r="F475" s="65">
        <f t="shared" si="8"/>
        <v>0</v>
      </c>
      <c r="H475" s="18"/>
      <c r="I475" s="18"/>
    </row>
    <row r="476" spans="1:9" ht="28.5" x14ac:dyDescent="0.2">
      <c r="A476" s="279">
        <v>3.5</v>
      </c>
      <c r="B476" s="182" t="s">
        <v>172</v>
      </c>
      <c r="C476" s="183">
        <v>532.67999999999995</v>
      </c>
      <c r="D476" s="184" t="s">
        <v>16</v>
      </c>
      <c r="E476" s="88"/>
      <c r="F476" s="65">
        <f t="shared" si="8"/>
        <v>0</v>
      </c>
      <c r="H476" s="18"/>
      <c r="I476" s="18"/>
    </row>
    <row r="477" spans="1:9" ht="14.25" x14ac:dyDescent="0.2">
      <c r="A477" s="279"/>
      <c r="B477" s="317"/>
      <c r="C477" s="185"/>
      <c r="D477" s="186"/>
      <c r="E477" s="86"/>
      <c r="F477" s="65">
        <f t="shared" si="8"/>
        <v>0</v>
      </c>
      <c r="H477" s="18"/>
      <c r="I477" s="18"/>
    </row>
    <row r="478" spans="1:9" ht="14.25" x14ac:dyDescent="0.2">
      <c r="A478" s="322">
        <v>4</v>
      </c>
      <c r="B478" s="323" t="s">
        <v>226</v>
      </c>
      <c r="C478" s="185"/>
      <c r="D478" s="325"/>
      <c r="E478" s="105"/>
      <c r="F478" s="65">
        <f t="shared" si="8"/>
        <v>0</v>
      </c>
      <c r="H478" s="18"/>
      <c r="I478" s="18"/>
    </row>
    <row r="479" spans="1:9" ht="14.25" x14ac:dyDescent="0.2">
      <c r="A479" s="326">
        <v>4.0999999999999996</v>
      </c>
      <c r="B479" s="327" t="s">
        <v>228</v>
      </c>
      <c r="C479" s="324">
        <v>1868.15</v>
      </c>
      <c r="D479" s="325" t="s">
        <v>45</v>
      </c>
      <c r="E479" s="105"/>
      <c r="F479" s="65">
        <f t="shared" si="8"/>
        <v>0</v>
      </c>
      <c r="H479" s="18"/>
      <c r="I479" s="18"/>
    </row>
    <row r="480" spans="1:9" ht="14.25" x14ac:dyDescent="0.2">
      <c r="A480" s="318"/>
      <c r="B480" s="319"/>
      <c r="C480" s="320"/>
      <c r="D480" s="321"/>
      <c r="E480" s="119"/>
      <c r="F480" s="65">
        <f t="shared" si="8"/>
        <v>0</v>
      </c>
      <c r="H480" s="18"/>
      <c r="I480" s="18"/>
    </row>
    <row r="481" spans="1:9" ht="14.25" x14ac:dyDescent="0.2">
      <c r="A481" s="322">
        <v>5</v>
      </c>
      <c r="B481" s="323" t="s">
        <v>229</v>
      </c>
      <c r="C481" s="324"/>
      <c r="D481" s="347"/>
      <c r="E481" s="120"/>
      <c r="F481" s="65">
        <f t="shared" si="8"/>
        <v>0</v>
      </c>
      <c r="H481" s="18"/>
      <c r="I481" s="18"/>
    </row>
    <row r="482" spans="1:9" ht="14.25" x14ac:dyDescent="0.2">
      <c r="A482" s="326">
        <v>5.0999999999999996</v>
      </c>
      <c r="B482" s="327" t="s">
        <v>231</v>
      </c>
      <c r="C482" s="324">
        <v>1851.52</v>
      </c>
      <c r="D482" s="347" t="s">
        <v>45</v>
      </c>
      <c r="E482" s="120"/>
      <c r="F482" s="65">
        <f t="shared" si="8"/>
        <v>0</v>
      </c>
      <c r="H482" s="18"/>
      <c r="I482" s="18"/>
    </row>
    <row r="483" spans="1:9" ht="14.25" x14ac:dyDescent="0.2">
      <c r="A483" s="328"/>
      <c r="B483" s="319"/>
      <c r="C483" s="365"/>
      <c r="D483" s="366"/>
      <c r="E483" s="121"/>
      <c r="F483" s="65">
        <f t="shared" si="8"/>
        <v>0</v>
      </c>
      <c r="H483" s="18"/>
      <c r="I483" s="18"/>
    </row>
    <row r="484" spans="1:9" ht="14.25" x14ac:dyDescent="0.2">
      <c r="A484" s="330">
        <v>6</v>
      </c>
      <c r="B484" s="331" t="s">
        <v>232</v>
      </c>
      <c r="C484" s="336"/>
      <c r="D484" s="367"/>
      <c r="E484" s="122"/>
      <c r="F484" s="65">
        <f t="shared" si="8"/>
        <v>0</v>
      </c>
      <c r="H484" s="18"/>
      <c r="I484" s="18"/>
    </row>
    <row r="485" spans="1:9" ht="14.25" x14ac:dyDescent="0.2">
      <c r="A485" s="326">
        <v>6.1</v>
      </c>
      <c r="B485" s="327" t="s">
        <v>231</v>
      </c>
      <c r="C485" s="340">
        <v>1851.52</v>
      </c>
      <c r="D485" s="368" t="s">
        <v>45</v>
      </c>
      <c r="E485" s="123"/>
      <c r="F485" s="65">
        <f t="shared" si="8"/>
        <v>0</v>
      </c>
      <c r="H485" s="18"/>
      <c r="I485" s="18"/>
    </row>
    <row r="486" spans="1:9" ht="14.25" x14ac:dyDescent="0.2">
      <c r="A486" s="328"/>
      <c r="B486" s="319"/>
      <c r="C486" s="365"/>
      <c r="D486" s="366"/>
      <c r="E486" s="121"/>
      <c r="F486" s="65">
        <f t="shared" si="8"/>
        <v>0</v>
      </c>
      <c r="H486" s="18"/>
      <c r="I486" s="18"/>
    </row>
    <row r="487" spans="1:9" ht="25.5" x14ac:dyDescent="0.2">
      <c r="A487" s="322">
        <v>7</v>
      </c>
      <c r="B487" s="332" t="s">
        <v>233</v>
      </c>
      <c r="C487" s="340"/>
      <c r="D487" s="347"/>
      <c r="E487" s="120"/>
      <c r="F487" s="65">
        <f t="shared" si="8"/>
        <v>0</v>
      </c>
      <c r="H487" s="18"/>
      <c r="I487" s="18"/>
    </row>
    <row r="488" spans="1:9" ht="14.25" x14ac:dyDescent="0.2">
      <c r="A488" s="326">
        <v>7.1</v>
      </c>
      <c r="B488" s="327" t="s">
        <v>236</v>
      </c>
      <c r="C488" s="340">
        <v>15</v>
      </c>
      <c r="D488" s="369" t="s">
        <v>21</v>
      </c>
      <c r="E488" s="120"/>
      <c r="F488" s="65">
        <f t="shared" si="8"/>
        <v>0</v>
      </c>
      <c r="H488" s="18"/>
      <c r="I488" s="18"/>
    </row>
    <row r="489" spans="1:9" ht="14.25" x14ac:dyDescent="0.2">
      <c r="A489" s="326">
        <v>7.2</v>
      </c>
      <c r="B489" s="327" t="s">
        <v>239</v>
      </c>
      <c r="C489" s="340">
        <v>13</v>
      </c>
      <c r="D489" s="369" t="s">
        <v>21</v>
      </c>
      <c r="E489" s="124"/>
      <c r="F489" s="65">
        <f t="shared" si="8"/>
        <v>0</v>
      </c>
      <c r="H489" s="18"/>
      <c r="I489" s="18"/>
    </row>
    <row r="490" spans="1:9" ht="14.25" x14ac:dyDescent="0.2">
      <c r="A490" s="326">
        <v>7.3</v>
      </c>
      <c r="B490" s="327" t="s">
        <v>260</v>
      </c>
      <c r="C490" s="340">
        <v>7</v>
      </c>
      <c r="D490" s="369" t="s">
        <v>21</v>
      </c>
      <c r="E490" s="124"/>
      <c r="F490" s="65">
        <f t="shared" si="8"/>
        <v>0</v>
      </c>
      <c r="H490" s="18"/>
      <c r="I490" s="18"/>
    </row>
    <row r="491" spans="1:9" ht="14.25" x14ac:dyDescent="0.2">
      <c r="A491" s="326">
        <v>7.4</v>
      </c>
      <c r="B491" s="327" t="s">
        <v>240</v>
      </c>
      <c r="C491" s="340">
        <v>1</v>
      </c>
      <c r="D491" s="369" t="s">
        <v>21</v>
      </c>
      <c r="E491" s="124"/>
      <c r="F491" s="65">
        <f t="shared" si="8"/>
        <v>0</v>
      </c>
      <c r="H491" s="18"/>
      <c r="I491" s="18"/>
    </row>
    <row r="492" spans="1:9" ht="14.25" x14ac:dyDescent="0.2">
      <c r="A492" s="326">
        <v>7.5</v>
      </c>
      <c r="B492" s="327" t="s">
        <v>241</v>
      </c>
      <c r="C492" s="340">
        <v>13</v>
      </c>
      <c r="D492" s="369" t="s">
        <v>21</v>
      </c>
      <c r="E492" s="120"/>
      <c r="F492" s="65">
        <f t="shared" si="8"/>
        <v>0</v>
      </c>
      <c r="H492" s="18"/>
      <c r="I492" s="18"/>
    </row>
    <row r="493" spans="1:9" ht="14.25" x14ac:dyDescent="0.2">
      <c r="A493" s="326">
        <v>7.6</v>
      </c>
      <c r="B493" s="327" t="s">
        <v>243</v>
      </c>
      <c r="C493" s="340">
        <v>1</v>
      </c>
      <c r="D493" s="369" t="s">
        <v>21</v>
      </c>
      <c r="E493" s="124"/>
      <c r="F493" s="65">
        <f t="shared" si="8"/>
        <v>0</v>
      </c>
      <c r="H493" s="18"/>
      <c r="I493" s="18"/>
    </row>
    <row r="494" spans="1:9" ht="14.25" x14ac:dyDescent="0.2">
      <c r="A494" s="326">
        <v>7.7</v>
      </c>
      <c r="B494" s="327" t="s">
        <v>244</v>
      </c>
      <c r="C494" s="340">
        <v>1</v>
      </c>
      <c r="D494" s="368" t="s">
        <v>13</v>
      </c>
      <c r="E494" s="120"/>
      <c r="F494" s="65">
        <f t="shared" si="8"/>
        <v>0</v>
      </c>
      <c r="H494" s="18"/>
      <c r="I494" s="18"/>
    </row>
    <row r="495" spans="1:9" ht="14.25" x14ac:dyDescent="0.2">
      <c r="A495" s="370"/>
      <c r="B495" s="371"/>
      <c r="C495" s="372"/>
      <c r="D495" s="373"/>
      <c r="E495" s="125"/>
      <c r="F495" s="65">
        <f t="shared" si="8"/>
        <v>0</v>
      </c>
      <c r="H495" s="18"/>
      <c r="I495" s="18"/>
    </row>
    <row r="496" spans="1:9" ht="14.25" x14ac:dyDescent="0.2">
      <c r="A496" s="322">
        <v>8</v>
      </c>
      <c r="B496" s="323" t="s">
        <v>246</v>
      </c>
      <c r="C496" s="340"/>
      <c r="D496" s="347"/>
      <c r="E496" s="120"/>
      <c r="F496" s="65">
        <f t="shared" si="8"/>
        <v>0</v>
      </c>
      <c r="H496" s="18"/>
      <c r="I496" s="18"/>
    </row>
    <row r="497" spans="1:9" ht="42.75" x14ac:dyDescent="0.2">
      <c r="A497" s="326">
        <v>8.1</v>
      </c>
      <c r="B497" s="374" t="s">
        <v>261</v>
      </c>
      <c r="C497" s="375">
        <v>2</v>
      </c>
      <c r="D497" s="376" t="s">
        <v>21</v>
      </c>
      <c r="E497" s="127"/>
      <c r="F497" s="65">
        <f t="shared" si="8"/>
        <v>0</v>
      </c>
      <c r="H497" s="18"/>
      <c r="I497" s="18"/>
    </row>
    <row r="498" spans="1:9" ht="14.25" x14ac:dyDescent="0.2">
      <c r="A498" s="326">
        <v>8.1999999999999993</v>
      </c>
      <c r="B498" s="377" t="s">
        <v>248</v>
      </c>
      <c r="C498" s="340">
        <v>2</v>
      </c>
      <c r="D498" s="325" t="s">
        <v>21</v>
      </c>
      <c r="E498" s="128"/>
      <c r="F498" s="65">
        <f t="shared" si="8"/>
        <v>0</v>
      </c>
      <c r="H498" s="18"/>
      <c r="I498" s="18"/>
    </row>
    <row r="499" spans="1:9" ht="14.25" x14ac:dyDescent="0.2">
      <c r="A499" s="326"/>
      <c r="B499" s="378"/>
      <c r="C499" s="340"/>
      <c r="D499" s="376"/>
      <c r="E499" s="127"/>
      <c r="F499" s="65">
        <f t="shared" si="8"/>
        <v>0</v>
      </c>
      <c r="H499" s="18"/>
      <c r="I499" s="18"/>
    </row>
    <row r="500" spans="1:9" ht="14.25" x14ac:dyDescent="0.2">
      <c r="A500" s="338">
        <v>9</v>
      </c>
      <c r="B500" s="339" t="s">
        <v>249</v>
      </c>
      <c r="C500" s="340"/>
      <c r="D500" s="379"/>
      <c r="E500" s="129"/>
      <c r="F500" s="65">
        <f t="shared" si="8"/>
        <v>0</v>
      </c>
      <c r="G500" s="18"/>
      <c r="H500" s="18"/>
      <c r="I500" s="18"/>
    </row>
    <row r="501" spans="1:9" ht="15" x14ac:dyDescent="0.2">
      <c r="A501" s="380">
        <v>9.1</v>
      </c>
      <c r="B501" s="317" t="s">
        <v>250</v>
      </c>
      <c r="C501" s="340">
        <v>285</v>
      </c>
      <c r="D501" s="190" t="s">
        <v>21</v>
      </c>
      <c r="E501" s="129"/>
      <c r="F501" s="65">
        <f t="shared" si="8"/>
        <v>0</v>
      </c>
      <c r="G501" s="18"/>
      <c r="H501" s="18"/>
      <c r="I501" s="18"/>
    </row>
    <row r="502" spans="1:9" ht="14.25" x14ac:dyDescent="0.2">
      <c r="A502" s="380"/>
      <c r="B502" s="381"/>
      <c r="C502" s="340"/>
      <c r="D502" s="190"/>
      <c r="E502" s="129"/>
      <c r="F502" s="65">
        <f t="shared" si="8"/>
        <v>0</v>
      </c>
      <c r="G502" s="18"/>
      <c r="H502" s="18"/>
      <c r="I502" s="18"/>
    </row>
    <row r="503" spans="1:9" ht="14.25" x14ac:dyDescent="0.2">
      <c r="A503" s="322">
        <v>10</v>
      </c>
      <c r="B503" s="346" t="s">
        <v>253</v>
      </c>
      <c r="C503" s="340"/>
      <c r="D503" s="382"/>
      <c r="E503" s="130"/>
      <c r="F503" s="65">
        <f t="shared" si="8"/>
        <v>0</v>
      </c>
      <c r="H503" s="18"/>
      <c r="I503" s="18"/>
    </row>
    <row r="504" spans="1:9" ht="14.25" x14ac:dyDescent="0.2">
      <c r="A504" s="326">
        <v>10.1</v>
      </c>
      <c r="B504" s="317" t="s">
        <v>160</v>
      </c>
      <c r="C504" s="340">
        <v>1245.43</v>
      </c>
      <c r="D504" s="383" t="s">
        <v>17</v>
      </c>
      <c r="E504" s="131"/>
      <c r="F504" s="65">
        <f t="shared" si="8"/>
        <v>0</v>
      </c>
      <c r="H504" s="18"/>
      <c r="I504" s="18"/>
    </row>
    <row r="505" spans="1:9" ht="14.25" x14ac:dyDescent="0.2">
      <c r="A505" s="326">
        <v>10.199999999999999</v>
      </c>
      <c r="B505" s="384" t="s">
        <v>254</v>
      </c>
      <c r="C505" s="340">
        <v>1245.43</v>
      </c>
      <c r="D505" s="383" t="s">
        <v>17</v>
      </c>
      <c r="E505" s="131"/>
      <c r="F505" s="65">
        <f t="shared" si="8"/>
        <v>0</v>
      </c>
      <c r="H505" s="18"/>
      <c r="I505" s="18"/>
    </row>
    <row r="506" spans="1:9" ht="18" x14ac:dyDescent="0.25">
      <c r="A506" s="326">
        <f>+A505+0.1</f>
        <v>10.299999999999999</v>
      </c>
      <c r="B506" s="385" t="s">
        <v>162</v>
      </c>
      <c r="C506" s="340">
        <v>1849.21</v>
      </c>
      <c r="D506" s="383" t="s">
        <v>255</v>
      </c>
      <c r="E506" s="131"/>
      <c r="F506" s="65">
        <f t="shared" si="8"/>
        <v>0</v>
      </c>
      <c r="H506" s="18"/>
      <c r="I506" s="18"/>
    </row>
    <row r="507" spans="1:9" ht="14.25" x14ac:dyDescent="0.2">
      <c r="A507" s="322"/>
      <c r="B507" s="323"/>
      <c r="C507" s="340"/>
      <c r="D507" s="325"/>
      <c r="E507" s="120"/>
      <c r="F507" s="65">
        <f t="shared" si="8"/>
        <v>0</v>
      </c>
      <c r="H507" s="18"/>
      <c r="I507" s="18"/>
    </row>
    <row r="508" spans="1:9" ht="74.25" customHeight="1" x14ac:dyDescent="0.2">
      <c r="A508" s="386">
        <v>11</v>
      </c>
      <c r="B508" s="182" t="s">
        <v>164</v>
      </c>
      <c r="C508" s="340">
        <v>1831.52</v>
      </c>
      <c r="D508" s="387" t="s">
        <v>45</v>
      </c>
      <c r="E508" s="38"/>
      <c r="F508" s="65">
        <f t="shared" si="8"/>
        <v>0</v>
      </c>
      <c r="H508" s="18"/>
      <c r="I508" s="18"/>
    </row>
    <row r="509" spans="1:9" ht="17.25" customHeight="1" x14ac:dyDescent="0.2">
      <c r="A509" s="386">
        <v>12</v>
      </c>
      <c r="B509" s="388" t="s">
        <v>256</v>
      </c>
      <c r="C509" s="389">
        <v>1831.52</v>
      </c>
      <c r="D509" s="390" t="s">
        <v>45</v>
      </c>
      <c r="E509" s="133"/>
      <c r="F509" s="65">
        <f t="shared" si="8"/>
        <v>0</v>
      </c>
      <c r="H509" s="18"/>
      <c r="I509" s="18"/>
    </row>
    <row r="510" spans="1:9" s="32" customFormat="1" ht="14.25" x14ac:dyDescent="0.2">
      <c r="A510" s="297"/>
      <c r="B510" s="298" t="s">
        <v>262</v>
      </c>
      <c r="C510" s="288"/>
      <c r="D510" s="291"/>
      <c r="E510" s="134"/>
      <c r="F510" s="134">
        <f>SUM(F461:F509)</f>
        <v>0</v>
      </c>
      <c r="G510" s="31"/>
      <c r="H510" s="18"/>
      <c r="I510" s="18"/>
    </row>
    <row r="511" spans="1:9" ht="14.25" x14ac:dyDescent="0.2">
      <c r="A511" s="351"/>
      <c r="B511" s="391"/>
      <c r="C511" s="392"/>
      <c r="D511" s="393"/>
      <c r="E511" s="116"/>
      <c r="F511" s="65"/>
      <c r="H511" s="18"/>
      <c r="I511" s="18"/>
    </row>
    <row r="512" spans="1:9" ht="14.25" x14ac:dyDescent="0.2">
      <c r="A512" s="394" t="s">
        <v>263</v>
      </c>
      <c r="B512" s="395" t="s">
        <v>264</v>
      </c>
      <c r="C512" s="396"/>
      <c r="D512" s="397"/>
      <c r="E512" s="135"/>
      <c r="F512" s="65">
        <f t="shared" si="8"/>
        <v>0</v>
      </c>
      <c r="H512" s="18"/>
      <c r="I512" s="18"/>
    </row>
    <row r="513" spans="1:9" ht="14.25" x14ac:dyDescent="0.2">
      <c r="A513" s="398"/>
      <c r="B513" s="399"/>
      <c r="C513" s="400"/>
      <c r="D513" s="366"/>
      <c r="E513" s="121"/>
      <c r="F513" s="65">
        <f t="shared" si="8"/>
        <v>0</v>
      </c>
      <c r="H513" s="18"/>
      <c r="I513" s="18"/>
    </row>
    <row r="514" spans="1:9" ht="14.25" x14ac:dyDescent="0.2">
      <c r="A514" s="401">
        <v>1</v>
      </c>
      <c r="B514" s="395" t="s">
        <v>10</v>
      </c>
      <c r="C514" s="185"/>
      <c r="D514" s="366"/>
      <c r="E514" s="121"/>
      <c r="F514" s="65">
        <f t="shared" si="8"/>
        <v>0</v>
      </c>
      <c r="H514" s="18"/>
      <c r="I514" s="18"/>
    </row>
    <row r="515" spans="1:9" ht="14.25" x14ac:dyDescent="0.2">
      <c r="A515" s="402">
        <v>1.1000000000000001</v>
      </c>
      <c r="B515" s="403" t="s">
        <v>217</v>
      </c>
      <c r="C515" s="185">
        <v>1225.0899999999999</v>
      </c>
      <c r="D515" s="347" t="s">
        <v>45</v>
      </c>
      <c r="E515" s="120"/>
      <c r="F515" s="65">
        <f t="shared" si="8"/>
        <v>0</v>
      </c>
      <c r="H515" s="18"/>
      <c r="I515" s="18"/>
    </row>
    <row r="516" spans="1:9" ht="14.25" x14ac:dyDescent="0.2">
      <c r="A516" s="322"/>
      <c r="B516" s="404"/>
      <c r="C516" s="185"/>
      <c r="D516" s="366"/>
      <c r="E516" s="121"/>
      <c r="F516" s="65">
        <f t="shared" si="8"/>
        <v>0</v>
      </c>
      <c r="H516" s="18"/>
      <c r="I516" s="18"/>
    </row>
    <row r="517" spans="1:9" ht="14.25" x14ac:dyDescent="0.2">
      <c r="A517" s="203">
        <v>2</v>
      </c>
      <c r="B517" s="405" t="s">
        <v>218</v>
      </c>
      <c r="C517" s="185"/>
      <c r="D517" s="362"/>
      <c r="E517" s="136"/>
      <c r="F517" s="65">
        <f t="shared" si="8"/>
        <v>0</v>
      </c>
      <c r="H517" s="18"/>
      <c r="I517" s="18"/>
    </row>
    <row r="518" spans="1:9" ht="14.25" x14ac:dyDescent="0.2">
      <c r="A518" s="279">
        <v>2.1</v>
      </c>
      <c r="B518" s="317" t="s">
        <v>219</v>
      </c>
      <c r="C518" s="185">
        <v>1960.14</v>
      </c>
      <c r="D518" s="337" t="s">
        <v>45</v>
      </c>
      <c r="E518" s="108"/>
      <c r="F518" s="65">
        <f t="shared" si="8"/>
        <v>0</v>
      </c>
      <c r="H518" s="18"/>
      <c r="I518" s="18"/>
    </row>
    <row r="519" spans="1:9" ht="14.25" x14ac:dyDescent="0.2">
      <c r="A519" s="279">
        <v>2.2000000000000002</v>
      </c>
      <c r="B519" s="317" t="s">
        <v>220</v>
      </c>
      <c r="C519" s="185">
        <v>885.13</v>
      </c>
      <c r="D519" s="337" t="s">
        <v>17</v>
      </c>
      <c r="E519" s="108"/>
      <c r="F519" s="65">
        <f t="shared" si="8"/>
        <v>0</v>
      </c>
      <c r="H519" s="18"/>
      <c r="I519" s="18"/>
    </row>
    <row r="520" spans="1:9" ht="42.75" x14ac:dyDescent="0.2">
      <c r="A520" s="279">
        <v>2.2999999999999998</v>
      </c>
      <c r="B520" s="182" t="s">
        <v>198</v>
      </c>
      <c r="C520" s="183">
        <v>57.53</v>
      </c>
      <c r="D520" s="363" t="s">
        <v>16</v>
      </c>
      <c r="E520" s="115"/>
      <c r="F520" s="65">
        <f t="shared" si="8"/>
        <v>0</v>
      </c>
      <c r="H520" s="18"/>
      <c r="I520" s="18"/>
    </row>
    <row r="521" spans="1:9" ht="14.25" x14ac:dyDescent="0.2">
      <c r="A521" s="279"/>
      <c r="B521" s="317"/>
      <c r="C521" s="185"/>
      <c r="D521" s="337"/>
      <c r="E521" s="108"/>
      <c r="F521" s="65">
        <f t="shared" si="8"/>
        <v>0</v>
      </c>
      <c r="H521" s="18"/>
      <c r="I521" s="18"/>
    </row>
    <row r="522" spans="1:9" ht="14.25" x14ac:dyDescent="0.2">
      <c r="A522" s="203">
        <v>3</v>
      </c>
      <c r="B522" s="405" t="s">
        <v>221</v>
      </c>
      <c r="C522" s="185"/>
      <c r="D522" s="362"/>
      <c r="E522" s="136"/>
      <c r="F522" s="65">
        <f t="shared" si="8"/>
        <v>0</v>
      </c>
      <c r="H522" s="18"/>
      <c r="I522" s="18"/>
    </row>
    <row r="523" spans="1:9" ht="14.25" x14ac:dyDescent="0.2">
      <c r="A523" s="279">
        <v>3.1</v>
      </c>
      <c r="B523" s="317" t="s">
        <v>222</v>
      </c>
      <c r="C523" s="185">
        <v>1000.71</v>
      </c>
      <c r="D523" s="337" t="s">
        <v>223</v>
      </c>
      <c r="E523" s="108"/>
      <c r="F523" s="65">
        <f t="shared" si="8"/>
        <v>0</v>
      </c>
      <c r="H523" s="18"/>
      <c r="I523" s="18"/>
    </row>
    <row r="524" spans="1:9" ht="14.25" x14ac:dyDescent="0.2">
      <c r="A524" s="279">
        <v>3.2</v>
      </c>
      <c r="B524" s="317" t="s">
        <v>224</v>
      </c>
      <c r="C524" s="185">
        <v>85.76</v>
      </c>
      <c r="D524" s="337" t="s">
        <v>14</v>
      </c>
      <c r="E524" s="108"/>
      <c r="F524" s="65">
        <f t="shared" si="8"/>
        <v>0</v>
      </c>
      <c r="H524" s="18"/>
      <c r="I524" s="18"/>
    </row>
    <row r="525" spans="1:9" ht="14.25" x14ac:dyDescent="0.2">
      <c r="A525" s="279">
        <v>3.3</v>
      </c>
      <c r="B525" s="317" t="s">
        <v>265</v>
      </c>
      <c r="C525" s="185">
        <v>212.43</v>
      </c>
      <c r="D525" s="186" t="s">
        <v>16</v>
      </c>
      <c r="E525" s="86"/>
      <c r="F525" s="65">
        <f t="shared" si="8"/>
        <v>0</v>
      </c>
      <c r="H525" s="18"/>
      <c r="I525" s="18"/>
    </row>
    <row r="526" spans="1:9" ht="28.5" x14ac:dyDescent="0.2">
      <c r="A526" s="279">
        <v>3.4</v>
      </c>
      <c r="B526" s="187" t="s">
        <v>171</v>
      </c>
      <c r="C526" s="185">
        <v>853.91</v>
      </c>
      <c r="D526" s="186" t="s">
        <v>15</v>
      </c>
      <c r="E526" s="86"/>
      <c r="F526" s="65">
        <f t="shared" si="8"/>
        <v>0</v>
      </c>
      <c r="H526" s="18"/>
      <c r="I526" s="18"/>
    </row>
    <row r="527" spans="1:9" ht="28.5" x14ac:dyDescent="0.2">
      <c r="A527" s="279">
        <v>3.5</v>
      </c>
      <c r="B527" s="182" t="s">
        <v>172</v>
      </c>
      <c r="C527" s="185">
        <v>388.6</v>
      </c>
      <c r="D527" s="186" t="s">
        <v>16</v>
      </c>
      <c r="E527" s="86"/>
      <c r="F527" s="65">
        <f t="shared" si="8"/>
        <v>0</v>
      </c>
      <c r="H527" s="18"/>
      <c r="I527" s="18"/>
    </row>
    <row r="528" spans="1:9" ht="14.25" x14ac:dyDescent="0.2">
      <c r="A528" s="279"/>
      <c r="B528" s="317"/>
      <c r="C528" s="185"/>
      <c r="D528" s="337"/>
      <c r="E528" s="86"/>
      <c r="F528" s="65">
        <f t="shared" si="8"/>
        <v>0</v>
      </c>
      <c r="H528" s="18"/>
      <c r="I528" s="18"/>
    </row>
    <row r="529" spans="1:9" ht="14.25" x14ac:dyDescent="0.2">
      <c r="A529" s="322">
        <v>4</v>
      </c>
      <c r="B529" s="323" t="s">
        <v>226</v>
      </c>
      <c r="C529" s="333"/>
      <c r="D529" s="347"/>
      <c r="E529" s="105"/>
      <c r="F529" s="65">
        <f t="shared" ref="F529:F592" si="9">C529*E529</f>
        <v>0</v>
      </c>
      <c r="H529" s="18"/>
      <c r="I529" s="18"/>
    </row>
    <row r="530" spans="1:9" ht="14.25" x14ac:dyDescent="0.2">
      <c r="A530" s="326">
        <v>4.0999999999999996</v>
      </c>
      <c r="B530" s="327" t="s">
        <v>228</v>
      </c>
      <c r="C530" s="340">
        <v>464.19</v>
      </c>
      <c r="D530" s="347" t="s">
        <v>45</v>
      </c>
      <c r="E530" s="105"/>
      <c r="F530" s="65">
        <f t="shared" si="9"/>
        <v>0</v>
      </c>
      <c r="H530" s="18"/>
      <c r="I530" s="18"/>
    </row>
    <row r="531" spans="1:9" ht="14.25" x14ac:dyDescent="0.2">
      <c r="A531" s="326">
        <v>4.2</v>
      </c>
      <c r="B531" s="327" t="s">
        <v>266</v>
      </c>
      <c r="C531" s="340">
        <v>793.1</v>
      </c>
      <c r="D531" s="347" t="s">
        <v>45</v>
      </c>
      <c r="E531" s="105"/>
      <c r="F531" s="65">
        <f t="shared" si="9"/>
        <v>0</v>
      </c>
      <c r="H531" s="18"/>
      <c r="I531" s="18"/>
    </row>
    <row r="532" spans="1:9" ht="14.25" x14ac:dyDescent="0.2">
      <c r="A532" s="406"/>
      <c r="B532" s="407"/>
      <c r="C532" s="365"/>
      <c r="D532" s="408"/>
      <c r="E532" s="104"/>
      <c r="F532" s="65">
        <f t="shared" si="9"/>
        <v>0</v>
      </c>
      <c r="H532" s="18"/>
      <c r="I532" s="18"/>
    </row>
    <row r="533" spans="1:9" ht="14.25" x14ac:dyDescent="0.2">
      <c r="A533" s="409">
        <v>5</v>
      </c>
      <c r="B533" s="410" t="s">
        <v>229</v>
      </c>
      <c r="C533" s="340"/>
      <c r="D533" s="347"/>
      <c r="E533" s="105"/>
      <c r="F533" s="65">
        <f t="shared" si="9"/>
        <v>0</v>
      </c>
      <c r="H533" s="18"/>
      <c r="I533" s="18"/>
    </row>
    <row r="534" spans="1:9" ht="14.25" x14ac:dyDescent="0.2">
      <c r="A534" s="402">
        <v>5.0999999999999996</v>
      </c>
      <c r="B534" s="411" t="s">
        <v>231</v>
      </c>
      <c r="C534" s="340">
        <v>455.09</v>
      </c>
      <c r="D534" s="347" t="s">
        <v>45</v>
      </c>
      <c r="E534" s="105"/>
      <c r="F534" s="65">
        <f t="shared" si="9"/>
        <v>0</v>
      </c>
      <c r="H534" s="18"/>
      <c r="I534" s="18"/>
    </row>
    <row r="535" spans="1:9" ht="14.25" x14ac:dyDescent="0.2">
      <c r="A535" s="326">
        <v>5.2</v>
      </c>
      <c r="B535" s="327" t="s">
        <v>267</v>
      </c>
      <c r="C535" s="340">
        <v>770</v>
      </c>
      <c r="D535" s="347" t="s">
        <v>45</v>
      </c>
      <c r="E535" s="105"/>
      <c r="F535" s="65">
        <f t="shared" si="9"/>
        <v>0</v>
      </c>
      <c r="H535" s="18"/>
      <c r="I535" s="18"/>
    </row>
    <row r="536" spans="1:9" ht="14.25" x14ac:dyDescent="0.2">
      <c r="A536" s="328"/>
      <c r="B536" s="319"/>
      <c r="C536" s="365"/>
      <c r="D536" s="366"/>
      <c r="E536" s="106"/>
      <c r="F536" s="65">
        <f t="shared" si="9"/>
        <v>0</v>
      </c>
      <c r="H536" s="18"/>
      <c r="I536" s="18"/>
    </row>
    <row r="537" spans="1:9" ht="14.25" x14ac:dyDescent="0.2">
      <c r="A537" s="330">
        <v>6</v>
      </c>
      <c r="B537" s="331" t="s">
        <v>232</v>
      </c>
      <c r="C537" s="336"/>
      <c r="D537" s="367"/>
      <c r="E537" s="107"/>
      <c r="F537" s="65">
        <f t="shared" si="9"/>
        <v>0</v>
      </c>
      <c r="H537" s="18"/>
      <c r="I537" s="18"/>
    </row>
    <row r="538" spans="1:9" ht="14.25" x14ac:dyDescent="0.2">
      <c r="A538" s="326">
        <v>6.1</v>
      </c>
      <c r="B538" s="327" t="s">
        <v>231</v>
      </c>
      <c r="C538" s="340">
        <v>455.09</v>
      </c>
      <c r="D538" s="368" t="s">
        <v>45</v>
      </c>
      <c r="E538" s="137"/>
      <c r="F538" s="65">
        <f t="shared" si="9"/>
        <v>0</v>
      </c>
      <c r="H538" s="18"/>
      <c r="I538" s="18"/>
    </row>
    <row r="539" spans="1:9" ht="14.25" x14ac:dyDescent="0.2">
      <c r="A539" s="326">
        <v>6.2</v>
      </c>
      <c r="B539" s="327" t="s">
        <v>267</v>
      </c>
      <c r="C539" s="340">
        <v>770</v>
      </c>
      <c r="D539" s="347" t="s">
        <v>45</v>
      </c>
      <c r="E539" s="105"/>
      <c r="F539" s="65">
        <f t="shared" si="9"/>
        <v>0</v>
      </c>
      <c r="H539" s="18"/>
      <c r="I539" s="18"/>
    </row>
    <row r="540" spans="1:9" ht="14.25" x14ac:dyDescent="0.2">
      <c r="A540" s="326"/>
      <c r="B540" s="327"/>
      <c r="C540" s="340"/>
      <c r="D540" s="368"/>
      <c r="E540" s="137"/>
      <c r="F540" s="65">
        <f t="shared" si="9"/>
        <v>0</v>
      </c>
      <c r="H540" s="18"/>
      <c r="I540" s="18"/>
    </row>
    <row r="541" spans="1:9" ht="25.5" x14ac:dyDescent="0.2">
      <c r="A541" s="322">
        <v>7</v>
      </c>
      <c r="B541" s="332" t="s">
        <v>233</v>
      </c>
      <c r="C541" s="340"/>
      <c r="D541" s="347"/>
      <c r="E541" s="105"/>
      <c r="F541" s="65">
        <f t="shared" si="9"/>
        <v>0</v>
      </c>
      <c r="H541" s="18"/>
      <c r="I541" s="18"/>
    </row>
    <row r="542" spans="1:9" ht="14.25" x14ac:dyDescent="0.2">
      <c r="A542" s="412">
        <v>7.1</v>
      </c>
      <c r="B542" s="413" t="s">
        <v>268</v>
      </c>
      <c r="C542" s="414">
        <v>1</v>
      </c>
      <c r="D542" s="415" t="s">
        <v>21</v>
      </c>
      <c r="E542" s="138"/>
      <c r="F542" s="65">
        <f t="shared" si="9"/>
        <v>0</v>
      </c>
      <c r="H542" s="18"/>
      <c r="I542" s="18"/>
    </row>
    <row r="543" spans="1:9" ht="14.25" x14ac:dyDescent="0.2">
      <c r="A543" s="326">
        <v>7.1</v>
      </c>
      <c r="B543" s="416" t="s">
        <v>269</v>
      </c>
      <c r="C543" s="324">
        <v>3</v>
      </c>
      <c r="D543" s="369" t="s">
        <v>21</v>
      </c>
      <c r="E543" s="105"/>
      <c r="F543" s="65">
        <f t="shared" si="9"/>
        <v>0</v>
      </c>
      <c r="H543" s="18"/>
      <c r="I543" s="18"/>
    </row>
    <row r="544" spans="1:9" ht="15" x14ac:dyDescent="0.2">
      <c r="A544" s="326">
        <v>7.1</v>
      </c>
      <c r="B544" s="416" t="s">
        <v>270</v>
      </c>
      <c r="C544" s="324">
        <v>5</v>
      </c>
      <c r="D544" s="369" t="s">
        <v>21</v>
      </c>
      <c r="E544" s="105"/>
      <c r="F544" s="65">
        <f t="shared" si="9"/>
        <v>0</v>
      </c>
      <c r="H544" s="18"/>
      <c r="I544" s="18"/>
    </row>
    <row r="545" spans="1:9" ht="15" x14ac:dyDescent="0.2">
      <c r="A545" s="326">
        <v>7.1</v>
      </c>
      <c r="B545" s="416" t="s">
        <v>271</v>
      </c>
      <c r="C545" s="324">
        <v>1</v>
      </c>
      <c r="D545" s="190" t="s">
        <v>21</v>
      </c>
      <c r="E545" s="105"/>
      <c r="F545" s="65">
        <f t="shared" si="9"/>
        <v>0</v>
      </c>
      <c r="H545" s="18"/>
      <c r="I545" s="18"/>
    </row>
    <row r="546" spans="1:9" ht="15" x14ac:dyDescent="0.2">
      <c r="A546" s="326">
        <v>7.1</v>
      </c>
      <c r="B546" s="416" t="s">
        <v>272</v>
      </c>
      <c r="C546" s="324">
        <v>3</v>
      </c>
      <c r="D546" s="190" t="s">
        <v>21</v>
      </c>
      <c r="E546" s="105"/>
      <c r="F546" s="65">
        <f t="shared" si="9"/>
        <v>0</v>
      </c>
      <c r="H546" s="18"/>
      <c r="I546" s="18"/>
    </row>
    <row r="547" spans="1:9" ht="15" x14ac:dyDescent="0.2">
      <c r="A547" s="326">
        <v>7.1</v>
      </c>
      <c r="B547" s="416" t="s">
        <v>273</v>
      </c>
      <c r="C547" s="324">
        <v>1</v>
      </c>
      <c r="D547" s="190" t="s">
        <v>21</v>
      </c>
      <c r="E547" s="105"/>
      <c r="F547" s="65">
        <f t="shared" si="9"/>
        <v>0</v>
      </c>
      <c r="H547" s="18"/>
      <c r="I547" s="18"/>
    </row>
    <row r="548" spans="1:9" ht="15" x14ac:dyDescent="0.2">
      <c r="A548" s="326">
        <v>7.1</v>
      </c>
      <c r="B548" s="416" t="s">
        <v>274</v>
      </c>
      <c r="C548" s="324">
        <v>1</v>
      </c>
      <c r="D548" s="190" t="s">
        <v>21</v>
      </c>
      <c r="E548" s="105"/>
      <c r="F548" s="65">
        <f t="shared" si="9"/>
        <v>0</v>
      </c>
      <c r="H548" s="18"/>
      <c r="I548" s="18"/>
    </row>
    <row r="549" spans="1:9" ht="14.25" x14ac:dyDescent="0.2">
      <c r="A549" s="326">
        <v>7.3</v>
      </c>
      <c r="B549" s="417" t="s">
        <v>236</v>
      </c>
      <c r="C549" s="324">
        <v>3</v>
      </c>
      <c r="D549" s="190" t="s">
        <v>21</v>
      </c>
      <c r="E549" s="105"/>
      <c r="F549" s="65">
        <f t="shared" si="9"/>
        <v>0</v>
      </c>
      <c r="H549" s="18"/>
      <c r="I549" s="18"/>
    </row>
    <row r="550" spans="1:9" ht="14.25" x14ac:dyDescent="0.2">
      <c r="A550" s="326">
        <v>7.6</v>
      </c>
      <c r="B550" s="417" t="s">
        <v>260</v>
      </c>
      <c r="C550" s="324">
        <v>1</v>
      </c>
      <c r="D550" s="190" t="s">
        <v>21</v>
      </c>
      <c r="E550" s="139"/>
      <c r="F550" s="65">
        <f t="shared" si="9"/>
        <v>0</v>
      </c>
      <c r="H550" s="18"/>
      <c r="I550" s="18"/>
    </row>
    <row r="551" spans="1:9" ht="14.25" x14ac:dyDescent="0.2">
      <c r="A551" s="326">
        <v>7.8</v>
      </c>
      <c r="B551" s="417" t="s">
        <v>241</v>
      </c>
      <c r="C551" s="324">
        <v>2</v>
      </c>
      <c r="D551" s="190" t="s">
        <v>21</v>
      </c>
      <c r="E551" s="105"/>
      <c r="F551" s="65">
        <f t="shared" si="9"/>
        <v>0</v>
      </c>
      <c r="H551" s="18"/>
      <c r="I551" s="18"/>
    </row>
    <row r="552" spans="1:9" ht="14.25" x14ac:dyDescent="0.2">
      <c r="A552" s="326">
        <v>7.8</v>
      </c>
      <c r="B552" s="417" t="s">
        <v>275</v>
      </c>
      <c r="C552" s="324">
        <v>2</v>
      </c>
      <c r="D552" s="190" t="s">
        <v>21</v>
      </c>
      <c r="E552" s="105"/>
      <c r="F552" s="65">
        <f t="shared" si="9"/>
        <v>0</v>
      </c>
      <c r="H552" s="18"/>
      <c r="I552" s="18"/>
    </row>
    <row r="553" spans="1:9" ht="14.25" x14ac:dyDescent="0.2">
      <c r="A553" s="326">
        <v>7.9</v>
      </c>
      <c r="B553" s="417" t="s">
        <v>276</v>
      </c>
      <c r="C553" s="324">
        <v>2</v>
      </c>
      <c r="D553" s="190" t="s">
        <v>21</v>
      </c>
      <c r="E553" s="139"/>
      <c r="F553" s="65">
        <f t="shared" si="9"/>
        <v>0</v>
      </c>
      <c r="H553" s="18"/>
      <c r="I553" s="18"/>
    </row>
    <row r="554" spans="1:9" ht="14.25" x14ac:dyDescent="0.2">
      <c r="A554" s="326">
        <v>7.9</v>
      </c>
      <c r="B554" s="417" t="s">
        <v>277</v>
      </c>
      <c r="C554" s="324">
        <v>29</v>
      </c>
      <c r="D554" s="190" t="s">
        <v>21</v>
      </c>
      <c r="E554" s="139"/>
      <c r="F554" s="65">
        <f t="shared" si="9"/>
        <v>0</v>
      </c>
      <c r="H554" s="18"/>
      <c r="I554" s="18"/>
    </row>
    <row r="555" spans="1:9" ht="14.25" x14ac:dyDescent="0.2">
      <c r="A555" s="326">
        <v>7.9</v>
      </c>
      <c r="B555" s="417" t="s">
        <v>278</v>
      </c>
      <c r="C555" s="324">
        <v>3</v>
      </c>
      <c r="D555" s="190" t="s">
        <v>21</v>
      </c>
      <c r="E555" s="139"/>
      <c r="F555" s="65">
        <f t="shared" si="9"/>
        <v>0</v>
      </c>
      <c r="H555" s="18"/>
      <c r="I555" s="18"/>
    </row>
    <row r="556" spans="1:9" ht="14.25" x14ac:dyDescent="0.2">
      <c r="A556" s="418">
        <v>7.11</v>
      </c>
      <c r="B556" s="417" t="s">
        <v>244</v>
      </c>
      <c r="C556" s="324">
        <v>1</v>
      </c>
      <c r="D556" s="419" t="s">
        <v>13</v>
      </c>
      <c r="E556" s="105"/>
      <c r="F556" s="65">
        <f t="shared" si="9"/>
        <v>0</v>
      </c>
      <c r="H556" s="18"/>
      <c r="I556" s="18"/>
    </row>
    <row r="557" spans="1:9" ht="14.25" x14ac:dyDescent="0.2">
      <c r="A557" s="418">
        <v>7.12</v>
      </c>
      <c r="B557" s="417" t="s">
        <v>245</v>
      </c>
      <c r="C557" s="324">
        <v>15</v>
      </c>
      <c r="D557" s="190" t="s">
        <v>21</v>
      </c>
      <c r="E557" s="140"/>
      <c r="F557" s="65">
        <f t="shared" si="9"/>
        <v>0</v>
      </c>
      <c r="H557" s="18"/>
      <c r="I557" s="18"/>
    </row>
    <row r="558" spans="1:9" ht="14.25" x14ac:dyDescent="0.2">
      <c r="A558" s="418"/>
      <c r="B558" s="420"/>
      <c r="C558" s="340"/>
      <c r="D558" s="347"/>
      <c r="E558" s="139"/>
      <c r="F558" s="65">
        <f t="shared" si="9"/>
        <v>0</v>
      </c>
      <c r="H558" s="18"/>
      <c r="I558" s="18"/>
    </row>
    <row r="559" spans="1:9" ht="14.25" x14ac:dyDescent="0.2">
      <c r="A559" s="322">
        <v>8</v>
      </c>
      <c r="B559" s="421" t="s">
        <v>246</v>
      </c>
      <c r="C559" s="324"/>
      <c r="D559" s="347"/>
      <c r="E559" s="105"/>
      <c r="F559" s="65">
        <f t="shared" si="9"/>
        <v>0</v>
      </c>
      <c r="H559" s="18"/>
      <c r="I559" s="18"/>
    </row>
    <row r="560" spans="1:9" ht="42.75" x14ac:dyDescent="0.2">
      <c r="A560" s="326">
        <v>8.1</v>
      </c>
      <c r="B560" s="422" t="s">
        <v>279</v>
      </c>
      <c r="C560" s="423">
        <v>1</v>
      </c>
      <c r="D560" s="424" t="s">
        <v>21</v>
      </c>
      <c r="E560" s="141"/>
      <c r="F560" s="65">
        <f t="shared" si="9"/>
        <v>0</v>
      </c>
      <c r="H560" s="18"/>
      <c r="I560" s="18"/>
    </row>
    <row r="561" spans="1:9" ht="14.25" x14ac:dyDescent="0.2">
      <c r="A561" s="326">
        <v>8.1999999999999993</v>
      </c>
      <c r="B561" s="425" t="s">
        <v>248</v>
      </c>
      <c r="C561" s="324">
        <v>1</v>
      </c>
      <c r="D561" s="347" t="s">
        <v>21</v>
      </c>
      <c r="E561" s="113"/>
      <c r="F561" s="65">
        <f t="shared" si="9"/>
        <v>0</v>
      </c>
      <c r="H561" s="18"/>
      <c r="I561" s="18"/>
    </row>
    <row r="562" spans="1:9" ht="14.25" x14ac:dyDescent="0.2">
      <c r="A562" s="326"/>
      <c r="B562" s="426"/>
      <c r="C562" s="324"/>
      <c r="D562" s="424"/>
      <c r="E562" s="126"/>
      <c r="F562" s="65">
        <f t="shared" si="9"/>
        <v>0</v>
      </c>
      <c r="H562" s="18"/>
      <c r="I562" s="18"/>
    </row>
    <row r="563" spans="1:9" ht="14.25" x14ac:dyDescent="0.2">
      <c r="A563" s="338">
        <v>9</v>
      </c>
      <c r="B563" s="427" t="s">
        <v>249</v>
      </c>
      <c r="C563" s="324"/>
      <c r="D563" s="341"/>
      <c r="E563" s="111"/>
      <c r="F563" s="65">
        <f t="shared" si="9"/>
        <v>0</v>
      </c>
      <c r="G563" s="18"/>
      <c r="H563" s="18"/>
      <c r="I563" s="18"/>
    </row>
    <row r="564" spans="1:9" ht="15" x14ac:dyDescent="0.2">
      <c r="A564" s="380">
        <v>9.1</v>
      </c>
      <c r="B564" s="317" t="s">
        <v>250</v>
      </c>
      <c r="C564" s="324">
        <v>285</v>
      </c>
      <c r="D564" s="369" t="s">
        <v>21</v>
      </c>
      <c r="E564" s="111"/>
      <c r="F564" s="65">
        <f t="shared" si="9"/>
        <v>0</v>
      </c>
      <c r="G564" s="18"/>
      <c r="H564" s="18"/>
      <c r="I564" s="18"/>
    </row>
    <row r="565" spans="1:9" ht="14.25" x14ac:dyDescent="0.2">
      <c r="A565" s="380"/>
      <c r="B565" s="428"/>
      <c r="C565" s="324"/>
      <c r="D565" s="369"/>
      <c r="E565" s="111"/>
      <c r="F565" s="65">
        <f t="shared" si="9"/>
        <v>0</v>
      </c>
      <c r="G565" s="18"/>
      <c r="H565" s="18"/>
      <c r="I565" s="18"/>
    </row>
    <row r="566" spans="1:9" ht="14.25" x14ac:dyDescent="0.2">
      <c r="A566" s="338">
        <v>10</v>
      </c>
      <c r="B566" s="427" t="s">
        <v>280</v>
      </c>
      <c r="C566" s="324"/>
      <c r="D566" s="341"/>
      <c r="E566" s="111"/>
      <c r="F566" s="65">
        <f t="shared" si="9"/>
        <v>0</v>
      </c>
      <c r="G566" s="18"/>
      <c r="H566" s="18"/>
      <c r="I566" s="18"/>
    </row>
    <row r="567" spans="1:9" ht="14.25" x14ac:dyDescent="0.2">
      <c r="A567" s="380">
        <v>10.1</v>
      </c>
      <c r="B567" s="428" t="s">
        <v>281</v>
      </c>
      <c r="C567" s="324">
        <v>2</v>
      </c>
      <c r="D567" s="369" t="s">
        <v>21</v>
      </c>
      <c r="E567" s="111"/>
      <c r="F567" s="65">
        <f t="shared" si="9"/>
        <v>0</v>
      </c>
      <c r="G567" s="18"/>
      <c r="H567" s="18"/>
      <c r="I567" s="18"/>
    </row>
    <row r="568" spans="1:9" ht="14.25" x14ac:dyDescent="0.2">
      <c r="A568" s="380"/>
      <c r="B568" s="428"/>
      <c r="C568" s="324"/>
      <c r="D568" s="369"/>
      <c r="E568" s="111"/>
      <c r="F568" s="65">
        <f t="shared" si="9"/>
        <v>0</v>
      </c>
      <c r="G568" s="18"/>
      <c r="H568" s="18"/>
      <c r="I568" s="18"/>
    </row>
    <row r="569" spans="1:9" ht="14.25" x14ac:dyDescent="0.2">
      <c r="A569" s="322">
        <v>11</v>
      </c>
      <c r="B569" s="429" t="s">
        <v>253</v>
      </c>
      <c r="C569" s="324"/>
      <c r="D569" s="348"/>
      <c r="E569" s="114"/>
      <c r="F569" s="65">
        <f t="shared" si="9"/>
        <v>0</v>
      </c>
      <c r="H569" s="18"/>
      <c r="I569" s="18"/>
    </row>
    <row r="570" spans="1:9" ht="14.25" x14ac:dyDescent="0.2">
      <c r="A570" s="326">
        <v>11.1</v>
      </c>
      <c r="B570" s="317" t="s">
        <v>160</v>
      </c>
      <c r="C570" s="324">
        <v>885.13</v>
      </c>
      <c r="D570" s="430" t="s">
        <v>17</v>
      </c>
      <c r="E570" s="142"/>
      <c r="F570" s="65">
        <f t="shared" si="9"/>
        <v>0</v>
      </c>
      <c r="H570" s="18"/>
      <c r="I570" s="18"/>
    </row>
    <row r="571" spans="1:9" ht="14.25" x14ac:dyDescent="0.2">
      <c r="A571" s="326">
        <v>11.2</v>
      </c>
      <c r="B571" s="198" t="s">
        <v>254</v>
      </c>
      <c r="C571" s="340">
        <v>885.13</v>
      </c>
      <c r="D571" s="430" t="s">
        <v>17</v>
      </c>
      <c r="E571" s="142"/>
      <c r="F571" s="65">
        <f t="shared" si="9"/>
        <v>0</v>
      </c>
      <c r="H571" s="18"/>
      <c r="I571" s="18"/>
    </row>
    <row r="572" spans="1:9" ht="18" x14ac:dyDescent="0.25">
      <c r="A572" s="326">
        <f>+A571+0.1</f>
        <v>11.299999999999999</v>
      </c>
      <c r="B572" s="178" t="s">
        <v>162</v>
      </c>
      <c r="C572" s="340">
        <v>885.13</v>
      </c>
      <c r="D572" s="430" t="s">
        <v>255</v>
      </c>
      <c r="E572" s="142"/>
      <c r="F572" s="65">
        <f t="shared" si="9"/>
        <v>0</v>
      </c>
      <c r="H572" s="18"/>
      <c r="I572" s="18"/>
    </row>
    <row r="573" spans="1:9" ht="14.25" x14ac:dyDescent="0.2">
      <c r="A573" s="322"/>
      <c r="B573" s="421"/>
      <c r="C573" s="340"/>
      <c r="D573" s="347"/>
      <c r="E573" s="110"/>
      <c r="F573" s="65">
        <f t="shared" si="9"/>
        <v>0</v>
      </c>
      <c r="H573" s="18"/>
      <c r="I573" s="18"/>
    </row>
    <row r="574" spans="1:9" ht="71.25" customHeight="1" x14ac:dyDescent="0.2">
      <c r="A574" s="386">
        <v>12</v>
      </c>
      <c r="B574" s="182" t="s">
        <v>164</v>
      </c>
      <c r="C574" s="340">
        <v>1225.0899999999999</v>
      </c>
      <c r="D574" s="387" t="s">
        <v>45</v>
      </c>
      <c r="E574" s="39"/>
      <c r="F574" s="65">
        <f t="shared" si="9"/>
        <v>0</v>
      </c>
      <c r="H574" s="18"/>
      <c r="I574" s="18"/>
    </row>
    <row r="575" spans="1:9" ht="17.25" customHeight="1" x14ac:dyDescent="0.2">
      <c r="A575" s="386">
        <v>13</v>
      </c>
      <c r="B575" s="431" t="s">
        <v>256</v>
      </c>
      <c r="C575" s="375">
        <v>1225.0899999999999</v>
      </c>
      <c r="D575" s="390" t="s">
        <v>45</v>
      </c>
      <c r="E575" s="143"/>
      <c r="F575" s="65">
        <f t="shared" si="9"/>
        <v>0</v>
      </c>
      <c r="H575" s="18"/>
      <c r="I575" s="18"/>
    </row>
    <row r="576" spans="1:9" s="32" customFormat="1" ht="14.25" x14ac:dyDescent="0.2">
      <c r="A576" s="297"/>
      <c r="B576" s="298" t="s">
        <v>282</v>
      </c>
      <c r="C576" s="432"/>
      <c r="D576" s="291"/>
      <c r="E576" s="98"/>
      <c r="F576" s="98">
        <f>SUM(F512:F575)</f>
        <v>0</v>
      </c>
      <c r="G576" s="31"/>
      <c r="H576" s="18"/>
      <c r="I576" s="18"/>
    </row>
    <row r="577" spans="1:9" ht="14.25" x14ac:dyDescent="0.2">
      <c r="A577" s="351"/>
      <c r="B577" s="391"/>
      <c r="C577" s="433"/>
      <c r="D577" s="434"/>
      <c r="E577" s="116"/>
      <c r="F577" s="65"/>
      <c r="H577" s="18"/>
      <c r="I577" s="18"/>
    </row>
    <row r="578" spans="1:9" ht="14.25" x14ac:dyDescent="0.2">
      <c r="A578" s="435" t="s">
        <v>283</v>
      </c>
      <c r="B578" s="421" t="s">
        <v>284</v>
      </c>
      <c r="C578" s="436"/>
      <c r="D578" s="357"/>
      <c r="E578" s="117"/>
      <c r="F578" s="65">
        <f t="shared" si="9"/>
        <v>0</v>
      </c>
      <c r="H578" s="18"/>
      <c r="I578" s="18"/>
    </row>
    <row r="579" spans="1:9" ht="14.25" x14ac:dyDescent="0.2">
      <c r="A579" s="328"/>
      <c r="B579" s="437"/>
      <c r="C579" s="365"/>
      <c r="D579" s="329"/>
      <c r="E579" s="106"/>
      <c r="F579" s="65">
        <f t="shared" si="9"/>
        <v>0</v>
      </c>
      <c r="H579" s="18"/>
      <c r="I579" s="18"/>
    </row>
    <row r="580" spans="1:9" ht="14.25" x14ac:dyDescent="0.2">
      <c r="A580" s="358">
        <v>1</v>
      </c>
      <c r="B580" s="421" t="s">
        <v>10</v>
      </c>
      <c r="C580" s="333"/>
      <c r="D580" s="329"/>
      <c r="E580" s="106"/>
      <c r="F580" s="65">
        <f t="shared" si="9"/>
        <v>0</v>
      </c>
      <c r="H580" s="18"/>
      <c r="I580" s="18"/>
    </row>
    <row r="581" spans="1:9" ht="14.25" x14ac:dyDescent="0.2">
      <c r="A581" s="326">
        <v>1.1000000000000001</v>
      </c>
      <c r="B581" s="438" t="s">
        <v>217</v>
      </c>
      <c r="C581" s="185">
        <v>1144.72</v>
      </c>
      <c r="D581" s="325" t="s">
        <v>45</v>
      </c>
      <c r="E581" s="105"/>
      <c r="F581" s="65">
        <f t="shared" si="9"/>
        <v>0</v>
      </c>
      <c r="H581" s="18"/>
      <c r="I581" s="18"/>
    </row>
    <row r="582" spans="1:9" ht="14.25" x14ac:dyDescent="0.2">
      <c r="A582" s="322"/>
      <c r="B582" s="404"/>
      <c r="C582" s="185"/>
      <c r="D582" s="329"/>
      <c r="E582" s="106"/>
      <c r="F582" s="65">
        <f t="shared" si="9"/>
        <v>0</v>
      </c>
      <c r="H582" s="18"/>
      <c r="I582" s="18"/>
    </row>
    <row r="583" spans="1:9" ht="14.25" x14ac:dyDescent="0.2">
      <c r="A583" s="203">
        <v>2</v>
      </c>
      <c r="B583" s="405" t="s">
        <v>218</v>
      </c>
      <c r="C583" s="185"/>
      <c r="D583" s="364"/>
      <c r="E583" s="118"/>
      <c r="F583" s="65">
        <f t="shared" si="9"/>
        <v>0</v>
      </c>
      <c r="H583" s="18"/>
      <c r="I583" s="18"/>
    </row>
    <row r="584" spans="1:9" ht="14.25" x14ac:dyDescent="0.2">
      <c r="A584" s="279">
        <v>2.1</v>
      </c>
      <c r="B584" s="317" t="s">
        <v>219</v>
      </c>
      <c r="C584" s="185">
        <v>1831.55</v>
      </c>
      <c r="D584" s="186" t="s">
        <v>45</v>
      </c>
      <c r="E584" s="108"/>
      <c r="F584" s="65">
        <f t="shared" si="9"/>
        <v>0</v>
      </c>
      <c r="H584" s="18"/>
      <c r="I584" s="18"/>
    </row>
    <row r="585" spans="1:9" ht="14.25" x14ac:dyDescent="0.2">
      <c r="A585" s="439">
        <v>2.2000000000000002</v>
      </c>
      <c r="B585" s="317" t="s">
        <v>220</v>
      </c>
      <c r="C585" s="185">
        <v>778.41</v>
      </c>
      <c r="D585" s="440" t="s">
        <v>17</v>
      </c>
      <c r="E585" s="108"/>
      <c r="F585" s="65">
        <f t="shared" si="9"/>
        <v>0</v>
      </c>
      <c r="H585" s="18"/>
      <c r="I585" s="18"/>
    </row>
    <row r="586" spans="1:9" ht="42.75" x14ac:dyDescent="0.2">
      <c r="A586" s="439">
        <v>2.2999999999999998</v>
      </c>
      <c r="B586" s="182" t="s">
        <v>198</v>
      </c>
      <c r="C586" s="183">
        <v>50.6</v>
      </c>
      <c r="D586" s="441" t="s">
        <v>16</v>
      </c>
      <c r="E586" s="115"/>
      <c r="F586" s="65">
        <f t="shared" si="9"/>
        <v>0</v>
      </c>
      <c r="H586" s="18"/>
      <c r="I586" s="18"/>
    </row>
    <row r="587" spans="1:9" ht="14.25" x14ac:dyDescent="0.2">
      <c r="A587" s="439"/>
      <c r="B587" s="317"/>
      <c r="C587" s="185"/>
      <c r="D587" s="440"/>
      <c r="E587" s="144"/>
      <c r="F587" s="65">
        <f t="shared" si="9"/>
        <v>0</v>
      </c>
      <c r="H587" s="18"/>
      <c r="I587" s="18"/>
    </row>
    <row r="588" spans="1:9" ht="14.25" x14ac:dyDescent="0.2">
      <c r="A588" s="442">
        <v>3</v>
      </c>
      <c r="B588" s="405" t="s">
        <v>221</v>
      </c>
      <c r="C588" s="185"/>
      <c r="D588" s="443"/>
      <c r="E588" s="136"/>
      <c r="F588" s="65">
        <f t="shared" si="9"/>
        <v>0</v>
      </c>
      <c r="H588" s="18"/>
      <c r="I588" s="18"/>
    </row>
    <row r="589" spans="1:9" ht="14.25" x14ac:dyDescent="0.2">
      <c r="A589" s="439">
        <v>3.1</v>
      </c>
      <c r="B589" s="317" t="s">
        <v>222</v>
      </c>
      <c r="C589" s="185">
        <v>812.75</v>
      </c>
      <c r="D589" s="440" t="s">
        <v>223</v>
      </c>
      <c r="E589" s="144"/>
      <c r="F589" s="65">
        <f t="shared" si="9"/>
        <v>0</v>
      </c>
      <c r="H589" s="18"/>
      <c r="I589" s="18"/>
    </row>
    <row r="590" spans="1:9" ht="14.25" x14ac:dyDescent="0.2">
      <c r="A590" s="439">
        <v>3.2</v>
      </c>
      <c r="B590" s="317" t="s">
        <v>224</v>
      </c>
      <c r="C590" s="185">
        <v>80.13</v>
      </c>
      <c r="D590" s="440" t="s">
        <v>14</v>
      </c>
      <c r="E590" s="144"/>
      <c r="F590" s="65">
        <f t="shared" si="9"/>
        <v>0</v>
      </c>
      <c r="H590" s="18"/>
      <c r="I590" s="18"/>
    </row>
    <row r="591" spans="1:9" ht="14.25" x14ac:dyDescent="0.2">
      <c r="A591" s="444">
        <v>3.3</v>
      </c>
      <c r="B591" s="342" t="s">
        <v>265</v>
      </c>
      <c r="C591" s="286">
        <v>186.82</v>
      </c>
      <c r="D591" s="445" t="s">
        <v>16</v>
      </c>
      <c r="E591" s="145"/>
      <c r="F591" s="65">
        <f t="shared" si="9"/>
        <v>0</v>
      </c>
      <c r="H591" s="18"/>
      <c r="I591" s="18"/>
    </row>
    <row r="592" spans="1:9" ht="28.5" x14ac:dyDescent="0.2">
      <c r="A592" s="439">
        <v>3.4</v>
      </c>
      <c r="B592" s="187" t="s">
        <v>171</v>
      </c>
      <c r="C592" s="185">
        <v>690.99</v>
      </c>
      <c r="D592" s="440" t="s">
        <v>15</v>
      </c>
      <c r="E592" s="144"/>
      <c r="F592" s="65">
        <f t="shared" si="9"/>
        <v>0</v>
      </c>
      <c r="H592" s="18"/>
      <c r="I592" s="18"/>
    </row>
    <row r="593" spans="1:9" ht="28.5" x14ac:dyDescent="0.2">
      <c r="A593" s="439">
        <v>3.5</v>
      </c>
      <c r="B593" s="182" t="s">
        <v>172</v>
      </c>
      <c r="C593" s="183">
        <v>332.94</v>
      </c>
      <c r="D593" s="441" t="s">
        <v>16</v>
      </c>
      <c r="E593" s="146"/>
      <c r="F593" s="65">
        <f t="shared" ref="F593:F656" si="10">C593*E593</f>
        <v>0</v>
      </c>
      <c r="H593" s="18"/>
      <c r="I593" s="18"/>
    </row>
    <row r="594" spans="1:9" ht="14.25" x14ac:dyDescent="0.2">
      <c r="A594" s="439"/>
      <c r="B594" s="317"/>
      <c r="C594" s="185"/>
      <c r="D594" s="440"/>
      <c r="E594" s="144"/>
      <c r="F594" s="65">
        <f t="shared" si="10"/>
        <v>0</v>
      </c>
      <c r="H594" s="18"/>
      <c r="I594" s="18"/>
    </row>
    <row r="595" spans="1:9" ht="14.25" x14ac:dyDescent="0.2">
      <c r="A595" s="409">
        <v>4</v>
      </c>
      <c r="B595" s="323" t="s">
        <v>226</v>
      </c>
      <c r="C595" s="333"/>
      <c r="D595" s="446"/>
      <c r="E595" s="120"/>
      <c r="F595" s="65">
        <f t="shared" si="10"/>
        <v>0</v>
      </c>
      <c r="H595" s="18"/>
      <c r="I595" s="18"/>
    </row>
    <row r="596" spans="1:9" ht="14.25" x14ac:dyDescent="0.2">
      <c r="A596" s="402">
        <v>4.0999999999999996</v>
      </c>
      <c r="B596" s="411" t="s">
        <v>228</v>
      </c>
      <c r="C596" s="340">
        <v>1167.6099999999999</v>
      </c>
      <c r="D596" s="446" t="s">
        <v>45</v>
      </c>
      <c r="E596" s="120"/>
      <c r="F596" s="65">
        <f t="shared" si="10"/>
        <v>0</v>
      </c>
      <c r="H596" s="18"/>
      <c r="I596" s="18"/>
    </row>
    <row r="597" spans="1:9" ht="14.25" x14ac:dyDescent="0.2">
      <c r="A597" s="406"/>
      <c r="B597" s="407"/>
      <c r="C597" s="365"/>
      <c r="D597" s="447"/>
      <c r="E597" s="147"/>
      <c r="F597" s="65">
        <f t="shared" si="10"/>
        <v>0</v>
      </c>
      <c r="H597" s="18"/>
      <c r="I597" s="18"/>
    </row>
    <row r="598" spans="1:9" ht="14.25" x14ac:dyDescent="0.2">
      <c r="A598" s="409">
        <v>5</v>
      </c>
      <c r="B598" s="410" t="s">
        <v>229</v>
      </c>
      <c r="C598" s="340"/>
      <c r="D598" s="446"/>
      <c r="E598" s="120"/>
      <c r="F598" s="65">
        <f t="shared" si="10"/>
        <v>0</v>
      </c>
      <c r="H598" s="18"/>
      <c r="I598" s="18"/>
    </row>
    <row r="599" spans="1:9" ht="14.25" x14ac:dyDescent="0.2">
      <c r="A599" s="402">
        <v>5.0999999999999996</v>
      </c>
      <c r="B599" s="411" t="s">
        <v>231</v>
      </c>
      <c r="C599" s="340">
        <v>1144.72</v>
      </c>
      <c r="D599" s="446" t="s">
        <v>45</v>
      </c>
      <c r="E599" s="120"/>
      <c r="F599" s="65">
        <f t="shared" si="10"/>
        <v>0</v>
      </c>
      <c r="H599" s="18"/>
      <c r="I599" s="18"/>
    </row>
    <row r="600" spans="1:9" ht="14.25" x14ac:dyDescent="0.2">
      <c r="A600" s="398"/>
      <c r="B600" s="407"/>
      <c r="C600" s="365"/>
      <c r="D600" s="448"/>
      <c r="E600" s="121"/>
      <c r="F600" s="65">
        <f t="shared" si="10"/>
        <v>0</v>
      </c>
      <c r="H600" s="18"/>
      <c r="I600" s="18"/>
    </row>
    <row r="601" spans="1:9" ht="14.25" x14ac:dyDescent="0.2">
      <c r="A601" s="334">
        <v>6</v>
      </c>
      <c r="B601" s="335" t="s">
        <v>232</v>
      </c>
      <c r="C601" s="336"/>
      <c r="D601" s="449"/>
      <c r="E601" s="122"/>
      <c r="F601" s="65">
        <f t="shared" si="10"/>
        <v>0</v>
      </c>
      <c r="H601" s="18"/>
      <c r="I601" s="18"/>
    </row>
    <row r="602" spans="1:9" ht="14.25" x14ac:dyDescent="0.2">
      <c r="A602" s="326">
        <v>6.1</v>
      </c>
      <c r="B602" s="327" t="s">
        <v>231</v>
      </c>
      <c r="C602" s="340">
        <v>1144.72</v>
      </c>
      <c r="D602" s="450" t="s">
        <v>45</v>
      </c>
      <c r="E602" s="123"/>
      <c r="F602" s="65">
        <f t="shared" si="10"/>
        <v>0</v>
      </c>
      <c r="H602" s="18"/>
      <c r="I602" s="18"/>
    </row>
    <row r="603" spans="1:9" ht="14.25" x14ac:dyDescent="0.2">
      <c r="A603" s="326"/>
      <c r="B603" s="327"/>
      <c r="C603" s="340"/>
      <c r="D603" s="450"/>
      <c r="E603" s="148"/>
      <c r="F603" s="65">
        <f t="shared" si="10"/>
        <v>0</v>
      </c>
      <c r="H603" s="18"/>
      <c r="I603" s="18"/>
    </row>
    <row r="604" spans="1:9" ht="25.5" x14ac:dyDescent="0.2">
      <c r="A604" s="322">
        <v>7</v>
      </c>
      <c r="B604" s="332" t="s">
        <v>233</v>
      </c>
      <c r="C604" s="340"/>
      <c r="D604" s="446"/>
      <c r="E604" s="149"/>
      <c r="F604" s="65">
        <f t="shared" si="10"/>
        <v>0</v>
      </c>
      <c r="H604" s="18"/>
      <c r="I604" s="18"/>
    </row>
    <row r="605" spans="1:9" ht="14.25" x14ac:dyDescent="0.2">
      <c r="A605" s="326">
        <v>7.1</v>
      </c>
      <c r="B605" s="451" t="s">
        <v>285</v>
      </c>
      <c r="C605" s="340">
        <v>3</v>
      </c>
      <c r="D605" s="369" t="s">
        <v>21</v>
      </c>
      <c r="E605" s="149"/>
      <c r="F605" s="65">
        <f t="shared" si="10"/>
        <v>0</v>
      </c>
      <c r="H605" s="18"/>
      <c r="I605" s="18"/>
    </row>
    <row r="606" spans="1:9" ht="14.25" x14ac:dyDescent="0.2">
      <c r="A606" s="326">
        <v>7.2</v>
      </c>
      <c r="B606" s="451" t="s">
        <v>286</v>
      </c>
      <c r="C606" s="340">
        <v>3</v>
      </c>
      <c r="D606" s="369" t="s">
        <v>21</v>
      </c>
      <c r="E606" s="149"/>
      <c r="F606" s="65">
        <f t="shared" si="10"/>
        <v>0</v>
      </c>
      <c r="H606" s="18"/>
      <c r="I606" s="18"/>
    </row>
    <row r="607" spans="1:9" ht="14.25" x14ac:dyDescent="0.2">
      <c r="A607" s="326">
        <v>7.3</v>
      </c>
      <c r="B607" s="327" t="s">
        <v>236</v>
      </c>
      <c r="C607" s="340">
        <v>10</v>
      </c>
      <c r="D607" s="369" t="s">
        <v>21</v>
      </c>
      <c r="E607" s="149"/>
      <c r="F607" s="65">
        <f t="shared" si="10"/>
        <v>0</v>
      </c>
      <c r="H607" s="18"/>
      <c r="I607" s="18"/>
    </row>
    <row r="608" spans="1:9" ht="14.25" x14ac:dyDescent="0.2">
      <c r="A608" s="326">
        <v>7.4</v>
      </c>
      <c r="B608" s="327" t="s">
        <v>239</v>
      </c>
      <c r="C608" s="340">
        <v>7</v>
      </c>
      <c r="D608" s="369" t="s">
        <v>21</v>
      </c>
      <c r="E608" s="150"/>
      <c r="F608" s="65">
        <f t="shared" si="10"/>
        <v>0</v>
      </c>
      <c r="H608" s="18"/>
      <c r="I608" s="18"/>
    </row>
    <row r="609" spans="1:9" ht="14.25" x14ac:dyDescent="0.2">
      <c r="A609" s="326">
        <v>7.5</v>
      </c>
      <c r="B609" s="327" t="s">
        <v>260</v>
      </c>
      <c r="C609" s="340">
        <v>6</v>
      </c>
      <c r="D609" s="369" t="s">
        <v>21</v>
      </c>
      <c r="E609" s="150"/>
      <c r="F609" s="65">
        <f t="shared" si="10"/>
        <v>0</v>
      </c>
      <c r="H609" s="18"/>
      <c r="I609" s="18"/>
    </row>
    <row r="610" spans="1:9" ht="14.25" x14ac:dyDescent="0.2">
      <c r="A610" s="326">
        <v>7.6</v>
      </c>
      <c r="B610" s="327" t="s">
        <v>241</v>
      </c>
      <c r="C610" s="340">
        <v>8</v>
      </c>
      <c r="D610" s="369" t="s">
        <v>21</v>
      </c>
      <c r="E610" s="149"/>
      <c r="F610" s="65">
        <f t="shared" si="10"/>
        <v>0</v>
      </c>
      <c r="H610" s="18"/>
      <c r="I610" s="18"/>
    </row>
    <row r="611" spans="1:9" ht="14.25" x14ac:dyDescent="0.2">
      <c r="A611" s="326">
        <v>7.7</v>
      </c>
      <c r="B611" s="327" t="s">
        <v>278</v>
      </c>
      <c r="C611" s="340">
        <v>1</v>
      </c>
      <c r="D611" s="369" t="s">
        <v>21</v>
      </c>
      <c r="E611" s="150"/>
      <c r="F611" s="65">
        <f t="shared" si="10"/>
        <v>0</v>
      </c>
      <c r="H611" s="18"/>
      <c r="I611" s="18"/>
    </row>
    <row r="612" spans="1:9" ht="14.25" x14ac:dyDescent="0.2">
      <c r="A612" s="326">
        <v>7.8</v>
      </c>
      <c r="B612" s="327" t="s">
        <v>243</v>
      </c>
      <c r="C612" s="340">
        <v>4</v>
      </c>
      <c r="D612" s="369" t="s">
        <v>21</v>
      </c>
      <c r="E612" s="150"/>
      <c r="F612" s="65">
        <f t="shared" si="10"/>
        <v>0</v>
      </c>
      <c r="H612" s="18"/>
      <c r="I612" s="18"/>
    </row>
    <row r="613" spans="1:9" ht="14.25" x14ac:dyDescent="0.2">
      <c r="A613" s="326">
        <v>7.9</v>
      </c>
      <c r="B613" s="327" t="s">
        <v>244</v>
      </c>
      <c r="C613" s="340">
        <v>1</v>
      </c>
      <c r="D613" s="450" t="s">
        <v>13</v>
      </c>
      <c r="E613" s="149"/>
      <c r="F613" s="65">
        <f t="shared" si="10"/>
        <v>0</v>
      </c>
      <c r="H613" s="18"/>
      <c r="I613" s="18"/>
    </row>
    <row r="614" spans="1:9" ht="14.25" x14ac:dyDescent="0.2">
      <c r="A614" s="418"/>
      <c r="B614" s="452"/>
      <c r="C614" s="340"/>
      <c r="D614" s="446"/>
      <c r="E614" s="150"/>
      <c r="F614" s="65">
        <f t="shared" si="10"/>
        <v>0</v>
      </c>
      <c r="H614" s="18"/>
      <c r="I614" s="18"/>
    </row>
    <row r="615" spans="1:9" ht="14.25" x14ac:dyDescent="0.2">
      <c r="A615" s="409">
        <v>8</v>
      </c>
      <c r="B615" s="395" t="s">
        <v>246</v>
      </c>
      <c r="C615" s="453"/>
      <c r="D615" s="446"/>
      <c r="E615" s="149"/>
      <c r="F615" s="65">
        <f t="shared" si="10"/>
        <v>0</v>
      </c>
      <c r="H615" s="18"/>
      <c r="I615" s="18"/>
    </row>
    <row r="616" spans="1:9" ht="42.75" x14ac:dyDescent="0.2">
      <c r="A616" s="402">
        <v>8.1</v>
      </c>
      <c r="B616" s="454" t="s">
        <v>261</v>
      </c>
      <c r="C616" s="389">
        <v>3</v>
      </c>
      <c r="D616" s="455" t="s">
        <v>21</v>
      </c>
      <c r="E616" s="151"/>
      <c r="F616" s="65">
        <f t="shared" si="10"/>
        <v>0</v>
      </c>
      <c r="H616" s="18"/>
      <c r="I616" s="18"/>
    </row>
    <row r="617" spans="1:9" ht="14.25" x14ac:dyDescent="0.2">
      <c r="A617" s="402">
        <v>8.1999999999999993</v>
      </c>
      <c r="B617" s="456" t="s">
        <v>248</v>
      </c>
      <c r="C617" s="453">
        <v>3</v>
      </c>
      <c r="D617" s="446" t="s">
        <v>21</v>
      </c>
      <c r="E617" s="152"/>
      <c r="F617" s="65">
        <f t="shared" si="10"/>
        <v>0</v>
      </c>
      <c r="H617" s="18"/>
      <c r="I617" s="18"/>
    </row>
    <row r="618" spans="1:9" ht="14.25" x14ac:dyDescent="0.2">
      <c r="A618" s="326"/>
      <c r="B618" s="457"/>
      <c r="C618" s="453"/>
      <c r="D618" s="455"/>
      <c r="E618" s="132"/>
      <c r="F618" s="65">
        <f t="shared" si="10"/>
        <v>0</v>
      </c>
      <c r="H618" s="18"/>
      <c r="I618" s="18"/>
    </row>
    <row r="619" spans="1:9" ht="14.25" x14ac:dyDescent="0.2">
      <c r="A619" s="338">
        <v>9</v>
      </c>
      <c r="B619" s="458" t="s">
        <v>249</v>
      </c>
      <c r="C619" s="453"/>
      <c r="D619" s="341"/>
      <c r="E619" s="153"/>
      <c r="F619" s="65">
        <f t="shared" si="10"/>
        <v>0</v>
      </c>
      <c r="G619" s="18"/>
      <c r="H619" s="18"/>
      <c r="I619" s="18"/>
    </row>
    <row r="620" spans="1:9" ht="15" x14ac:dyDescent="0.2">
      <c r="A620" s="380">
        <v>9.1</v>
      </c>
      <c r="B620" s="317" t="s">
        <v>250</v>
      </c>
      <c r="C620" s="453">
        <v>60</v>
      </c>
      <c r="D620" s="369" t="s">
        <v>21</v>
      </c>
      <c r="E620" s="153"/>
      <c r="F620" s="65">
        <f t="shared" si="10"/>
        <v>0</v>
      </c>
      <c r="G620" s="18"/>
      <c r="H620" s="18"/>
      <c r="I620" s="18"/>
    </row>
    <row r="621" spans="1:9" ht="14.25" x14ac:dyDescent="0.2">
      <c r="A621" s="380"/>
      <c r="B621" s="459"/>
      <c r="C621" s="453"/>
      <c r="D621" s="460"/>
      <c r="E621" s="111"/>
      <c r="F621" s="65">
        <f t="shared" si="10"/>
        <v>0</v>
      </c>
      <c r="G621" s="18"/>
      <c r="H621" s="18"/>
      <c r="I621" s="18"/>
    </row>
    <row r="622" spans="1:9" ht="14.25" x14ac:dyDescent="0.2">
      <c r="A622" s="322">
        <v>10</v>
      </c>
      <c r="B622" s="461" t="s">
        <v>253</v>
      </c>
      <c r="C622" s="453"/>
      <c r="D622" s="462"/>
      <c r="E622" s="154"/>
      <c r="F622" s="65">
        <f t="shared" si="10"/>
        <v>0</v>
      </c>
      <c r="H622" s="18"/>
      <c r="I622" s="18"/>
    </row>
    <row r="623" spans="1:9" ht="14.25" x14ac:dyDescent="0.2">
      <c r="A623" s="326">
        <v>10.1</v>
      </c>
      <c r="B623" s="317" t="s">
        <v>160</v>
      </c>
      <c r="C623" s="453">
        <v>778.41</v>
      </c>
      <c r="D623" s="463" t="s">
        <v>17</v>
      </c>
      <c r="E623" s="155"/>
      <c r="F623" s="65">
        <f t="shared" si="10"/>
        <v>0</v>
      </c>
      <c r="H623" s="18"/>
      <c r="I623" s="18"/>
    </row>
    <row r="624" spans="1:9" ht="14.25" x14ac:dyDescent="0.2">
      <c r="A624" s="326">
        <v>10.199999999999999</v>
      </c>
      <c r="B624" s="464" t="s">
        <v>254</v>
      </c>
      <c r="C624" s="453">
        <v>778.41</v>
      </c>
      <c r="D624" s="463" t="s">
        <v>17</v>
      </c>
      <c r="E624" s="156"/>
      <c r="F624" s="65">
        <f t="shared" si="10"/>
        <v>0</v>
      </c>
      <c r="H624" s="18"/>
      <c r="I624" s="18"/>
    </row>
    <row r="625" spans="1:9" ht="18" x14ac:dyDescent="0.25">
      <c r="A625" s="326">
        <f>+A624+0.1</f>
        <v>10.299999999999999</v>
      </c>
      <c r="B625" s="465" t="s">
        <v>162</v>
      </c>
      <c r="C625" s="453">
        <v>778.41</v>
      </c>
      <c r="D625" s="466" t="s">
        <v>255</v>
      </c>
      <c r="E625" s="156"/>
      <c r="F625" s="65">
        <f t="shared" si="10"/>
        <v>0</v>
      </c>
      <c r="H625" s="18"/>
      <c r="I625" s="18"/>
    </row>
    <row r="626" spans="1:9" ht="14.25" x14ac:dyDescent="0.2">
      <c r="A626" s="322"/>
      <c r="B626" s="467"/>
      <c r="C626" s="453"/>
      <c r="D626" s="347"/>
      <c r="E626" s="105"/>
      <c r="F626" s="65">
        <f t="shared" si="10"/>
        <v>0</v>
      </c>
      <c r="H626" s="18"/>
      <c r="I626" s="18"/>
    </row>
    <row r="627" spans="1:9" ht="60" customHeight="1" x14ac:dyDescent="0.2">
      <c r="A627" s="386">
        <v>11</v>
      </c>
      <c r="B627" s="182" t="s">
        <v>164</v>
      </c>
      <c r="C627" s="453">
        <v>1144.72</v>
      </c>
      <c r="D627" s="387" t="s">
        <v>45</v>
      </c>
      <c r="E627" s="39"/>
      <c r="F627" s="65">
        <f t="shared" si="10"/>
        <v>0</v>
      </c>
      <c r="H627" s="18"/>
      <c r="I627" s="18"/>
    </row>
    <row r="628" spans="1:9" ht="17.25" customHeight="1" x14ac:dyDescent="0.2">
      <c r="A628" s="386">
        <v>12</v>
      </c>
      <c r="B628" s="388" t="s">
        <v>256</v>
      </c>
      <c r="C628" s="389">
        <v>1144.72</v>
      </c>
      <c r="D628" s="390" t="s">
        <v>45</v>
      </c>
      <c r="E628" s="143"/>
      <c r="F628" s="65">
        <f t="shared" si="10"/>
        <v>0</v>
      </c>
      <c r="H628" s="18"/>
      <c r="I628" s="18"/>
    </row>
    <row r="629" spans="1:9" s="32" customFormat="1" ht="14.25" x14ac:dyDescent="0.2">
      <c r="A629" s="297"/>
      <c r="B629" s="298" t="s">
        <v>309</v>
      </c>
      <c r="C629" s="468"/>
      <c r="D629" s="291"/>
      <c r="E629" s="98"/>
      <c r="F629" s="98">
        <f>SUM(F578:F628)</f>
        <v>0</v>
      </c>
      <c r="G629" s="31"/>
      <c r="H629" s="18"/>
      <c r="I629" s="18"/>
    </row>
    <row r="630" spans="1:9" ht="14.25" x14ac:dyDescent="0.2">
      <c r="A630" s="351"/>
      <c r="B630" s="469"/>
      <c r="C630" s="433"/>
      <c r="D630" s="354"/>
      <c r="E630" s="116"/>
      <c r="F630" s="65"/>
      <c r="H630" s="18"/>
      <c r="I630" s="18"/>
    </row>
    <row r="631" spans="1:9" ht="14.25" x14ac:dyDescent="0.2">
      <c r="A631" s="435" t="s">
        <v>310</v>
      </c>
      <c r="B631" s="421" t="s">
        <v>287</v>
      </c>
      <c r="C631" s="436"/>
      <c r="D631" s="357"/>
      <c r="E631" s="117"/>
      <c r="F631" s="65">
        <f t="shared" si="10"/>
        <v>0</v>
      </c>
      <c r="H631" s="18"/>
      <c r="I631" s="18"/>
    </row>
    <row r="632" spans="1:9" ht="14.25" x14ac:dyDescent="0.2">
      <c r="A632" s="328"/>
      <c r="B632" s="437"/>
      <c r="C632" s="365"/>
      <c r="D632" s="329"/>
      <c r="E632" s="106"/>
      <c r="F632" s="65">
        <f t="shared" si="10"/>
        <v>0</v>
      </c>
      <c r="H632" s="18"/>
      <c r="I632" s="18"/>
    </row>
    <row r="633" spans="1:9" ht="14.25" x14ac:dyDescent="0.2">
      <c r="A633" s="358">
        <v>1</v>
      </c>
      <c r="B633" s="467" t="s">
        <v>10</v>
      </c>
      <c r="C633" s="185"/>
      <c r="D633" s="329"/>
      <c r="E633" s="106"/>
      <c r="F633" s="65">
        <f t="shared" si="10"/>
        <v>0</v>
      </c>
      <c r="H633" s="18"/>
      <c r="I633" s="18"/>
    </row>
    <row r="634" spans="1:9" ht="14.25" x14ac:dyDescent="0.2">
      <c r="A634" s="326">
        <v>1.1000000000000001</v>
      </c>
      <c r="B634" s="438" t="s">
        <v>217</v>
      </c>
      <c r="C634" s="185">
        <v>1233.01</v>
      </c>
      <c r="D634" s="325" t="s">
        <v>45</v>
      </c>
      <c r="E634" s="105"/>
      <c r="F634" s="65">
        <f t="shared" si="10"/>
        <v>0</v>
      </c>
      <c r="H634" s="18"/>
      <c r="I634" s="18"/>
    </row>
    <row r="635" spans="1:9" ht="14.25" x14ac:dyDescent="0.2">
      <c r="A635" s="322"/>
      <c r="B635" s="404"/>
      <c r="C635" s="185"/>
      <c r="D635" s="366"/>
      <c r="E635" s="106"/>
      <c r="F635" s="65">
        <f t="shared" si="10"/>
        <v>0</v>
      </c>
      <c r="H635" s="18"/>
      <c r="I635" s="18"/>
    </row>
    <row r="636" spans="1:9" ht="14.25" x14ac:dyDescent="0.2">
      <c r="A636" s="203">
        <v>2</v>
      </c>
      <c r="B636" s="405" t="s">
        <v>218</v>
      </c>
      <c r="C636" s="185"/>
      <c r="D636" s="362"/>
      <c r="E636" s="118"/>
      <c r="F636" s="65">
        <f t="shared" si="10"/>
        <v>0</v>
      </c>
      <c r="H636" s="18"/>
      <c r="I636" s="18"/>
    </row>
    <row r="637" spans="1:9" ht="14.25" x14ac:dyDescent="0.2">
      <c r="A637" s="279">
        <v>2.1</v>
      </c>
      <c r="B637" s="317" t="s">
        <v>219</v>
      </c>
      <c r="C637" s="185">
        <v>1972.82</v>
      </c>
      <c r="D637" s="337" t="s">
        <v>45</v>
      </c>
      <c r="E637" s="86"/>
      <c r="F637" s="65">
        <f t="shared" si="10"/>
        <v>0</v>
      </c>
      <c r="H637" s="18"/>
      <c r="I637" s="18"/>
    </row>
    <row r="638" spans="1:9" ht="14.25" x14ac:dyDescent="0.2">
      <c r="A638" s="300">
        <v>2.2000000000000002</v>
      </c>
      <c r="B638" s="342" t="s">
        <v>220</v>
      </c>
      <c r="C638" s="286">
        <v>838.45</v>
      </c>
      <c r="D638" s="344" t="s">
        <v>17</v>
      </c>
      <c r="E638" s="93"/>
      <c r="F638" s="65">
        <f t="shared" si="10"/>
        <v>0</v>
      </c>
      <c r="H638" s="18"/>
      <c r="I638" s="18"/>
    </row>
    <row r="639" spans="1:9" ht="42.75" x14ac:dyDescent="0.2">
      <c r="A639" s="279">
        <v>2.2999999999999998</v>
      </c>
      <c r="B639" s="182" t="s">
        <v>198</v>
      </c>
      <c r="C639" s="183">
        <v>54.5</v>
      </c>
      <c r="D639" s="363" t="s">
        <v>16</v>
      </c>
      <c r="E639" s="88"/>
      <c r="F639" s="65">
        <f t="shared" si="10"/>
        <v>0</v>
      </c>
      <c r="H639" s="18"/>
      <c r="I639" s="18"/>
    </row>
    <row r="640" spans="1:9" ht="14.25" x14ac:dyDescent="0.2">
      <c r="A640" s="279"/>
      <c r="B640" s="317"/>
      <c r="C640" s="185"/>
      <c r="D640" s="337"/>
      <c r="E640" s="157"/>
      <c r="F640" s="65">
        <f t="shared" si="10"/>
        <v>0</v>
      </c>
      <c r="H640" s="18"/>
      <c r="I640" s="18"/>
    </row>
    <row r="641" spans="1:9" ht="14.25" x14ac:dyDescent="0.2">
      <c r="A641" s="203">
        <v>3</v>
      </c>
      <c r="B641" s="405" t="s">
        <v>221</v>
      </c>
      <c r="C641" s="185"/>
      <c r="D641" s="364"/>
      <c r="E641" s="136"/>
      <c r="F641" s="65">
        <f t="shared" si="10"/>
        <v>0</v>
      </c>
      <c r="H641" s="18"/>
      <c r="I641" s="18"/>
    </row>
    <row r="642" spans="1:9" ht="14.25" x14ac:dyDescent="0.2">
      <c r="A642" s="279">
        <v>3.1</v>
      </c>
      <c r="B642" s="187" t="s">
        <v>222</v>
      </c>
      <c r="C642" s="185">
        <v>903.44</v>
      </c>
      <c r="D642" s="186" t="s">
        <v>223</v>
      </c>
      <c r="E642" s="144"/>
      <c r="F642" s="65">
        <f t="shared" si="10"/>
        <v>0</v>
      </c>
      <c r="H642" s="18"/>
      <c r="I642" s="18"/>
    </row>
    <row r="643" spans="1:9" ht="14.25" x14ac:dyDescent="0.2">
      <c r="A643" s="279">
        <v>3.2</v>
      </c>
      <c r="B643" s="187" t="s">
        <v>224</v>
      </c>
      <c r="C643" s="185">
        <v>86.31</v>
      </c>
      <c r="D643" s="186" t="s">
        <v>14</v>
      </c>
      <c r="E643" s="144"/>
      <c r="F643" s="65">
        <f t="shared" si="10"/>
        <v>0</v>
      </c>
      <c r="H643" s="18"/>
      <c r="I643" s="18"/>
    </row>
    <row r="644" spans="1:9" ht="14.25" x14ac:dyDescent="0.2">
      <c r="A644" s="279">
        <v>3.3</v>
      </c>
      <c r="B644" s="187" t="s">
        <v>265</v>
      </c>
      <c r="C644" s="185">
        <v>201.23</v>
      </c>
      <c r="D644" s="186" t="s">
        <v>16</v>
      </c>
      <c r="E644" s="144"/>
      <c r="F644" s="65">
        <f t="shared" si="10"/>
        <v>0</v>
      </c>
      <c r="H644" s="18"/>
      <c r="I644" s="18"/>
    </row>
    <row r="645" spans="1:9" ht="28.5" x14ac:dyDescent="0.2">
      <c r="A645" s="279">
        <v>3.4</v>
      </c>
      <c r="B645" s="187" t="s">
        <v>171</v>
      </c>
      <c r="C645" s="183">
        <v>769.55</v>
      </c>
      <c r="D645" s="363" t="s">
        <v>15</v>
      </c>
      <c r="E645" s="158"/>
      <c r="F645" s="65">
        <f t="shared" si="10"/>
        <v>0</v>
      </c>
      <c r="H645" s="18"/>
      <c r="I645" s="18"/>
    </row>
    <row r="646" spans="1:9" ht="28.5" x14ac:dyDescent="0.2">
      <c r="A646" s="279">
        <v>3.5</v>
      </c>
      <c r="B646" s="182" t="s">
        <v>172</v>
      </c>
      <c r="C646" s="185">
        <v>361.89</v>
      </c>
      <c r="D646" s="186" t="s">
        <v>16</v>
      </c>
      <c r="E646" s="86"/>
      <c r="F646" s="65">
        <f t="shared" si="10"/>
        <v>0</v>
      </c>
      <c r="H646" s="18"/>
      <c r="I646" s="18"/>
    </row>
    <row r="647" spans="1:9" ht="14.25" x14ac:dyDescent="0.2">
      <c r="A647" s="279"/>
      <c r="B647" s="317"/>
      <c r="C647" s="185"/>
      <c r="D647" s="186"/>
      <c r="E647" s="86"/>
      <c r="F647" s="65">
        <f t="shared" si="10"/>
        <v>0</v>
      </c>
      <c r="H647" s="18"/>
      <c r="I647" s="18"/>
    </row>
    <row r="648" spans="1:9" ht="14.25" x14ac:dyDescent="0.2">
      <c r="A648" s="322">
        <v>4</v>
      </c>
      <c r="B648" s="421" t="s">
        <v>226</v>
      </c>
      <c r="C648" s="333"/>
      <c r="D648" s="325"/>
      <c r="E648" s="105"/>
      <c r="F648" s="65">
        <f t="shared" si="10"/>
        <v>0</v>
      </c>
      <c r="H648" s="18"/>
      <c r="I648" s="18"/>
    </row>
    <row r="649" spans="1:9" ht="14.25" x14ac:dyDescent="0.2">
      <c r="A649" s="326">
        <v>4.0999999999999996</v>
      </c>
      <c r="B649" s="417" t="s">
        <v>288</v>
      </c>
      <c r="C649" s="340">
        <v>408</v>
      </c>
      <c r="D649" s="325" t="s">
        <v>45</v>
      </c>
      <c r="E649" s="105"/>
      <c r="F649" s="65">
        <f t="shared" si="10"/>
        <v>0</v>
      </c>
      <c r="H649" s="18"/>
      <c r="I649" s="18"/>
    </row>
    <row r="650" spans="1:9" ht="14.25" x14ac:dyDescent="0.2">
      <c r="A650" s="326">
        <f>+A649+0.1</f>
        <v>4.1999999999999993</v>
      </c>
      <c r="B650" s="417" t="s">
        <v>228</v>
      </c>
      <c r="C650" s="340">
        <v>849.67</v>
      </c>
      <c r="D650" s="325" t="s">
        <v>45</v>
      </c>
      <c r="E650" s="105"/>
      <c r="F650" s="65">
        <f t="shared" si="10"/>
        <v>0</v>
      </c>
      <c r="H650" s="18"/>
      <c r="I650" s="18"/>
    </row>
    <row r="651" spans="1:9" ht="14.25" x14ac:dyDescent="0.2">
      <c r="A651" s="318"/>
      <c r="B651" s="437"/>
      <c r="C651" s="365"/>
      <c r="D651" s="321"/>
      <c r="E651" s="104"/>
      <c r="F651" s="65">
        <f t="shared" si="10"/>
        <v>0</v>
      </c>
      <c r="H651" s="18"/>
      <c r="I651" s="18"/>
    </row>
    <row r="652" spans="1:9" ht="14.25" x14ac:dyDescent="0.2">
      <c r="A652" s="322">
        <v>5</v>
      </c>
      <c r="B652" s="421" t="s">
        <v>229</v>
      </c>
      <c r="C652" s="340"/>
      <c r="D652" s="325"/>
      <c r="E652" s="105"/>
      <c r="F652" s="65">
        <f t="shared" si="10"/>
        <v>0</v>
      </c>
      <c r="H652" s="18"/>
      <c r="I652" s="18"/>
    </row>
    <row r="653" spans="1:9" ht="14.25" x14ac:dyDescent="0.2">
      <c r="A653" s="326">
        <v>5.0999999999999996</v>
      </c>
      <c r="B653" s="417" t="s">
        <v>230</v>
      </c>
      <c r="C653" s="340">
        <v>400</v>
      </c>
      <c r="D653" s="325" t="s">
        <v>45</v>
      </c>
      <c r="E653" s="105"/>
      <c r="F653" s="65">
        <f t="shared" si="10"/>
        <v>0</v>
      </c>
      <c r="H653" s="18"/>
      <c r="I653" s="18"/>
    </row>
    <row r="654" spans="1:9" ht="14.25" x14ac:dyDescent="0.2">
      <c r="A654" s="326">
        <f>+A653+0.1</f>
        <v>5.1999999999999993</v>
      </c>
      <c r="B654" s="417" t="s">
        <v>231</v>
      </c>
      <c r="C654" s="340">
        <v>833.01</v>
      </c>
      <c r="D654" s="325" t="s">
        <v>45</v>
      </c>
      <c r="E654" s="105"/>
      <c r="F654" s="65">
        <f t="shared" si="10"/>
        <v>0</v>
      </c>
      <c r="H654" s="18"/>
      <c r="I654" s="18"/>
    </row>
    <row r="655" spans="1:9" ht="14.25" x14ac:dyDescent="0.2">
      <c r="A655" s="328"/>
      <c r="B655" s="437"/>
      <c r="C655" s="365"/>
      <c r="D655" s="329"/>
      <c r="E655" s="106"/>
      <c r="F655" s="65">
        <f t="shared" si="10"/>
        <v>0</v>
      </c>
      <c r="H655" s="18"/>
      <c r="I655" s="18"/>
    </row>
    <row r="656" spans="1:9" ht="14.25" x14ac:dyDescent="0.2">
      <c r="A656" s="330">
        <v>6</v>
      </c>
      <c r="B656" s="470" t="s">
        <v>232</v>
      </c>
      <c r="C656" s="336"/>
      <c r="D656" s="234"/>
      <c r="E656" s="107"/>
      <c r="F656" s="65">
        <f t="shared" si="10"/>
        <v>0</v>
      </c>
      <c r="H656" s="18"/>
      <c r="I656" s="18"/>
    </row>
    <row r="657" spans="1:9" ht="14.25" x14ac:dyDescent="0.2">
      <c r="A657" s="326">
        <v>6.1</v>
      </c>
      <c r="B657" s="417" t="s">
        <v>230</v>
      </c>
      <c r="C657" s="340">
        <v>400</v>
      </c>
      <c r="D657" s="325" t="s">
        <v>45</v>
      </c>
      <c r="E657" s="137"/>
      <c r="F657" s="65">
        <f t="shared" ref="F657:F720" si="11">C657*E657</f>
        <v>0</v>
      </c>
      <c r="H657" s="18"/>
      <c r="I657" s="18"/>
    </row>
    <row r="658" spans="1:9" ht="14.25" x14ac:dyDescent="0.2">
      <c r="A658" s="326">
        <f>+A657+0.1</f>
        <v>6.1999999999999993</v>
      </c>
      <c r="B658" s="417" t="s">
        <v>231</v>
      </c>
      <c r="C658" s="340">
        <v>833.01</v>
      </c>
      <c r="D658" s="419" t="s">
        <v>45</v>
      </c>
      <c r="E658" s="137"/>
      <c r="F658" s="65">
        <f t="shared" si="11"/>
        <v>0</v>
      </c>
      <c r="H658" s="18"/>
      <c r="I658" s="18"/>
    </row>
    <row r="659" spans="1:9" ht="14.25" x14ac:dyDescent="0.2">
      <c r="A659" s="328"/>
      <c r="B659" s="437"/>
      <c r="C659" s="365"/>
      <c r="D659" s="329"/>
      <c r="E659" s="106"/>
      <c r="F659" s="65">
        <f t="shared" si="11"/>
        <v>0</v>
      </c>
      <c r="H659" s="18"/>
      <c r="I659" s="18"/>
    </row>
    <row r="660" spans="1:9" ht="25.5" x14ac:dyDescent="0.2">
      <c r="A660" s="322">
        <v>7</v>
      </c>
      <c r="B660" s="471" t="s">
        <v>233</v>
      </c>
      <c r="C660" s="453"/>
      <c r="D660" s="325"/>
      <c r="E660" s="105"/>
      <c r="F660" s="65">
        <f t="shared" si="11"/>
        <v>0</v>
      </c>
      <c r="H660" s="18"/>
      <c r="I660" s="18"/>
    </row>
    <row r="661" spans="1:9" ht="14.25" x14ac:dyDescent="0.2">
      <c r="A661" s="326">
        <v>7.1</v>
      </c>
      <c r="B661" s="472" t="s">
        <v>289</v>
      </c>
      <c r="C661" s="453">
        <v>1</v>
      </c>
      <c r="D661" s="369" t="s">
        <v>21</v>
      </c>
      <c r="E661" s="149"/>
      <c r="F661" s="65">
        <f t="shared" si="11"/>
        <v>0</v>
      </c>
      <c r="H661" s="18"/>
      <c r="I661" s="18"/>
    </row>
    <row r="662" spans="1:9" ht="14.25" x14ac:dyDescent="0.2">
      <c r="A662" s="326">
        <v>7.1</v>
      </c>
      <c r="B662" s="472" t="s">
        <v>286</v>
      </c>
      <c r="C662" s="453">
        <v>4</v>
      </c>
      <c r="D662" s="369" t="s">
        <v>21</v>
      </c>
      <c r="E662" s="149"/>
      <c r="F662" s="65">
        <f t="shared" si="11"/>
        <v>0</v>
      </c>
      <c r="H662" s="18"/>
      <c r="I662" s="18"/>
    </row>
    <row r="663" spans="1:9" ht="14.25" x14ac:dyDescent="0.2">
      <c r="A663" s="326">
        <v>7.1</v>
      </c>
      <c r="B663" s="472" t="s">
        <v>290</v>
      </c>
      <c r="C663" s="453">
        <v>1</v>
      </c>
      <c r="D663" s="369" t="s">
        <v>21</v>
      </c>
      <c r="E663" s="149"/>
      <c r="F663" s="65">
        <f t="shared" si="11"/>
        <v>0</v>
      </c>
      <c r="H663" s="18"/>
      <c r="I663" s="18"/>
    </row>
    <row r="664" spans="1:9" ht="14.25" x14ac:dyDescent="0.2">
      <c r="A664" s="326">
        <v>7.2</v>
      </c>
      <c r="B664" s="473" t="s">
        <v>235</v>
      </c>
      <c r="C664" s="453">
        <v>3</v>
      </c>
      <c r="D664" s="369" t="s">
        <v>21</v>
      </c>
      <c r="E664" s="149"/>
      <c r="F664" s="65">
        <f t="shared" si="11"/>
        <v>0</v>
      </c>
      <c r="H664" s="18"/>
      <c r="I664" s="18"/>
    </row>
    <row r="665" spans="1:9" ht="14.25" x14ac:dyDescent="0.2">
      <c r="A665" s="326">
        <v>7.2</v>
      </c>
      <c r="B665" s="473" t="s">
        <v>291</v>
      </c>
      <c r="C665" s="453">
        <v>8</v>
      </c>
      <c r="D665" s="369" t="s">
        <v>21</v>
      </c>
      <c r="E665" s="149"/>
      <c r="F665" s="65">
        <f t="shared" si="11"/>
        <v>0</v>
      </c>
      <c r="H665" s="18"/>
      <c r="I665" s="18"/>
    </row>
    <row r="666" spans="1:9" ht="14.25" x14ac:dyDescent="0.2">
      <c r="A666" s="326">
        <v>7.3</v>
      </c>
      <c r="B666" s="473" t="s">
        <v>236</v>
      </c>
      <c r="C666" s="453">
        <v>3</v>
      </c>
      <c r="D666" s="369" t="s">
        <v>21</v>
      </c>
      <c r="E666" s="149"/>
      <c r="F666" s="65">
        <f t="shared" si="11"/>
        <v>0</v>
      </c>
      <c r="H666" s="18"/>
      <c r="I666" s="18"/>
    </row>
    <row r="667" spans="1:9" ht="14.25" x14ac:dyDescent="0.2">
      <c r="A667" s="326">
        <v>7.4</v>
      </c>
      <c r="B667" s="473" t="s">
        <v>238</v>
      </c>
      <c r="C667" s="453">
        <v>1</v>
      </c>
      <c r="D667" s="369" t="s">
        <v>21</v>
      </c>
      <c r="E667" s="149"/>
      <c r="F667" s="65">
        <f t="shared" si="11"/>
        <v>0</v>
      </c>
      <c r="H667" s="18"/>
      <c r="I667" s="18"/>
    </row>
    <row r="668" spans="1:9" ht="14.25" x14ac:dyDescent="0.2">
      <c r="A668" s="326">
        <v>7.6</v>
      </c>
      <c r="B668" s="473" t="s">
        <v>239</v>
      </c>
      <c r="C668" s="453">
        <v>7</v>
      </c>
      <c r="D668" s="369" t="s">
        <v>21</v>
      </c>
      <c r="E668" s="150"/>
      <c r="F668" s="65">
        <f t="shared" si="11"/>
        <v>0</v>
      </c>
      <c r="H668" s="18"/>
      <c r="I668" s="18"/>
    </row>
    <row r="669" spans="1:9" ht="14.25" x14ac:dyDescent="0.2">
      <c r="A669" s="326">
        <v>7.6</v>
      </c>
      <c r="B669" s="473" t="s">
        <v>260</v>
      </c>
      <c r="C669" s="453">
        <v>3</v>
      </c>
      <c r="D669" s="369" t="s">
        <v>21</v>
      </c>
      <c r="E669" s="150"/>
      <c r="F669" s="65">
        <f t="shared" si="11"/>
        <v>0</v>
      </c>
      <c r="H669" s="18"/>
      <c r="I669" s="18"/>
    </row>
    <row r="670" spans="1:9" ht="14.25" x14ac:dyDescent="0.2">
      <c r="A670" s="326">
        <v>7.7</v>
      </c>
      <c r="B670" s="473" t="s">
        <v>240</v>
      </c>
      <c r="C670" s="453">
        <v>4</v>
      </c>
      <c r="D670" s="369" t="s">
        <v>21</v>
      </c>
      <c r="E670" s="150"/>
      <c r="F670" s="65">
        <f t="shared" si="11"/>
        <v>0</v>
      </c>
      <c r="H670" s="18"/>
      <c r="I670" s="18"/>
    </row>
    <row r="671" spans="1:9" ht="14.25" x14ac:dyDescent="0.2">
      <c r="A671" s="326">
        <v>7.8</v>
      </c>
      <c r="B671" s="473" t="s">
        <v>241</v>
      </c>
      <c r="C671" s="453">
        <v>8</v>
      </c>
      <c r="D671" s="369" t="s">
        <v>21</v>
      </c>
      <c r="E671" s="149"/>
      <c r="F671" s="65">
        <f t="shared" si="11"/>
        <v>0</v>
      </c>
      <c r="H671" s="18"/>
      <c r="I671" s="18"/>
    </row>
    <row r="672" spans="1:9" ht="14.25" x14ac:dyDescent="0.2">
      <c r="A672" s="326">
        <v>7.9</v>
      </c>
      <c r="B672" s="473" t="s">
        <v>292</v>
      </c>
      <c r="C672" s="453">
        <v>2</v>
      </c>
      <c r="D672" s="369" t="s">
        <v>21</v>
      </c>
      <c r="E672" s="150"/>
      <c r="F672" s="65">
        <f t="shared" si="11"/>
        <v>0</v>
      </c>
      <c r="H672" s="18"/>
      <c r="I672" s="18"/>
    </row>
    <row r="673" spans="1:9" ht="14.25" x14ac:dyDescent="0.2">
      <c r="A673" s="418">
        <v>7.1</v>
      </c>
      <c r="B673" s="473" t="s">
        <v>243</v>
      </c>
      <c r="C673" s="453">
        <v>1</v>
      </c>
      <c r="D673" s="369" t="s">
        <v>21</v>
      </c>
      <c r="E673" s="150"/>
      <c r="F673" s="65">
        <f t="shared" si="11"/>
        <v>0</v>
      </c>
      <c r="H673" s="18"/>
      <c r="I673" s="18"/>
    </row>
    <row r="674" spans="1:9" ht="14.25" x14ac:dyDescent="0.2">
      <c r="A674" s="418">
        <v>7.11</v>
      </c>
      <c r="B674" s="473" t="s">
        <v>244</v>
      </c>
      <c r="C674" s="453">
        <v>1</v>
      </c>
      <c r="D674" s="450" t="s">
        <v>13</v>
      </c>
      <c r="E674" s="149"/>
      <c r="F674" s="65">
        <f t="shared" si="11"/>
        <v>0</v>
      </c>
      <c r="H674" s="18"/>
      <c r="I674" s="18"/>
    </row>
    <row r="675" spans="1:9" ht="14.25" x14ac:dyDescent="0.2">
      <c r="A675" s="418">
        <v>7.12</v>
      </c>
      <c r="B675" s="473" t="s">
        <v>245</v>
      </c>
      <c r="C675" s="453">
        <v>6</v>
      </c>
      <c r="D675" s="369" t="s">
        <v>21</v>
      </c>
      <c r="E675" s="159"/>
      <c r="F675" s="65">
        <f t="shared" si="11"/>
        <v>0</v>
      </c>
      <c r="H675" s="18"/>
      <c r="I675" s="18"/>
    </row>
    <row r="676" spans="1:9" ht="14.25" x14ac:dyDescent="0.2">
      <c r="A676" s="418"/>
      <c r="B676" s="474"/>
      <c r="C676" s="453"/>
      <c r="D676" s="446"/>
      <c r="E676" s="150"/>
      <c r="F676" s="65">
        <f t="shared" si="11"/>
        <v>0</v>
      </c>
      <c r="H676" s="18"/>
      <c r="I676" s="18"/>
    </row>
    <row r="677" spans="1:9" ht="14.25" x14ac:dyDescent="0.2">
      <c r="A677" s="322">
        <v>8</v>
      </c>
      <c r="B677" s="467" t="s">
        <v>246</v>
      </c>
      <c r="C677" s="453"/>
      <c r="D677" s="446"/>
      <c r="E677" s="149"/>
      <c r="F677" s="65">
        <f t="shared" si="11"/>
        <v>0</v>
      </c>
      <c r="H677" s="18"/>
      <c r="I677" s="18"/>
    </row>
    <row r="678" spans="1:9" ht="42.75" x14ac:dyDescent="0.2">
      <c r="A678" s="326">
        <v>8.1</v>
      </c>
      <c r="B678" s="475" t="s">
        <v>293</v>
      </c>
      <c r="C678" s="389">
        <v>1</v>
      </c>
      <c r="D678" s="455" t="s">
        <v>21</v>
      </c>
      <c r="E678" s="151"/>
      <c r="F678" s="65">
        <f t="shared" si="11"/>
        <v>0</v>
      </c>
      <c r="H678" s="18"/>
      <c r="I678" s="18"/>
    </row>
    <row r="679" spans="1:9" ht="14.25" x14ac:dyDescent="0.2">
      <c r="A679" s="326">
        <v>8.1999999999999993</v>
      </c>
      <c r="B679" s="425" t="s">
        <v>248</v>
      </c>
      <c r="C679" s="340">
        <v>1</v>
      </c>
      <c r="D679" s="347" t="s">
        <v>21</v>
      </c>
      <c r="E679" s="160"/>
      <c r="F679" s="65">
        <f t="shared" si="11"/>
        <v>0</v>
      </c>
      <c r="H679" s="18"/>
      <c r="I679" s="18"/>
    </row>
    <row r="680" spans="1:9" ht="14.25" x14ac:dyDescent="0.2">
      <c r="A680" s="326"/>
      <c r="B680" s="426"/>
      <c r="C680" s="340"/>
      <c r="D680" s="424"/>
      <c r="E680" s="141"/>
      <c r="F680" s="65">
        <f t="shared" si="11"/>
        <v>0</v>
      </c>
      <c r="H680" s="18"/>
      <c r="I680" s="18"/>
    </row>
    <row r="681" spans="1:9" ht="14.25" x14ac:dyDescent="0.2">
      <c r="A681" s="338">
        <v>9</v>
      </c>
      <c r="B681" s="427" t="s">
        <v>249</v>
      </c>
      <c r="C681" s="340"/>
      <c r="D681" s="341"/>
      <c r="E681" s="153"/>
      <c r="F681" s="65">
        <f t="shared" si="11"/>
        <v>0</v>
      </c>
      <c r="G681" s="18"/>
      <c r="H681" s="18"/>
      <c r="I681" s="18"/>
    </row>
    <row r="682" spans="1:9" ht="15" x14ac:dyDescent="0.2">
      <c r="A682" s="380">
        <v>9.1</v>
      </c>
      <c r="B682" s="317" t="s">
        <v>250</v>
      </c>
      <c r="C682" s="340">
        <v>330</v>
      </c>
      <c r="D682" s="369" t="s">
        <v>21</v>
      </c>
      <c r="E682" s="153"/>
      <c r="F682" s="65">
        <f t="shared" si="11"/>
        <v>0</v>
      </c>
      <c r="G682" s="18"/>
      <c r="H682" s="18"/>
      <c r="I682" s="18"/>
    </row>
    <row r="683" spans="1:9" ht="14.25" x14ac:dyDescent="0.2">
      <c r="A683" s="380"/>
      <c r="B683" s="428"/>
      <c r="C683" s="340"/>
      <c r="D683" s="369"/>
      <c r="E683" s="153"/>
      <c r="F683" s="65">
        <f t="shared" si="11"/>
        <v>0</v>
      </c>
      <c r="G683" s="18"/>
      <c r="H683" s="18"/>
      <c r="I683" s="18"/>
    </row>
    <row r="684" spans="1:9" ht="14.25" x14ac:dyDescent="0.2">
      <c r="A684" s="322">
        <v>10</v>
      </c>
      <c r="B684" s="429" t="s">
        <v>253</v>
      </c>
      <c r="C684" s="340"/>
      <c r="D684" s="348"/>
      <c r="E684" s="161"/>
      <c r="F684" s="65">
        <f t="shared" si="11"/>
        <v>0</v>
      </c>
      <c r="H684" s="18"/>
      <c r="I684" s="18"/>
    </row>
    <row r="685" spans="1:9" ht="14.25" x14ac:dyDescent="0.2">
      <c r="A685" s="326">
        <v>10.1</v>
      </c>
      <c r="B685" s="317" t="s">
        <v>160</v>
      </c>
      <c r="C685" s="340">
        <v>838.45</v>
      </c>
      <c r="D685" s="430" t="s">
        <v>17</v>
      </c>
      <c r="E685" s="156"/>
      <c r="F685" s="65">
        <f t="shared" si="11"/>
        <v>0</v>
      </c>
      <c r="H685" s="18"/>
      <c r="I685" s="18"/>
    </row>
    <row r="686" spans="1:9" ht="14.25" x14ac:dyDescent="0.2">
      <c r="A686" s="326">
        <v>10.199999999999999</v>
      </c>
      <c r="B686" s="198" t="s">
        <v>254</v>
      </c>
      <c r="C686" s="340">
        <v>838.45</v>
      </c>
      <c r="D686" s="430" t="s">
        <v>17</v>
      </c>
      <c r="E686" s="156"/>
      <c r="F686" s="65">
        <f t="shared" si="11"/>
        <v>0</v>
      </c>
      <c r="H686" s="18"/>
      <c r="I686" s="18"/>
    </row>
    <row r="687" spans="1:9" ht="18" x14ac:dyDescent="0.25">
      <c r="A687" s="412">
        <f>+A686+0.1</f>
        <v>10.299999999999999</v>
      </c>
      <c r="B687" s="476" t="s">
        <v>162</v>
      </c>
      <c r="C687" s="372">
        <v>838.45</v>
      </c>
      <c r="D687" s="477" t="s">
        <v>255</v>
      </c>
      <c r="E687" s="162"/>
      <c r="F687" s="65">
        <f t="shared" si="11"/>
        <v>0</v>
      </c>
      <c r="H687" s="18"/>
      <c r="I687" s="18"/>
    </row>
    <row r="688" spans="1:9" ht="14.25" x14ac:dyDescent="0.2">
      <c r="A688" s="322"/>
      <c r="B688" s="421"/>
      <c r="C688" s="340"/>
      <c r="D688" s="347"/>
      <c r="E688" s="105"/>
      <c r="F688" s="65">
        <f t="shared" si="11"/>
        <v>0</v>
      </c>
      <c r="H688" s="18"/>
      <c r="I688" s="18"/>
    </row>
    <row r="689" spans="1:9" ht="72" customHeight="1" x14ac:dyDescent="0.2">
      <c r="A689" s="386">
        <v>11</v>
      </c>
      <c r="B689" s="182" t="s">
        <v>164</v>
      </c>
      <c r="C689" s="340">
        <v>1233.01</v>
      </c>
      <c r="D689" s="478" t="s">
        <v>45</v>
      </c>
      <c r="E689" s="39"/>
      <c r="F689" s="65">
        <f t="shared" si="11"/>
        <v>0</v>
      </c>
      <c r="H689" s="18"/>
      <c r="I689" s="18"/>
    </row>
    <row r="690" spans="1:9" ht="17.25" customHeight="1" x14ac:dyDescent="0.2">
      <c r="A690" s="386">
        <v>12</v>
      </c>
      <c r="B690" s="431" t="s">
        <v>256</v>
      </c>
      <c r="C690" s="375">
        <v>1233.01</v>
      </c>
      <c r="D690" s="479" t="s">
        <v>45</v>
      </c>
      <c r="E690" s="143"/>
      <c r="F690" s="65">
        <f t="shared" si="11"/>
        <v>0</v>
      </c>
      <c r="H690" s="18"/>
      <c r="I690" s="18"/>
    </row>
    <row r="691" spans="1:9" s="32" customFormat="1" ht="14.25" x14ac:dyDescent="0.2">
      <c r="A691" s="297"/>
      <c r="B691" s="349" t="s">
        <v>294</v>
      </c>
      <c r="C691" s="468"/>
      <c r="D691" s="480"/>
      <c r="E691" s="98"/>
      <c r="F691" s="98">
        <f>SUM(F631:F690)</f>
        <v>0</v>
      </c>
      <c r="G691" s="31"/>
      <c r="H691" s="18"/>
      <c r="I691" s="18"/>
    </row>
    <row r="692" spans="1:9" ht="14.25" x14ac:dyDescent="0.2">
      <c r="A692" s="351"/>
      <c r="B692" s="352"/>
      <c r="C692" s="392"/>
      <c r="D692" s="354"/>
      <c r="E692" s="116"/>
      <c r="F692" s="65"/>
      <c r="H692" s="18"/>
      <c r="I692" s="18"/>
    </row>
    <row r="693" spans="1:9" ht="14.25" x14ac:dyDescent="0.2">
      <c r="A693" s="435" t="s">
        <v>295</v>
      </c>
      <c r="B693" s="467" t="s">
        <v>296</v>
      </c>
      <c r="C693" s="481"/>
      <c r="D693" s="482"/>
      <c r="E693" s="163"/>
      <c r="F693" s="65">
        <f t="shared" si="11"/>
        <v>0</v>
      </c>
      <c r="H693" s="18"/>
      <c r="I693" s="18"/>
    </row>
    <row r="694" spans="1:9" ht="14.25" x14ac:dyDescent="0.2">
      <c r="A694" s="328"/>
      <c r="B694" s="483"/>
      <c r="C694" s="400"/>
      <c r="D694" s="366"/>
      <c r="E694" s="121"/>
      <c r="F694" s="65">
        <f t="shared" si="11"/>
        <v>0</v>
      </c>
      <c r="H694" s="18"/>
      <c r="I694" s="18"/>
    </row>
    <row r="695" spans="1:9" ht="14.25" x14ac:dyDescent="0.2">
      <c r="A695" s="358">
        <v>1</v>
      </c>
      <c r="B695" s="467" t="s">
        <v>10</v>
      </c>
      <c r="C695" s="185"/>
      <c r="D695" s="366"/>
      <c r="E695" s="121"/>
      <c r="F695" s="65">
        <f t="shared" si="11"/>
        <v>0</v>
      </c>
      <c r="H695" s="18"/>
      <c r="I695" s="18"/>
    </row>
    <row r="696" spans="1:9" ht="14.25" x14ac:dyDescent="0.2">
      <c r="A696" s="326">
        <v>1.1000000000000001</v>
      </c>
      <c r="B696" s="438" t="s">
        <v>217</v>
      </c>
      <c r="C696" s="185">
        <v>1100.29</v>
      </c>
      <c r="D696" s="347" t="s">
        <v>45</v>
      </c>
      <c r="E696" s="120"/>
      <c r="F696" s="65">
        <f t="shared" si="11"/>
        <v>0</v>
      </c>
      <c r="H696" s="18"/>
      <c r="I696" s="18"/>
    </row>
    <row r="697" spans="1:9" ht="14.25" x14ac:dyDescent="0.2">
      <c r="A697" s="322"/>
      <c r="B697" s="404"/>
      <c r="C697" s="185"/>
      <c r="D697" s="366"/>
      <c r="E697" s="121"/>
      <c r="F697" s="65">
        <f t="shared" si="11"/>
        <v>0</v>
      </c>
      <c r="H697" s="18"/>
      <c r="I697" s="18"/>
    </row>
    <row r="698" spans="1:9" ht="14.25" x14ac:dyDescent="0.2">
      <c r="A698" s="203">
        <v>2</v>
      </c>
      <c r="B698" s="405" t="s">
        <v>218</v>
      </c>
      <c r="C698" s="185"/>
      <c r="D698" s="362"/>
      <c r="E698" s="136"/>
      <c r="F698" s="65">
        <f t="shared" si="11"/>
        <v>0</v>
      </c>
      <c r="H698" s="18"/>
      <c r="I698" s="18"/>
    </row>
    <row r="699" spans="1:9" ht="14.25" x14ac:dyDescent="0.2">
      <c r="A699" s="279">
        <v>2.1</v>
      </c>
      <c r="B699" s="317" t="s">
        <v>219</v>
      </c>
      <c r="C699" s="185">
        <v>1760.46</v>
      </c>
      <c r="D699" s="337" t="s">
        <v>45</v>
      </c>
      <c r="E699" s="108"/>
      <c r="F699" s="65">
        <f t="shared" si="11"/>
        <v>0</v>
      </c>
      <c r="H699" s="18"/>
      <c r="I699" s="18"/>
    </row>
    <row r="700" spans="1:9" ht="14.25" x14ac:dyDescent="0.2">
      <c r="A700" s="279">
        <v>2.2000000000000002</v>
      </c>
      <c r="B700" s="187" t="s">
        <v>220</v>
      </c>
      <c r="C700" s="185">
        <v>748.2</v>
      </c>
      <c r="D700" s="337" t="s">
        <v>17</v>
      </c>
      <c r="E700" s="108"/>
      <c r="F700" s="65">
        <f t="shared" si="11"/>
        <v>0</v>
      </c>
      <c r="H700" s="18"/>
      <c r="I700" s="18"/>
    </row>
    <row r="701" spans="1:9" ht="42.75" x14ac:dyDescent="0.2">
      <c r="A701" s="279">
        <v>2.2999999999999998</v>
      </c>
      <c r="B701" s="182" t="s">
        <v>198</v>
      </c>
      <c r="C701" s="183">
        <v>48.63</v>
      </c>
      <c r="D701" s="363" t="s">
        <v>16</v>
      </c>
      <c r="E701" s="115"/>
      <c r="F701" s="65">
        <f t="shared" si="11"/>
        <v>0</v>
      </c>
      <c r="H701" s="18"/>
      <c r="I701" s="18"/>
    </row>
    <row r="702" spans="1:9" ht="14.25" x14ac:dyDescent="0.2">
      <c r="A702" s="279"/>
      <c r="B702" s="317"/>
      <c r="C702" s="185"/>
      <c r="D702" s="337"/>
      <c r="E702" s="108"/>
      <c r="F702" s="65">
        <f t="shared" si="11"/>
        <v>0</v>
      </c>
      <c r="H702" s="18"/>
      <c r="I702" s="18"/>
    </row>
    <row r="703" spans="1:9" ht="14.25" x14ac:dyDescent="0.2">
      <c r="A703" s="203">
        <v>3</v>
      </c>
      <c r="B703" s="405" t="s">
        <v>221</v>
      </c>
      <c r="C703" s="185"/>
      <c r="D703" s="362"/>
      <c r="E703" s="136"/>
      <c r="F703" s="65">
        <f t="shared" si="11"/>
        <v>0</v>
      </c>
      <c r="H703" s="18"/>
      <c r="I703" s="18"/>
    </row>
    <row r="704" spans="1:9" ht="14.25" x14ac:dyDescent="0.2">
      <c r="A704" s="279">
        <v>3.1</v>
      </c>
      <c r="B704" s="317" t="s">
        <v>222</v>
      </c>
      <c r="C704" s="185">
        <v>856.41</v>
      </c>
      <c r="D704" s="337" t="s">
        <v>223</v>
      </c>
      <c r="E704" s="86"/>
      <c r="F704" s="65">
        <f t="shared" si="11"/>
        <v>0</v>
      </c>
      <c r="H704" s="18"/>
      <c r="I704" s="18"/>
    </row>
    <row r="705" spans="1:9" ht="14.25" x14ac:dyDescent="0.2">
      <c r="A705" s="279">
        <v>3.2</v>
      </c>
      <c r="B705" s="317" t="s">
        <v>224</v>
      </c>
      <c r="C705" s="185">
        <v>84.02</v>
      </c>
      <c r="D705" s="186" t="s">
        <v>14</v>
      </c>
      <c r="E705" s="86"/>
      <c r="F705" s="65">
        <f t="shared" si="11"/>
        <v>0</v>
      </c>
      <c r="H705" s="18"/>
      <c r="I705" s="18"/>
    </row>
    <row r="706" spans="1:9" ht="14.25" x14ac:dyDescent="0.2">
      <c r="A706" s="279">
        <v>3.3</v>
      </c>
      <c r="B706" s="317" t="s">
        <v>265</v>
      </c>
      <c r="C706" s="185">
        <v>179.57</v>
      </c>
      <c r="D706" s="186" t="s">
        <v>16</v>
      </c>
      <c r="E706" s="86"/>
      <c r="F706" s="65">
        <f t="shared" si="11"/>
        <v>0</v>
      </c>
      <c r="H706" s="18"/>
      <c r="I706" s="18"/>
    </row>
    <row r="707" spans="1:9" ht="28.5" x14ac:dyDescent="0.2">
      <c r="A707" s="279">
        <v>3.4</v>
      </c>
      <c r="B707" s="187" t="s">
        <v>171</v>
      </c>
      <c r="C707" s="185">
        <v>728.32</v>
      </c>
      <c r="D707" s="186" t="s">
        <v>15</v>
      </c>
      <c r="E707" s="86"/>
      <c r="F707" s="65">
        <f t="shared" si="11"/>
        <v>0</v>
      </c>
      <c r="H707" s="18"/>
      <c r="I707" s="18"/>
    </row>
    <row r="708" spans="1:9" ht="28.5" x14ac:dyDescent="0.2">
      <c r="A708" s="279">
        <v>3.5</v>
      </c>
      <c r="B708" s="182" t="s">
        <v>172</v>
      </c>
      <c r="C708" s="183">
        <v>333.27</v>
      </c>
      <c r="D708" s="184" t="s">
        <v>16</v>
      </c>
      <c r="E708" s="88"/>
      <c r="F708" s="65">
        <f t="shared" si="11"/>
        <v>0</v>
      </c>
      <c r="H708" s="18"/>
      <c r="I708" s="18"/>
    </row>
    <row r="709" spans="1:9" ht="14.25" x14ac:dyDescent="0.2">
      <c r="A709" s="279"/>
      <c r="B709" s="317"/>
      <c r="C709" s="185"/>
      <c r="D709" s="186"/>
      <c r="E709" s="86"/>
      <c r="F709" s="65">
        <f t="shared" si="11"/>
        <v>0</v>
      </c>
      <c r="H709" s="18"/>
      <c r="I709" s="18"/>
    </row>
    <row r="710" spans="1:9" ht="14.25" x14ac:dyDescent="0.2">
      <c r="A710" s="322">
        <v>4</v>
      </c>
      <c r="B710" s="467" t="s">
        <v>226</v>
      </c>
      <c r="C710" s="185"/>
      <c r="D710" s="347"/>
      <c r="E710" s="105"/>
      <c r="F710" s="65">
        <f t="shared" si="11"/>
        <v>0</v>
      </c>
      <c r="H710" s="18"/>
      <c r="I710" s="18"/>
    </row>
    <row r="711" spans="1:9" ht="14.25" x14ac:dyDescent="0.2">
      <c r="A711" s="326">
        <v>4.0999999999999996</v>
      </c>
      <c r="B711" s="327" t="s">
        <v>227</v>
      </c>
      <c r="C711" s="340">
        <v>61.2</v>
      </c>
      <c r="D711" s="347" t="s">
        <v>45</v>
      </c>
      <c r="E711" s="105"/>
      <c r="F711" s="65">
        <f t="shared" si="11"/>
        <v>0</v>
      </c>
      <c r="H711" s="18"/>
      <c r="I711" s="18"/>
    </row>
    <row r="712" spans="1:9" ht="14.25" x14ac:dyDescent="0.2">
      <c r="A712" s="326">
        <f>+A711+0.1</f>
        <v>4.1999999999999993</v>
      </c>
      <c r="B712" s="327" t="s">
        <v>228</v>
      </c>
      <c r="C712" s="340">
        <v>1163.0999999999999</v>
      </c>
      <c r="D712" s="347" t="s">
        <v>45</v>
      </c>
      <c r="E712" s="105"/>
      <c r="F712" s="65">
        <f t="shared" si="11"/>
        <v>0</v>
      </c>
      <c r="H712" s="18"/>
      <c r="I712" s="18"/>
    </row>
    <row r="713" spans="1:9" ht="14.25" x14ac:dyDescent="0.2">
      <c r="A713" s="318"/>
      <c r="B713" s="319"/>
      <c r="C713" s="365"/>
      <c r="D713" s="408"/>
      <c r="E713" s="104"/>
      <c r="F713" s="65">
        <f t="shared" si="11"/>
        <v>0</v>
      </c>
      <c r="H713" s="18"/>
      <c r="I713" s="18"/>
    </row>
    <row r="714" spans="1:9" ht="14.25" x14ac:dyDescent="0.2">
      <c r="A714" s="322">
        <v>5</v>
      </c>
      <c r="B714" s="323" t="s">
        <v>229</v>
      </c>
      <c r="C714" s="340"/>
      <c r="D714" s="347"/>
      <c r="E714" s="105"/>
      <c r="F714" s="65">
        <f t="shared" si="11"/>
        <v>0</v>
      </c>
      <c r="H714" s="18"/>
      <c r="I714" s="18"/>
    </row>
    <row r="715" spans="1:9" ht="14.25" x14ac:dyDescent="0.2">
      <c r="A715" s="326">
        <v>5.0999999999999996</v>
      </c>
      <c r="B715" s="327" t="s">
        <v>230</v>
      </c>
      <c r="C715" s="340">
        <v>60</v>
      </c>
      <c r="D715" s="347" t="s">
        <v>45</v>
      </c>
      <c r="E715" s="105"/>
      <c r="F715" s="65">
        <f t="shared" si="11"/>
        <v>0</v>
      </c>
      <c r="H715" s="18"/>
      <c r="I715" s="18"/>
    </row>
    <row r="716" spans="1:9" ht="14.25" x14ac:dyDescent="0.2">
      <c r="A716" s="326">
        <f>+A715+0.1</f>
        <v>5.1999999999999993</v>
      </c>
      <c r="B716" s="327" t="s">
        <v>231</v>
      </c>
      <c r="C716" s="340">
        <v>1040.29</v>
      </c>
      <c r="D716" s="347" t="s">
        <v>45</v>
      </c>
      <c r="E716" s="105"/>
      <c r="F716" s="65">
        <f t="shared" si="11"/>
        <v>0</v>
      </c>
      <c r="H716" s="18"/>
      <c r="I716" s="18"/>
    </row>
    <row r="717" spans="1:9" ht="14.25" x14ac:dyDescent="0.2">
      <c r="A717" s="328"/>
      <c r="B717" s="319"/>
      <c r="C717" s="365"/>
      <c r="D717" s="366"/>
      <c r="E717" s="106"/>
      <c r="F717" s="65">
        <f t="shared" si="11"/>
        <v>0</v>
      </c>
      <c r="H717" s="18"/>
      <c r="I717" s="18"/>
    </row>
    <row r="718" spans="1:9" ht="14.25" x14ac:dyDescent="0.2">
      <c r="A718" s="330">
        <v>6</v>
      </c>
      <c r="B718" s="331" t="s">
        <v>232</v>
      </c>
      <c r="C718" s="336"/>
      <c r="D718" s="367"/>
      <c r="E718" s="107"/>
      <c r="F718" s="65">
        <f t="shared" si="11"/>
        <v>0</v>
      </c>
      <c r="H718" s="18"/>
      <c r="I718" s="18"/>
    </row>
    <row r="719" spans="1:9" ht="14.25" x14ac:dyDescent="0.2">
      <c r="A719" s="326">
        <v>6.1</v>
      </c>
      <c r="B719" s="327" t="s">
        <v>230</v>
      </c>
      <c r="C719" s="340">
        <v>60</v>
      </c>
      <c r="D719" s="347" t="s">
        <v>45</v>
      </c>
      <c r="E719" s="137"/>
      <c r="F719" s="65">
        <f t="shared" si="11"/>
        <v>0</v>
      </c>
      <c r="H719" s="18"/>
      <c r="I719" s="18"/>
    </row>
    <row r="720" spans="1:9" ht="14.25" x14ac:dyDescent="0.2">
      <c r="A720" s="326">
        <f>+A719+0.1</f>
        <v>6.1999999999999993</v>
      </c>
      <c r="B720" s="327" t="s">
        <v>231</v>
      </c>
      <c r="C720" s="340">
        <v>1040.29</v>
      </c>
      <c r="D720" s="368" t="s">
        <v>45</v>
      </c>
      <c r="E720" s="137"/>
      <c r="F720" s="65">
        <f t="shared" si="11"/>
        <v>0</v>
      </c>
      <c r="H720" s="18"/>
      <c r="I720" s="18"/>
    </row>
    <row r="721" spans="1:9" ht="14.25" x14ac:dyDescent="0.2">
      <c r="A721" s="328"/>
      <c r="B721" s="319"/>
      <c r="C721" s="365"/>
      <c r="D721" s="366"/>
      <c r="E721" s="106"/>
      <c r="F721" s="65">
        <f t="shared" ref="F721:F760" si="12">C721*E721</f>
        <v>0</v>
      </c>
      <c r="H721" s="18"/>
      <c r="I721" s="18"/>
    </row>
    <row r="722" spans="1:9" ht="25.5" x14ac:dyDescent="0.2">
      <c r="A722" s="322">
        <v>7</v>
      </c>
      <c r="B722" s="332" t="s">
        <v>233</v>
      </c>
      <c r="C722" s="340"/>
      <c r="D722" s="347"/>
      <c r="E722" s="110"/>
      <c r="F722" s="65">
        <f t="shared" si="12"/>
        <v>0</v>
      </c>
      <c r="H722" s="18"/>
      <c r="I722" s="18"/>
    </row>
    <row r="723" spans="1:9" ht="14.25" x14ac:dyDescent="0.2">
      <c r="A723" s="326">
        <v>7.3</v>
      </c>
      <c r="B723" s="327" t="s">
        <v>236</v>
      </c>
      <c r="C723" s="324">
        <v>14</v>
      </c>
      <c r="D723" s="369" t="s">
        <v>21</v>
      </c>
      <c r="E723" s="105"/>
      <c r="F723" s="65">
        <f t="shared" si="12"/>
        <v>0</v>
      </c>
      <c r="H723" s="18"/>
      <c r="I723" s="18"/>
    </row>
    <row r="724" spans="1:9" ht="14.25" x14ac:dyDescent="0.2">
      <c r="A724" s="326">
        <v>7.4</v>
      </c>
      <c r="B724" s="327" t="s">
        <v>237</v>
      </c>
      <c r="C724" s="324">
        <v>1</v>
      </c>
      <c r="D724" s="369" t="s">
        <v>21</v>
      </c>
      <c r="E724" s="105"/>
      <c r="F724" s="65">
        <f t="shared" si="12"/>
        <v>0</v>
      </c>
      <c r="H724" s="18"/>
      <c r="I724" s="18"/>
    </row>
    <row r="725" spans="1:9" ht="14.25" x14ac:dyDescent="0.2">
      <c r="A725" s="326">
        <v>7.4</v>
      </c>
      <c r="B725" s="417" t="s">
        <v>238</v>
      </c>
      <c r="C725" s="324">
        <v>1</v>
      </c>
      <c r="D725" s="369" t="s">
        <v>21</v>
      </c>
      <c r="E725" s="105"/>
      <c r="F725" s="65">
        <f t="shared" si="12"/>
        <v>0</v>
      </c>
      <c r="H725" s="18"/>
      <c r="I725" s="18"/>
    </row>
    <row r="726" spans="1:9" ht="14.25" x14ac:dyDescent="0.2">
      <c r="A726" s="326">
        <v>7.6</v>
      </c>
      <c r="B726" s="417" t="s">
        <v>239</v>
      </c>
      <c r="C726" s="324">
        <v>5</v>
      </c>
      <c r="D726" s="369" t="s">
        <v>21</v>
      </c>
      <c r="E726" s="139"/>
      <c r="F726" s="65">
        <f t="shared" si="12"/>
        <v>0</v>
      </c>
      <c r="H726" s="18"/>
      <c r="I726" s="18"/>
    </row>
    <row r="727" spans="1:9" ht="14.25" x14ac:dyDescent="0.2">
      <c r="A727" s="326">
        <v>7.6</v>
      </c>
      <c r="B727" s="417" t="s">
        <v>260</v>
      </c>
      <c r="C727" s="324">
        <v>4</v>
      </c>
      <c r="D727" s="369" t="s">
        <v>21</v>
      </c>
      <c r="E727" s="139"/>
      <c r="F727" s="65">
        <f t="shared" si="12"/>
        <v>0</v>
      </c>
      <c r="H727" s="18"/>
      <c r="I727" s="18"/>
    </row>
    <row r="728" spans="1:9" ht="14.25" x14ac:dyDescent="0.2">
      <c r="A728" s="326">
        <v>7.7</v>
      </c>
      <c r="B728" s="417" t="s">
        <v>240</v>
      </c>
      <c r="C728" s="324">
        <v>1</v>
      </c>
      <c r="D728" s="369" t="s">
        <v>21</v>
      </c>
      <c r="E728" s="139"/>
      <c r="F728" s="65">
        <f t="shared" si="12"/>
        <v>0</v>
      </c>
      <c r="H728" s="18"/>
      <c r="I728" s="18"/>
    </row>
    <row r="729" spans="1:9" ht="14.25" x14ac:dyDescent="0.2">
      <c r="A729" s="326">
        <v>7.8</v>
      </c>
      <c r="B729" s="417" t="s">
        <v>241</v>
      </c>
      <c r="C729" s="324">
        <v>9</v>
      </c>
      <c r="D729" s="369" t="s">
        <v>21</v>
      </c>
      <c r="E729" s="105"/>
      <c r="F729" s="65">
        <f t="shared" si="12"/>
        <v>0</v>
      </c>
      <c r="H729" s="18"/>
      <c r="I729" s="18"/>
    </row>
    <row r="730" spans="1:9" ht="14.25" x14ac:dyDescent="0.2">
      <c r="A730" s="418">
        <v>7.1</v>
      </c>
      <c r="B730" s="417" t="s">
        <v>243</v>
      </c>
      <c r="C730" s="324">
        <v>1</v>
      </c>
      <c r="D730" s="369" t="s">
        <v>21</v>
      </c>
      <c r="E730" s="139"/>
      <c r="F730" s="65">
        <f t="shared" si="12"/>
        <v>0</v>
      </c>
      <c r="H730" s="18"/>
      <c r="I730" s="18"/>
    </row>
    <row r="731" spans="1:9" ht="14.25" x14ac:dyDescent="0.2">
      <c r="A731" s="418">
        <v>7.11</v>
      </c>
      <c r="B731" s="417" t="s">
        <v>244</v>
      </c>
      <c r="C731" s="324">
        <v>1</v>
      </c>
      <c r="D731" s="368" t="s">
        <v>13</v>
      </c>
      <c r="E731" s="105"/>
      <c r="F731" s="65">
        <f t="shared" si="12"/>
        <v>0</v>
      </c>
      <c r="H731" s="18"/>
      <c r="I731" s="18"/>
    </row>
    <row r="732" spans="1:9" ht="14.25" x14ac:dyDescent="0.2">
      <c r="A732" s="418"/>
      <c r="B732" s="420"/>
      <c r="C732" s="324"/>
      <c r="D732" s="347"/>
      <c r="E732" s="139"/>
      <c r="F732" s="65">
        <f t="shared" si="12"/>
        <v>0</v>
      </c>
      <c r="H732" s="18"/>
      <c r="I732" s="18"/>
    </row>
    <row r="733" spans="1:9" ht="14.25" x14ac:dyDescent="0.2">
      <c r="A733" s="322">
        <v>8</v>
      </c>
      <c r="B733" s="421" t="s">
        <v>246</v>
      </c>
      <c r="C733" s="324"/>
      <c r="D733" s="347"/>
      <c r="E733" s="105"/>
      <c r="F733" s="65">
        <f t="shared" si="12"/>
        <v>0</v>
      </c>
      <c r="H733" s="18"/>
      <c r="I733" s="18"/>
    </row>
    <row r="734" spans="1:9" ht="42.75" x14ac:dyDescent="0.2">
      <c r="A734" s="412">
        <v>8.1</v>
      </c>
      <c r="B734" s="484" t="s">
        <v>261</v>
      </c>
      <c r="C734" s="485">
        <v>1</v>
      </c>
      <c r="D734" s="486" t="s">
        <v>21</v>
      </c>
      <c r="E734" s="164"/>
      <c r="F734" s="65">
        <f t="shared" si="12"/>
        <v>0</v>
      </c>
      <c r="H734" s="18"/>
      <c r="I734" s="18"/>
    </row>
    <row r="735" spans="1:9" ht="14.25" x14ac:dyDescent="0.2">
      <c r="A735" s="402">
        <v>8.1999999999999993</v>
      </c>
      <c r="B735" s="456" t="s">
        <v>248</v>
      </c>
      <c r="C735" s="487">
        <v>1</v>
      </c>
      <c r="D735" s="446" t="s">
        <v>21</v>
      </c>
      <c r="E735" s="165"/>
      <c r="F735" s="65">
        <f t="shared" si="12"/>
        <v>0</v>
      </c>
      <c r="H735" s="18"/>
      <c r="I735" s="18"/>
    </row>
    <row r="736" spans="1:9" ht="14.25" x14ac:dyDescent="0.2">
      <c r="A736" s="402"/>
      <c r="B736" s="488"/>
      <c r="C736" s="453"/>
      <c r="D736" s="455"/>
      <c r="E736" s="132"/>
      <c r="F736" s="65">
        <f t="shared" si="12"/>
        <v>0</v>
      </c>
      <c r="H736" s="18"/>
      <c r="I736" s="18"/>
    </row>
    <row r="737" spans="1:9" ht="14.25" x14ac:dyDescent="0.2">
      <c r="A737" s="338">
        <v>9</v>
      </c>
      <c r="B737" s="489" t="s">
        <v>249</v>
      </c>
      <c r="C737" s="453"/>
      <c r="D737" s="341"/>
      <c r="E737" s="153"/>
      <c r="F737" s="65">
        <f t="shared" si="12"/>
        <v>0</v>
      </c>
      <c r="G737" s="18"/>
      <c r="H737" s="18"/>
      <c r="I737" s="18"/>
    </row>
    <row r="738" spans="1:9" ht="15" x14ac:dyDescent="0.2">
      <c r="A738" s="380">
        <v>9.1</v>
      </c>
      <c r="B738" s="317" t="s">
        <v>250</v>
      </c>
      <c r="C738" s="340">
        <v>220</v>
      </c>
      <c r="D738" s="369" t="s">
        <v>21</v>
      </c>
      <c r="E738" s="111"/>
      <c r="F738" s="65">
        <f t="shared" si="12"/>
        <v>0</v>
      </c>
      <c r="G738" s="18"/>
      <c r="H738" s="18"/>
      <c r="I738" s="18"/>
    </row>
    <row r="739" spans="1:9" ht="14.25" x14ac:dyDescent="0.2">
      <c r="A739" s="380"/>
      <c r="B739" s="428"/>
      <c r="C739" s="340"/>
      <c r="D739" s="369"/>
      <c r="E739" s="111"/>
      <c r="F739" s="65">
        <f t="shared" si="12"/>
        <v>0</v>
      </c>
      <c r="G739" s="18"/>
      <c r="H739" s="18"/>
      <c r="I739" s="18"/>
    </row>
    <row r="740" spans="1:9" ht="14.25" x14ac:dyDescent="0.2">
      <c r="A740" s="338">
        <v>10</v>
      </c>
      <c r="B740" s="427" t="s">
        <v>280</v>
      </c>
      <c r="C740" s="324"/>
      <c r="D740" s="341"/>
      <c r="E740" s="111"/>
      <c r="F740" s="65">
        <f t="shared" si="12"/>
        <v>0</v>
      </c>
      <c r="G740" s="18"/>
      <c r="H740" s="18"/>
      <c r="I740" s="18"/>
    </row>
    <row r="741" spans="1:9" ht="14.25" x14ac:dyDescent="0.2">
      <c r="A741" s="380">
        <v>10.1</v>
      </c>
      <c r="B741" s="428" t="s">
        <v>297</v>
      </c>
      <c r="C741" s="324">
        <v>1</v>
      </c>
      <c r="D741" s="369" t="s">
        <v>21</v>
      </c>
      <c r="E741" s="111"/>
      <c r="F741" s="65">
        <f t="shared" si="12"/>
        <v>0</v>
      </c>
      <c r="G741" s="18"/>
      <c r="H741" s="18"/>
      <c r="I741" s="18"/>
    </row>
    <row r="742" spans="1:9" ht="14.25" x14ac:dyDescent="0.2">
      <c r="A742" s="380"/>
      <c r="B742" s="428"/>
      <c r="C742" s="324"/>
      <c r="D742" s="369"/>
      <c r="E742" s="111"/>
      <c r="F742" s="65">
        <f t="shared" si="12"/>
        <v>0</v>
      </c>
      <c r="G742" s="18"/>
      <c r="H742" s="18"/>
      <c r="I742" s="18"/>
    </row>
    <row r="743" spans="1:9" ht="14.25" x14ac:dyDescent="0.2">
      <c r="A743" s="322">
        <v>11</v>
      </c>
      <c r="B743" s="429" t="s">
        <v>253</v>
      </c>
      <c r="C743" s="324"/>
      <c r="D743" s="348"/>
      <c r="E743" s="114"/>
      <c r="F743" s="65">
        <f t="shared" si="12"/>
        <v>0</v>
      </c>
      <c r="H743" s="18"/>
      <c r="I743" s="18"/>
    </row>
    <row r="744" spans="1:9" ht="14.25" x14ac:dyDescent="0.2">
      <c r="A744" s="326">
        <v>11.1</v>
      </c>
      <c r="B744" s="178" t="s">
        <v>298</v>
      </c>
      <c r="C744" s="324">
        <v>748.2</v>
      </c>
      <c r="D744" s="430" t="s">
        <v>17</v>
      </c>
      <c r="E744" s="142"/>
      <c r="F744" s="65">
        <f t="shared" si="12"/>
        <v>0</v>
      </c>
      <c r="H744" s="18"/>
      <c r="I744" s="18"/>
    </row>
    <row r="745" spans="1:9" ht="14.25" x14ac:dyDescent="0.2">
      <c r="A745" s="326">
        <v>11.2</v>
      </c>
      <c r="B745" s="198" t="s">
        <v>254</v>
      </c>
      <c r="C745" s="324">
        <v>748.2</v>
      </c>
      <c r="D745" s="430" t="s">
        <v>17</v>
      </c>
      <c r="E745" s="111"/>
      <c r="F745" s="65">
        <f t="shared" si="12"/>
        <v>0</v>
      </c>
      <c r="H745" s="18"/>
      <c r="I745" s="18"/>
    </row>
    <row r="746" spans="1:9" ht="18" x14ac:dyDescent="0.25">
      <c r="A746" s="326">
        <f>+A745+0.1</f>
        <v>11.299999999999999</v>
      </c>
      <c r="B746" s="178" t="s">
        <v>162</v>
      </c>
      <c r="C746" s="324">
        <v>748.2</v>
      </c>
      <c r="D746" s="430" t="s">
        <v>255</v>
      </c>
      <c r="E746" s="142"/>
      <c r="F746" s="65">
        <f t="shared" si="12"/>
        <v>0</v>
      </c>
      <c r="H746" s="18"/>
      <c r="I746" s="18"/>
    </row>
    <row r="747" spans="1:9" ht="14.25" x14ac:dyDescent="0.2">
      <c r="A747" s="322"/>
      <c r="B747" s="421"/>
      <c r="C747" s="324"/>
      <c r="D747" s="347"/>
      <c r="E747" s="110"/>
      <c r="F747" s="65">
        <f t="shared" si="12"/>
        <v>0</v>
      </c>
      <c r="H747" s="18"/>
      <c r="I747" s="18"/>
    </row>
    <row r="748" spans="1:9" ht="72" customHeight="1" x14ac:dyDescent="0.2">
      <c r="A748" s="386">
        <v>12</v>
      </c>
      <c r="B748" s="182" t="s">
        <v>164</v>
      </c>
      <c r="C748" s="324">
        <v>1100.29</v>
      </c>
      <c r="D748" s="478" t="s">
        <v>45</v>
      </c>
      <c r="E748" s="40"/>
      <c r="F748" s="65">
        <f t="shared" si="12"/>
        <v>0</v>
      </c>
      <c r="H748" s="18"/>
      <c r="I748" s="18"/>
    </row>
    <row r="749" spans="1:9" ht="17.25" customHeight="1" x14ac:dyDescent="0.2">
      <c r="A749" s="386">
        <v>13</v>
      </c>
      <c r="B749" s="431" t="s">
        <v>256</v>
      </c>
      <c r="C749" s="423">
        <v>1100.29</v>
      </c>
      <c r="D749" s="479" t="s">
        <v>45</v>
      </c>
      <c r="E749" s="166"/>
      <c r="F749" s="65">
        <f t="shared" si="12"/>
        <v>0</v>
      </c>
      <c r="H749" s="18"/>
      <c r="I749" s="18"/>
    </row>
    <row r="750" spans="1:9" s="32" customFormat="1" ht="14.25" x14ac:dyDescent="0.2">
      <c r="A750" s="297"/>
      <c r="B750" s="298" t="s">
        <v>299</v>
      </c>
      <c r="C750" s="468"/>
      <c r="D750" s="480"/>
      <c r="E750" s="134"/>
      <c r="F750" s="134">
        <f>SUM(F693:F749)</f>
        <v>0</v>
      </c>
      <c r="G750" s="31"/>
      <c r="H750" s="18"/>
      <c r="I750" s="18"/>
    </row>
    <row r="751" spans="1:9" s="6" customFormat="1" ht="14.25" x14ac:dyDescent="0.2">
      <c r="A751" s="303"/>
      <c r="B751" s="490"/>
      <c r="C751" s="491"/>
      <c r="D751" s="492"/>
      <c r="E751" s="167"/>
      <c r="F751" s="65"/>
      <c r="G751" s="34"/>
      <c r="H751" s="27"/>
      <c r="I751" s="27"/>
    </row>
    <row r="752" spans="1:9" ht="14.25" x14ac:dyDescent="0.2">
      <c r="A752" s="435" t="s">
        <v>300</v>
      </c>
      <c r="B752" s="493" t="s">
        <v>301</v>
      </c>
      <c r="C752" s="494"/>
      <c r="D752" s="482"/>
      <c r="E752" s="163"/>
      <c r="F752" s="65">
        <f t="shared" si="12"/>
        <v>0</v>
      </c>
      <c r="H752" s="18"/>
      <c r="I752" s="18"/>
    </row>
    <row r="753" spans="1:9" ht="57" x14ac:dyDescent="0.2">
      <c r="A753" s="386">
        <v>1</v>
      </c>
      <c r="B753" s="182" t="s">
        <v>302</v>
      </c>
      <c r="C753" s="324">
        <v>1</v>
      </c>
      <c r="D753" s="478" t="s">
        <v>13</v>
      </c>
      <c r="E753" s="40"/>
      <c r="F753" s="65">
        <f t="shared" si="12"/>
        <v>0</v>
      </c>
      <c r="H753" s="18"/>
      <c r="I753" s="18"/>
    </row>
    <row r="754" spans="1:9" s="32" customFormat="1" ht="14.25" x14ac:dyDescent="0.2">
      <c r="A754" s="297"/>
      <c r="B754" s="298" t="s">
        <v>299</v>
      </c>
      <c r="C754" s="468"/>
      <c r="D754" s="480"/>
      <c r="E754" s="134"/>
      <c r="F754" s="134">
        <f>SUM(F752:F753)</f>
        <v>0</v>
      </c>
      <c r="G754" s="31"/>
      <c r="H754" s="18"/>
      <c r="I754" s="18"/>
    </row>
    <row r="755" spans="1:9" ht="14.25" x14ac:dyDescent="0.2">
      <c r="A755" s="41"/>
      <c r="B755" s="308" t="s">
        <v>23</v>
      </c>
      <c r="C755" s="495"/>
      <c r="D755" s="496"/>
      <c r="E755" s="101"/>
      <c r="F755" s="101">
        <f>F754+F750+F691+F629+F576+F510+F459</f>
        <v>0</v>
      </c>
      <c r="G755" s="36"/>
      <c r="H755" s="18"/>
      <c r="I755" s="18"/>
    </row>
    <row r="756" spans="1:9" ht="14.25" x14ac:dyDescent="0.2">
      <c r="A756" s="188"/>
      <c r="B756" s="178"/>
      <c r="C756" s="189"/>
      <c r="D756" s="190"/>
      <c r="E756" s="91"/>
      <c r="F756" s="65"/>
      <c r="G756" s="18"/>
      <c r="H756" s="18"/>
      <c r="I756" s="18"/>
    </row>
    <row r="757" spans="1:9" ht="14.25" x14ac:dyDescent="0.2">
      <c r="A757" s="205" t="s">
        <v>303</v>
      </c>
      <c r="B757" s="191" t="s">
        <v>20</v>
      </c>
      <c r="C757" s="206"/>
      <c r="D757" s="186"/>
      <c r="E757" s="66"/>
      <c r="F757" s="65">
        <f t="shared" si="12"/>
        <v>0</v>
      </c>
      <c r="G757" s="18"/>
      <c r="H757" s="18"/>
      <c r="I757" s="18"/>
    </row>
    <row r="758" spans="1:9" ht="42.75" x14ac:dyDescent="0.2">
      <c r="A758" s="207">
        <v>1</v>
      </c>
      <c r="B758" s="182" t="s">
        <v>304</v>
      </c>
      <c r="C758" s="497">
        <v>10</v>
      </c>
      <c r="D758" s="498" t="s">
        <v>21</v>
      </c>
      <c r="E758" s="168"/>
      <c r="F758" s="65">
        <f t="shared" si="12"/>
        <v>0</v>
      </c>
      <c r="G758" s="18"/>
      <c r="H758" s="18"/>
      <c r="I758" s="18"/>
    </row>
    <row r="759" spans="1:9" ht="28.5" x14ac:dyDescent="0.2">
      <c r="A759" s="208">
        <v>2</v>
      </c>
      <c r="B759" s="178" t="s">
        <v>305</v>
      </c>
      <c r="C759" s="209">
        <v>1</v>
      </c>
      <c r="D759" s="177" t="s">
        <v>13</v>
      </c>
      <c r="E759" s="61"/>
      <c r="F759" s="65">
        <f t="shared" si="12"/>
        <v>0</v>
      </c>
      <c r="G759" s="18"/>
      <c r="H759" s="18"/>
      <c r="I759" s="18"/>
    </row>
    <row r="760" spans="1:9" ht="14.25" x14ac:dyDescent="0.2">
      <c r="A760" s="208">
        <v>3</v>
      </c>
      <c r="B760" s="178" t="s">
        <v>22</v>
      </c>
      <c r="C760" s="209">
        <v>18</v>
      </c>
      <c r="D760" s="177" t="s">
        <v>12</v>
      </c>
      <c r="E760" s="61"/>
      <c r="F760" s="65">
        <f t="shared" si="12"/>
        <v>0</v>
      </c>
      <c r="G760" s="18"/>
      <c r="H760" s="18"/>
      <c r="I760" s="18"/>
    </row>
    <row r="761" spans="1:9" ht="14.25" x14ac:dyDescent="0.2">
      <c r="A761" s="41"/>
      <c r="B761" s="308" t="s">
        <v>306</v>
      </c>
      <c r="C761" s="309"/>
      <c r="D761" s="496"/>
      <c r="E761" s="101"/>
      <c r="F761" s="169">
        <f>SUM(F757:F760)</f>
        <v>0</v>
      </c>
      <c r="G761" s="36"/>
      <c r="H761" s="18"/>
      <c r="I761" s="18"/>
    </row>
    <row r="762" spans="1:9" ht="13.5" customHeight="1" x14ac:dyDescent="0.2">
      <c r="A762" s="208"/>
      <c r="B762" s="178"/>
      <c r="C762" s="209"/>
      <c r="D762" s="177"/>
      <c r="E762" s="61"/>
      <c r="F762" s="60"/>
      <c r="I762" s="18"/>
    </row>
    <row r="763" spans="1:9" x14ac:dyDescent="0.2">
      <c r="A763" s="210"/>
      <c r="B763" s="499" t="s">
        <v>24</v>
      </c>
      <c r="C763" s="500"/>
      <c r="D763" s="501"/>
      <c r="E763" s="67"/>
      <c r="F763" s="68">
        <f>F761+F755+F396</f>
        <v>0</v>
      </c>
      <c r="G763" s="42"/>
    </row>
    <row r="764" spans="1:9" x14ac:dyDescent="0.2">
      <c r="A764" s="211"/>
      <c r="B764" s="502" t="s">
        <v>24</v>
      </c>
      <c r="C764" s="503"/>
      <c r="D764" s="504"/>
      <c r="E764" s="69"/>
      <c r="F764" s="70">
        <f>F763</f>
        <v>0</v>
      </c>
      <c r="G764" s="43"/>
    </row>
    <row r="765" spans="1:9" x14ac:dyDescent="0.2">
      <c r="A765" s="180"/>
      <c r="B765" s="201"/>
      <c r="C765" s="179"/>
      <c r="D765" s="177"/>
      <c r="E765" s="61"/>
      <c r="F765" s="65"/>
    </row>
    <row r="766" spans="1:9" x14ac:dyDescent="0.2">
      <c r="A766" s="197"/>
      <c r="B766" s="212" t="s">
        <v>25</v>
      </c>
      <c r="C766" s="199"/>
      <c r="D766" s="213"/>
      <c r="E766" s="71"/>
      <c r="F766" s="72"/>
    </row>
    <row r="767" spans="1:9" ht="14.25" x14ac:dyDescent="0.2">
      <c r="A767" s="197"/>
      <c r="B767" s="214" t="s">
        <v>26</v>
      </c>
      <c r="C767" s="215">
        <v>0.03</v>
      </c>
      <c r="D767" s="202"/>
      <c r="E767" s="73"/>
      <c r="F767" s="60">
        <f>$F$764*C767</f>
        <v>0</v>
      </c>
      <c r="G767" s="44"/>
    </row>
    <row r="768" spans="1:9" ht="14.25" x14ac:dyDescent="0.2">
      <c r="A768" s="197"/>
      <c r="B768" s="214" t="s">
        <v>27</v>
      </c>
      <c r="C768" s="215">
        <v>0.1</v>
      </c>
      <c r="D768" s="216"/>
      <c r="E768" s="73"/>
      <c r="F768" s="60">
        <f t="shared" ref="F768:F778" si="13">$F$764*C768</f>
        <v>0</v>
      </c>
      <c r="G768" s="44"/>
    </row>
    <row r="769" spans="1:7" ht="14.25" x14ac:dyDescent="0.2">
      <c r="A769" s="197"/>
      <c r="B769" s="214" t="s">
        <v>28</v>
      </c>
      <c r="C769" s="215">
        <v>0.04</v>
      </c>
      <c r="D769" s="216"/>
      <c r="E769" s="73"/>
      <c r="F769" s="60">
        <f t="shared" si="13"/>
        <v>0</v>
      </c>
      <c r="G769" s="44"/>
    </row>
    <row r="770" spans="1:7" ht="14.25" x14ac:dyDescent="0.2">
      <c r="A770" s="197"/>
      <c r="B770" s="214" t="s">
        <v>29</v>
      </c>
      <c r="C770" s="215">
        <v>0.05</v>
      </c>
      <c r="D770" s="216"/>
      <c r="E770" s="73"/>
      <c r="F770" s="60">
        <f t="shared" si="13"/>
        <v>0</v>
      </c>
      <c r="G770" s="44"/>
    </row>
    <row r="771" spans="1:7" ht="14.25" x14ac:dyDescent="0.2">
      <c r="A771" s="197"/>
      <c r="B771" s="214" t="s">
        <v>30</v>
      </c>
      <c r="C771" s="215">
        <v>0.03</v>
      </c>
      <c r="D771" s="216"/>
      <c r="E771" s="73"/>
      <c r="F771" s="60">
        <f t="shared" si="13"/>
        <v>0</v>
      </c>
      <c r="G771" s="44"/>
    </row>
    <row r="772" spans="1:7" ht="14.25" x14ac:dyDescent="0.2">
      <c r="A772" s="197"/>
      <c r="B772" s="214" t="s">
        <v>31</v>
      </c>
      <c r="C772" s="215">
        <v>0.01</v>
      </c>
      <c r="D772" s="216"/>
      <c r="E772" s="73"/>
      <c r="F772" s="60">
        <f t="shared" si="13"/>
        <v>0</v>
      </c>
      <c r="G772" s="44"/>
    </row>
    <row r="773" spans="1:7" ht="28.5" x14ac:dyDescent="0.2">
      <c r="A773" s="197"/>
      <c r="B773" s="214" t="s">
        <v>32</v>
      </c>
      <c r="C773" s="217">
        <v>0.1</v>
      </c>
      <c r="D773" s="176"/>
      <c r="E773" s="74"/>
      <c r="F773" s="60">
        <f t="shared" si="13"/>
        <v>0</v>
      </c>
      <c r="G773" s="44"/>
    </row>
    <row r="774" spans="1:7" ht="14.25" x14ac:dyDescent="0.2">
      <c r="A774" s="197"/>
      <c r="B774" s="214" t="s">
        <v>33</v>
      </c>
      <c r="C774" s="215">
        <v>1.4999999999999999E-2</v>
      </c>
      <c r="D774" s="216"/>
      <c r="E774" s="73"/>
      <c r="F774" s="60">
        <f t="shared" si="13"/>
        <v>0</v>
      </c>
      <c r="G774" s="44"/>
    </row>
    <row r="775" spans="1:7" ht="14.25" x14ac:dyDescent="0.2">
      <c r="A775" s="197"/>
      <c r="B775" s="214" t="s">
        <v>34</v>
      </c>
      <c r="C775" s="217">
        <v>1E-3</v>
      </c>
      <c r="D775" s="218"/>
      <c r="E775" s="75"/>
      <c r="F775" s="60">
        <f t="shared" si="13"/>
        <v>0</v>
      </c>
      <c r="G775" s="44"/>
    </row>
    <row r="776" spans="1:7" ht="14.25" x14ac:dyDescent="0.2">
      <c r="A776" s="197"/>
      <c r="B776" s="214" t="s">
        <v>35</v>
      </c>
      <c r="C776" s="219">
        <v>0.18</v>
      </c>
      <c r="D776" s="220"/>
      <c r="E776" s="75"/>
      <c r="F776" s="60">
        <f>$F$768*C776</f>
        <v>0</v>
      </c>
      <c r="G776" s="44"/>
    </row>
    <row r="777" spans="1:7" ht="14.25" x14ac:dyDescent="0.2">
      <c r="A777" s="180"/>
      <c r="B777" s="221" t="s">
        <v>36</v>
      </c>
      <c r="C777" s="222">
        <v>0.1</v>
      </c>
      <c r="D777" s="223"/>
      <c r="E777" s="76"/>
      <c r="F777" s="60">
        <f t="shared" si="13"/>
        <v>0</v>
      </c>
      <c r="G777" s="44"/>
    </row>
    <row r="778" spans="1:7" ht="14.25" x14ac:dyDescent="0.2">
      <c r="A778" s="197"/>
      <c r="B778" s="214" t="s">
        <v>37</v>
      </c>
      <c r="C778" s="215">
        <v>0.1</v>
      </c>
      <c r="D778" s="220"/>
      <c r="E778" s="75"/>
      <c r="F778" s="60">
        <f t="shared" si="13"/>
        <v>0</v>
      </c>
      <c r="G778" s="44"/>
    </row>
    <row r="779" spans="1:7" x14ac:dyDescent="0.2">
      <c r="A779" s="180"/>
      <c r="B779" s="224" t="s">
        <v>38</v>
      </c>
      <c r="C779" s="225"/>
      <c r="D779" s="177"/>
      <c r="E779" s="61"/>
      <c r="F779" s="59">
        <f>SUM(F767:F778)</f>
        <v>0</v>
      </c>
      <c r="G779" s="45"/>
    </row>
    <row r="780" spans="1:7" x14ac:dyDescent="0.2">
      <c r="A780" s="197"/>
      <c r="B780" s="226"/>
      <c r="C780" s="7"/>
      <c r="D780" s="213"/>
      <c r="E780" s="71"/>
      <c r="F780" s="72"/>
    </row>
    <row r="781" spans="1:7" x14ac:dyDescent="0.2">
      <c r="A781" s="227" t="s">
        <v>39</v>
      </c>
      <c r="B781" s="228" t="s">
        <v>40</v>
      </c>
      <c r="C781" s="229"/>
      <c r="D781" s="230"/>
      <c r="E781" s="77"/>
      <c r="F781" s="78">
        <f>F779+F764</f>
        <v>0</v>
      </c>
      <c r="G781" s="46"/>
    </row>
    <row r="782" spans="1:7" x14ac:dyDescent="0.2">
      <c r="A782" s="197"/>
      <c r="B782" s="231"/>
      <c r="C782" s="7"/>
      <c r="D782" s="213"/>
      <c r="E782" s="71"/>
      <c r="F782" s="72"/>
    </row>
    <row r="783" spans="1:7" x14ac:dyDescent="0.2">
      <c r="A783" s="227" t="s">
        <v>39</v>
      </c>
      <c r="B783" s="228" t="s">
        <v>41</v>
      </c>
      <c r="C783" s="229"/>
      <c r="D783" s="230"/>
      <c r="E783" s="77"/>
      <c r="F783" s="78">
        <f>F781</f>
        <v>0</v>
      </c>
      <c r="G783" s="47"/>
    </row>
    <row r="784" spans="1:7" x14ac:dyDescent="0.2">
      <c r="A784" s="170"/>
      <c r="B784" s="171"/>
      <c r="C784" s="79"/>
      <c r="D784" s="80"/>
      <c r="E784" s="51"/>
      <c r="F784" s="172"/>
    </row>
    <row r="785" spans="1:6" x14ac:dyDescent="0.2">
      <c r="A785" s="173"/>
      <c r="B785" s="171"/>
      <c r="C785" s="79"/>
      <c r="D785" s="80"/>
      <c r="E785" s="51"/>
      <c r="F785" s="172"/>
    </row>
    <row r="786" spans="1:6" ht="20.25" x14ac:dyDescent="0.2">
      <c r="A786" s="511"/>
      <c r="B786" s="511"/>
      <c r="C786" s="511"/>
      <c r="D786" s="511"/>
      <c r="E786" s="511"/>
      <c r="F786" s="511"/>
    </row>
    <row r="787" spans="1:6" x14ac:dyDescent="0.2">
      <c r="B787" s="512"/>
      <c r="C787" s="512"/>
      <c r="D787" s="512"/>
      <c r="E787" s="512"/>
      <c r="F787" s="512"/>
    </row>
    <row r="788" spans="1:6" x14ac:dyDescent="0.2">
      <c r="A788" s="11"/>
      <c r="B788" s="513"/>
      <c r="C788" s="513"/>
      <c r="D788" s="513"/>
      <c r="E788" s="513"/>
      <c r="F788" s="513"/>
    </row>
    <row r="789" spans="1:6" x14ac:dyDescent="0.2">
      <c r="A789" s="11"/>
      <c r="B789" s="8"/>
      <c r="C789" s="15"/>
      <c r="D789" s="8"/>
      <c r="E789" s="15"/>
      <c r="F789" s="16"/>
    </row>
    <row r="790" spans="1:6" x14ac:dyDescent="0.2">
      <c r="A790" s="509"/>
      <c r="B790" s="509"/>
      <c r="C790" s="509"/>
      <c r="D790" s="509"/>
      <c r="E790" s="509"/>
      <c r="F790" s="509"/>
    </row>
    <row r="791" spans="1:6" x14ac:dyDescent="0.2">
      <c r="A791" s="11"/>
      <c r="B791" s="510"/>
      <c r="C791" s="510"/>
      <c r="D791" s="510"/>
      <c r="E791" s="510"/>
      <c r="F791" s="510"/>
    </row>
    <row r="792" spans="1:6" x14ac:dyDescent="0.2">
      <c r="A792" s="11"/>
      <c r="B792" s="17"/>
      <c r="C792" s="17"/>
      <c r="D792" s="17"/>
      <c r="E792" s="17"/>
      <c r="F792" s="17"/>
    </row>
    <row r="793" spans="1:6" x14ac:dyDescent="0.2">
      <c r="A793" s="11"/>
      <c r="B793" s="510"/>
      <c r="C793" s="510"/>
      <c r="D793" s="510"/>
      <c r="E793" s="510"/>
      <c r="F793" s="510"/>
    </row>
    <row r="794" spans="1:6" x14ac:dyDescent="0.2">
      <c r="A794" s="11"/>
      <c r="B794" s="17"/>
      <c r="C794" s="17"/>
      <c r="D794" s="17"/>
      <c r="E794" s="17"/>
      <c r="F794" s="17"/>
    </row>
    <row r="795" spans="1:6" x14ac:dyDescent="0.2">
      <c r="A795" s="509"/>
      <c r="B795" s="509"/>
      <c r="C795" s="509"/>
      <c r="D795" s="509"/>
      <c r="E795" s="509"/>
      <c r="F795" s="509"/>
    </row>
    <row r="796" spans="1:6" x14ac:dyDescent="0.2">
      <c r="A796" s="11"/>
      <c r="B796" s="510"/>
      <c r="C796" s="510"/>
      <c r="D796" s="510"/>
      <c r="E796" s="510"/>
      <c r="F796" s="510"/>
    </row>
    <row r="797" spans="1:6" x14ac:dyDescent="0.2">
      <c r="A797" s="11"/>
      <c r="B797" s="17"/>
      <c r="C797" s="17"/>
      <c r="D797" s="17"/>
      <c r="E797" s="17"/>
      <c r="F797" s="17"/>
    </row>
    <row r="798" spans="1:6" x14ac:dyDescent="0.2">
      <c r="B798" s="12"/>
      <c r="F798" s="13"/>
    </row>
    <row r="799" spans="1:6" x14ac:dyDescent="0.2">
      <c r="B799" s="12"/>
      <c r="F799" s="13"/>
    </row>
  </sheetData>
  <sheetProtection algorithmName="SHA-512" hashValue="IwJ4qVA3SMJG/2qHsq8XJ3uj5GDwtrqaSBQzJT3vDdBRV1KGJvR1wYczF4koSzyrMbO87gKQYITEb4VFl9TkyQ==" saltValue="td5iUb7Qrdnx1MC4zA0CSA==" spinCount="100000" sheet="1" objects="1" scenarios="1"/>
  <mergeCells count="14">
    <mergeCell ref="A795:F795"/>
    <mergeCell ref="B796:F796"/>
    <mergeCell ref="A786:F786"/>
    <mergeCell ref="B787:F787"/>
    <mergeCell ref="B788:F788"/>
    <mergeCell ref="A790:F790"/>
    <mergeCell ref="B791:F791"/>
    <mergeCell ref="B793:F793"/>
    <mergeCell ref="A8:F8"/>
    <mergeCell ref="A1:F1"/>
    <mergeCell ref="A2:F2"/>
    <mergeCell ref="A3:F3"/>
    <mergeCell ref="A4:F4"/>
    <mergeCell ref="A6:F6"/>
  </mergeCells>
  <printOptions horizontalCentered="1"/>
  <pageMargins left="0.19685039370078741" right="0.19685039370078741" top="0.39370078740157483" bottom="0.19685039370078741" header="0.39370078740157483" footer="0"/>
  <pageSetup scale="74" orientation="portrait" r:id="rId1"/>
  <headerFooter alignWithMargins="0">
    <oddFooter>&amp;C&amp;"Arial,Normal"&amp;9Página &amp;P de &amp;N&amp;R&amp;"Arial,Normal"&amp;8
Saneamiento Arroyo Gurabo</oddFooter>
  </headerFooter>
  <rowBreaks count="15" manualBreakCount="15">
    <brk id="57" max="5" man="1"/>
    <brk id="107" max="5" man="1"/>
    <brk id="154" max="5" man="1"/>
    <brk id="203" max="5" man="1"/>
    <brk id="252" max="5" man="1"/>
    <brk id="302" max="5" man="1"/>
    <brk id="349" max="5" man="1"/>
    <brk id="397" max="5" man="1"/>
    <brk id="448" max="5" man="1"/>
    <brk id="495" max="5" man="1"/>
    <brk id="542" max="5" man="1"/>
    <brk id="591" max="5" man="1"/>
    <brk id="638" max="5" man="1"/>
    <brk id="687" max="5" man="1"/>
    <brk id="73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SANITARIA Y POTABLE</vt:lpstr>
      <vt:lpstr>'LISTA SANITARIA Y POTABLE'!Área_de_impresión</vt:lpstr>
      <vt:lpstr>'LISTA SANITARIA Y POTABLE'!Títulos_a_imprimir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Sasha María Aquino</cp:lastModifiedBy>
  <cp:lastPrinted>2021-10-12T17:38:24Z</cp:lastPrinted>
  <dcterms:created xsi:type="dcterms:W3CDTF">2021-10-12T13:30:19Z</dcterms:created>
  <dcterms:modified xsi:type="dcterms:W3CDTF">2021-10-13T20:51:44Z</dcterms:modified>
</cp:coreProperties>
</file>