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6" yWindow="-120" windowWidth="29040" windowHeight="15840" activeTab="1"/>
  </bookViews>
  <sheets>
    <sheet name="Enero-Marzo" sheetId="1" r:id="rId1"/>
    <sheet name="Enero-Marzo(2)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E38" i="3" l="1"/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4" i="3" l="1"/>
  <c r="K15" i="3" l="1"/>
  <c r="K34" i="3"/>
  <c r="J19" i="3"/>
  <c r="J21" i="3"/>
  <c r="J25" i="3"/>
  <c r="J34" i="3"/>
  <c r="K14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J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5" i="3"/>
  <c r="K36" i="3"/>
  <c r="K37" i="3"/>
  <c r="J16" i="3"/>
  <c r="J17" i="3"/>
  <c r="J18" i="3"/>
  <c r="J20" i="3"/>
  <c r="J22" i="3"/>
  <c r="J23" i="3"/>
  <c r="J24" i="3"/>
  <c r="J26" i="3"/>
  <c r="J27" i="3"/>
  <c r="J28" i="3"/>
  <c r="J29" i="3"/>
  <c r="J30" i="3"/>
  <c r="J31" i="3"/>
  <c r="J32" i="3"/>
  <c r="J33" i="3"/>
  <c r="J35" i="3"/>
  <c r="J36" i="3"/>
  <c r="J37" i="3"/>
  <c r="J38" i="3" l="1"/>
  <c r="G38" i="3"/>
  <c r="H38" i="3"/>
  <c r="K38" i="3"/>
  <c r="D38" i="3" l="1"/>
  <c r="F38" i="3"/>
</calcChain>
</file>

<file path=xl/sharedStrings.xml><?xml version="1.0" encoding="utf-8"?>
<sst xmlns="http://schemas.openxmlformats.org/spreadsheetml/2006/main" count="109" uniqueCount="64">
  <si>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</si>
  <si>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</si>
  <si>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</si>
  <si>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</si>
  <si>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</si>
  <si>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</si>
  <si>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</si>
  <si>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</si>
  <si>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</si>
  <si>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</si>
  <si>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</si>
  <si>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</si>
  <si>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</si>
  <si>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</si>
  <si>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</si>
  <si>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</si>
  <si>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</si>
  <si>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</si>
  <si>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</si>
  <si>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</si>
  <si>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</si>
  <si>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</si>
  <si>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</si>
  <si>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</si>
  <si>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</si>
  <si>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</si>
  <si>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Enero</t>
  </si>
  <si>
    <t>Febrero</t>
  </si>
  <si>
    <t>Marzo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</si>
  <si>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</si>
  <si>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</si>
  <si>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</si>
  <si>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</si>
  <si>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</si>
  <si>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</si>
  <si>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</si>
  <si>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</si>
  <si>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</si>
  <si>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</si>
  <si>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</si>
  <si>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</si>
  <si>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</si>
  <si>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</si>
  <si>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</si>
  <si>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</si>
  <si>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</si>
  <si>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</si>
  <si>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</si>
  <si>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</si>
  <si>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</si>
  <si>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</si>
  <si>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</si>
  <si>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</si>
  <si>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</si>
  <si>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</si>
  <si>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</si>
  <si>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</si>
  <si>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</si>
  <si>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</si>
  <si>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</si>
  <si>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</si>
  <si>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</si>
  <si>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</si>
  <si>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Promedio Trimestral de Cloro Residual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</si>
</sst>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" fontId="2" fillId="0" borderId="17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4" fontId="2" fillId="0" borderId="20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7" xfId="0" applyFont="1" applyBorder="1" applyAlignment="1"/>
    <xf numFmtId="0" fontId="2" fillId="0" borderId="4" xfId="0" applyFont="1" applyBorder="1" applyAlignment="1">
      <alignment horizontal="left"/>
    </xf>
    <xf numFmtId="4" fontId="2" fillId="0" borderId="23" xfId="0" applyNumberFormat="1" applyFont="1" applyBorder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24" xfId="0" applyFont="1" applyBorder="1" applyAlignment="1">
      <alignment horizontal="left"/>
    </xf>
    <xf numFmtId="39" fontId="2" fillId="0" borderId="19" xfId="1" applyNumberFormat="1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39" fontId="2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9" fontId="2" fillId="0" borderId="20" xfId="1" applyNumberFormat="1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39" fontId="1" fillId="4" borderId="29" xfId="1" applyNumberFormat="1" applyFont="1" applyFill="1" applyBorder="1" applyAlignment="1">
      <alignment horizontal="center"/>
    </xf>
    <xf numFmtId="4" fontId="1" fillId="4" borderId="2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39" fontId="2" fillId="0" borderId="7" xfId="1" applyNumberFormat="1" applyFont="1" applyBorder="1" applyAlignment="1">
      <alignment horizontal="center"/>
    </xf>
    <xf numFmtId="0" fontId="1" fillId="0" borderId="30" xfId="0" applyFont="1" applyBorder="1" applyAlignment="1">
      <alignment horizontal="left" vertical="center" wrapText="1"/>
    </xf>
    <xf numFmtId="0" fontId="2" fillId="0" borderId="31" xfId="0" applyFont="1" applyBorder="1"/>
    <xf numFmtId="4" fontId="2" fillId="0" borderId="31" xfId="0" applyNumberFormat="1" applyFont="1" applyBorder="1" applyAlignment="1">
      <alignment horizontal="center"/>
    </xf>
    <xf numFmtId="0" fontId="7" fillId="0" borderId="30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/>
    </xf>
    <xf numFmtId="39" fontId="2" fillId="0" borderId="3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45" xfId="0" applyNumberFormat="1" applyFont="1" applyBorder="1" applyAlignment="1">
      <alignment horizont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39" fontId="2" fillId="0" borderId="6" xfId="1" applyNumberFormat="1" applyFont="1" applyBorder="1" applyAlignment="1">
      <alignment horizontal="center"/>
    </xf>
    <xf numFmtId="10" fontId="2" fillId="0" borderId="31" xfId="2" applyNumberFormat="1" applyFont="1" applyBorder="1" applyAlignment="1">
      <alignment horizontal="center"/>
    </xf>
    <xf numFmtId="10" fontId="2" fillId="0" borderId="19" xfId="2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10" fontId="2" fillId="0" borderId="20" xfId="2" applyNumberFormat="1" applyFont="1" applyBorder="1" applyAlignment="1">
      <alignment horizontal="center"/>
    </xf>
    <xf numFmtId="10" fontId="2" fillId="0" borderId="7" xfId="2" applyNumberFormat="1" applyFont="1" applyBorder="1" applyAlignment="1">
      <alignment horizontal="center"/>
    </xf>
    <xf numFmtId="10" fontId="2" fillId="0" borderId="31" xfId="1" applyNumberFormat="1" applyFont="1" applyBorder="1" applyAlignment="1">
      <alignment horizontal="center"/>
    </xf>
    <xf numFmtId="10" fontId="2" fillId="0" borderId="19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20" xfId="1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1" fillId="4" borderId="29" xfId="0" applyNumberFormat="1" applyFont="1" applyFill="1" applyBorder="1" applyAlignment="1">
      <alignment horizontal="center"/>
    </xf>
    <xf numFmtId="10" fontId="1" fillId="4" borderId="29" xfId="1" applyNumberFormat="1" applyFont="1" applyFill="1" applyBorder="1" applyAlignment="1">
      <alignment horizontal="center"/>
    </xf>
    <xf numFmtId="10" fontId="1" fillId="4" borderId="57" xfId="0" applyNumberFormat="1" applyFont="1" applyFill="1" applyBorder="1" applyAlignment="1">
      <alignment horizontal="center"/>
    </xf>
    <xf numFmtId="10" fontId="2" fillId="2" borderId="31" xfId="2" applyNumberFormat="1" applyFont="1" applyFill="1" applyBorder="1" applyAlignment="1">
      <alignment horizontal="center" vertical="center"/>
    </xf>
    <xf numFmtId="10" fontId="2" fillId="2" borderId="17" xfId="2" applyNumberFormat="1" applyFont="1" applyFill="1" applyBorder="1" applyAlignment="1">
      <alignment horizontal="center" vertical="center"/>
    </xf>
    <xf numFmtId="10" fontId="2" fillId="2" borderId="4" xfId="2" applyNumberFormat="1" applyFont="1" applyFill="1" applyBorder="1" applyAlignment="1">
      <alignment horizontal="center" vertical="center"/>
    </xf>
    <xf numFmtId="10" fontId="2" fillId="2" borderId="22" xfId="2" applyNumberFormat="1" applyFont="1" applyFill="1" applyBorder="1" applyAlignment="1">
      <alignment horizontal="center" vertical="center"/>
    </xf>
    <xf numFmtId="10" fontId="2" fillId="2" borderId="21" xfId="2" applyNumberFormat="1" applyFont="1" applyFill="1" applyBorder="1" applyAlignment="1">
      <alignment horizontal="center" vertical="center"/>
    </xf>
    <xf numFmtId="10" fontId="2" fillId="2" borderId="6" xfId="2" applyNumberFormat="1" applyFont="1" applyFill="1" applyBorder="1" applyAlignment="1">
      <alignment horizontal="center" vertical="center"/>
    </xf>
    <xf numFmtId="10" fontId="2" fillId="2" borderId="50" xfId="2" applyNumberFormat="1" applyFont="1" applyFill="1" applyBorder="1" applyAlignment="1">
      <alignment horizontal="center" vertical="center"/>
    </xf>
    <xf numFmtId="10" fontId="2" fillId="0" borderId="6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10" fontId="2" fillId="0" borderId="47" xfId="2" applyNumberFormat="1" applyFont="1" applyBorder="1" applyAlignment="1">
      <alignment horizontal="center"/>
    </xf>
    <xf numFmtId="10" fontId="2" fillId="0" borderId="44" xfId="2" applyNumberFormat="1" applyFont="1" applyBorder="1" applyAlignment="1">
      <alignment horizontal="center"/>
    </xf>
    <xf numFmtId="10" fontId="2" fillId="0" borderId="48" xfId="2" applyNumberFormat="1" applyFont="1" applyBorder="1" applyAlignment="1">
      <alignment horizontal="center"/>
    </xf>
    <xf numFmtId="10" fontId="2" fillId="0" borderId="46" xfId="2" applyNumberFormat="1" applyFont="1" applyBorder="1" applyAlignment="1">
      <alignment horizontal="center"/>
    </xf>
    <xf numFmtId="10" fontId="2" fillId="0" borderId="49" xfId="2" applyNumberFormat="1" applyFont="1" applyBorder="1" applyAlignment="1">
      <alignment horizontal="center"/>
    </xf>
    <xf numFmtId="10" fontId="2" fillId="0" borderId="43" xfId="2" applyNumberFormat="1" applyFont="1" applyBorder="1" applyAlignment="1">
      <alignment horizontal="center"/>
    </xf>
    <xf numFmtId="10" fontId="9" fillId="2" borderId="51" xfId="2" applyNumberFormat="1" applyFont="1" applyFill="1" applyBorder="1" applyAlignment="1">
      <alignment horizontal="center" vertical="center" wrapText="1"/>
    </xf>
    <xf numFmtId="10" fontId="9" fillId="2" borderId="53" xfId="2" applyNumberFormat="1" applyFont="1" applyFill="1" applyBorder="1" applyAlignment="1">
      <alignment horizontal="center" vertical="center" wrapText="1"/>
    </xf>
    <xf numFmtId="10" fontId="9" fillId="2" borderId="54" xfId="2" applyNumberFormat="1" applyFont="1" applyFill="1" applyBorder="1" applyAlignment="1">
      <alignment horizontal="center" vertical="center" wrapText="1"/>
    </xf>
    <xf numFmtId="10" fontId="9" fillId="2" borderId="59" xfId="2" applyNumberFormat="1" applyFont="1" applyFill="1" applyBorder="1" applyAlignment="1">
      <alignment horizontal="center" vertical="center" wrapText="1"/>
    </xf>
    <xf numFmtId="10" fontId="9" fillId="2" borderId="58" xfId="2" applyNumberFormat="1" applyFont="1" applyFill="1" applyBorder="1" applyAlignment="1">
      <alignment horizontal="center" vertical="center" wrapText="1"/>
    </xf>
    <xf numFmtId="10" fontId="9" fillId="2" borderId="55" xfId="2" applyNumberFormat="1" applyFont="1" applyFill="1" applyBorder="1" applyAlignment="1">
      <alignment horizontal="center" vertical="center" wrapText="1"/>
    </xf>
    <xf numFmtId="10" fontId="9" fillId="2" borderId="56" xfId="2" applyNumberFormat="1" applyFont="1" applyFill="1" applyBorder="1" applyAlignment="1">
      <alignment horizontal="center" vertical="center" wrapText="1"/>
    </xf>
    <xf numFmtId="10" fontId="2" fillId="2" borderId="60" xfId="2" applyNumberFormat="1" applyFont="1" applyFill="1" applyBorder="1" applyAlignment="1">
      <alignment horizontal="center" vertical="center"/>
    </xf>
    <xf numFmtId="10" fontId="2" fillId="0" borderId="33" xfId="2" applyNumberFormat="1" applyFont="1" applyBorder="1" applyAlignment="1">
      <alignment horizontal="center"/>
    </xf>
    <xf numFmtId="10" fontId="2" fillId="0" borderId="26" xfId="2" applyNumberFormat="1" applyFont="1" applyBorder="1" applyAlignment="1">
      <alignment horizontal="center"/>
    </xf>
    <xf numFmtId="10" fontId="2" fillId="0" borderId="34" xfId="2" applyNumberFormat="1" applyFont="1" applyBorder="1" applyAlignment="1">
      <alignment horizontal="center"/>
    </xf>
    <xf numFmtId="10" fontId="2" fillId="0" borderId="35" xfId="2" applyNumberFormat="1" applyFont="1" applyBorder="1" applyAlignment="1">
      <alignment horizontal="center"/>
    </xf>
    <xf numFmtId="10" fontId="2" fillId="0" borderId="36" xfId="2" applyNumberFormat="1" applyFont="1" applyBorder="1" applyAlignment="1">
      <alignment horizontal="center"/>
    </xf>
    <xf numFmtId="10" fontId="2" fillId="0" borderId="37" xfId="2" applyNumberFormat="1" applyFont="1" applyBorder="1" applyAlignment="1">
      <alignment horizontal="center"/>
    </xf>
    <xf numFmtId="10" fontId="2" fillId="0" borderId="38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Enero-Marzo 2022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430287789885443"/>
          <c:y val="7.4383996546708315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'Enero-Marzo(2)'!$J$11:$J$13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'Enero-Marzo(2)'!$J$14:$J$37</c:f>
              <c:numCache>
                <c:formatCode>#,##0.00</c:formatCode>
                <c:ptCount val="24"/>
                <c:pt idx="0">
                  <c:v>0.8224999999999999</c:v>
                </c:pt>
                <c:pt idx="1">
                  <c:v>1.7508333333333332</c:v>
                </c:pt>
                <c:pt idx="2">
                  <c:v>2.1816666666666666</c:v>
                </c:pt>
                <c:pt idx="3">
                  <c:v>1.0258333333333336</c:v>
                </c:pt>
                <c:pt idx="4">
                  <c:v>0.58750000000000002</c:v>
                </c:pt>
                <c:pt idx="5">
                  <c:v>1.4483333333333333</c:v>
                </c:pt>
                <c:pt idx="6">
                  <c:v>0.94750000000000012</c:v>
                </c:pt>
                <c:pt idx="7">
                  <c:v>1.43</c:v>
                </c:pt>
                <c:pt idx="8">
                  <c:v>1.2358333333333331</c:v>
                </c:pt>
                <c:pt idx="9">
                  <c:v>0.66499999999999992</c:v>
                </c:pt>
                <c:pt idx="10">
                  <c:v>0.31416666666666671</c:v>
                </c:pt>
                <c:pt idx="11">
                  <c:v>1.0825</c:v>
                </c:pt>
                <c:pt idx="12">
                  <c:v>0.97583333333333344</c:v>
                </c:pt>
                <c:pt idx="13">
                  <c:v>0.77416666666666678</c:v>
                </c:pt>
                <c:pt idx="14">
                  <c:v>0.91333333333333344</c:v>
                </c:pt>
                <c:pt idx="15">
                  <c:v>0.66666666666666663</c:v>
                </c:pt>
                <c:pt idx="16">
                  <c:v>0.63</c:v>
                </c:pt>
                <c:pt idx="17">
                  <c:v>1.2383333333333333</c:v>
                </c:pt>
                <c:pt idx="18">
                  <c:v>1.0733333333333335</c:v>
                </c:pt>
                <c:pt idx="19">
                  <c:v>1.01</c:v>
                </c:pt>
                <c:pt idx="20">
                  <c:v>1.2033333333333334</c:v>
                </c:pt>
                <c:pt idx="21">
                  <c:v>0.6150000000000001</c:v>
                </c:pt>
                <c:pt idx="22">
                  <c:v>1.2358333333333331</c:v>
                </c:pt>
                <c:pt idx="23">
                  <c:v>1.4061111111111113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'Enero-Marzo(2)'!$K$11:$K$13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'Enero-Marzo(2)'!$K$14:$K$37</c:f>
              <c:numCache>
                <c:formatCode>0.00%</c:formatCode>
                <c:ptCount val="24"/>
                <c:pt idx="0">
                  <c:v>0.44333333333333336</c:v>
                </c:pt>
                <c:pt idx="1">
                  <c:v>0.72250000000000003</c:v>
                </c:pt>
                <c:pt idx="2">
                  <c:v>0.66666666666666663</c:v>
                </c:pt>
                <c:pt idx="3">
                  <c:v>0.67583333333333329</c:v>
                </c:pt>
                <c:pt idx="4">
                  <c:v>0.61833333333333329</c:v>
                </c:pt>
                <c:pt idx="5">
                  <c:v>0.8175</c:v>
                </c:pt>
                <c:pt idx="6">
                  <c:v>0.48249999999999998</c:v>
                </c:pt>
                <c:pt idx="7">
                  <c:v>0.86166666666666669</c:v>
                </c:pt>
                <c:pt idx="8">
                  <c:v>0.98</c:v>
                </c:pt>
                <c:pt idx="9">
                  <c:v>0.27833333333333332</c:v>
                </c:pt>
                <c:pt idx="10">
                  <c:v>9.5833333333333326E-2</c:v>
                </c:pt>
                <c:pt idx="11">
                  <c:v>0.74083333333333334</c:v>
                </c:pt>
                <c:pt idx="12">
                  <c:v>0.80000000000000016</c:v>
                </c:pt>
                <c:pt idx="13">
                  <c:v>0.67083333333333339</c:v>
                </c:pt>
                <c:pt idx="14">
                  <c:v>0.59833333333333327</c:v>
                </c:pt>
                <c:pt idx="15">
                  <c:v>1</c:v>
                </c:pt>
                <c:pt idx="16">
                  <c:v>0.89583333333333337</c:v>
                </c:pt>
                <c:pt idx="17">
                  <c:v>0.94</c:v>
                </c:pt>
                <c:pt idx="18">
                  <c:v>0.87333333333333341</c:v>
                </c:pt>
                <c:pt idx="19">
                  <c:v>0.88416666666666677</c:v>
                </c:pt>
                <c:pt idx="20">
                  <c:v>0.83499999999999996</c:v>
                </c:pt>
                <c:pt idx="21">
                  <c:v>0.74166666666666659</c:v>
                </c:pt>
                <c:pt idx="22">
                  <c:v>0.5625</c:v>
                </c:pt>
                <c:pt idx="23">
                  <c:v>0.86416666666666675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89376"/>
        <c:axId val="129190912"/>
      </c:barChart>
      <c:catAx>
        <c:axId val="129189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9190912"/>
        <c:crosses val="autoZero"/>
        <c:auto val="1"/>
        <c:lblAlgn val="ctr"/>
        <c:lblOffset val="100"/>
        <c:noMultiLvlLbl val="0"/>
      </c:catAx>
      <c:valAx>
        <c:axId val="129190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29189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showGridLines="0" topLeftCell="A4" workbookViewId="0">
      <selection activeCell="B10" sqref="B10:K36"/>
    </sheetView>
  </sheetViews>
  <sheetFormatPr baseColWidth="10" defaultColWidth="11.44140625" defaultRowHeight="13.8" x14ac:dyDescent="0.25"/>
  <cols>
    <col min="1" max="1" width="3.33203125" style="1" customWidth="1"/>
    <col min="2" max="2" width="24.88671875" style="1" customWidth="1"/>
    <col min="3" max="3" width="20.88671875" style="1" customWidth="1"/>
    <col min="4" max="4" width="7.6640625" style="1" customWidth="1"/>
    <col min="5" max="5" width="8.77734375" style="1" customWidth="1"/>
    <col min="6" max="6" width="7.6640625" style="1" customWidth="1"/>
    <col min="7" max="7" width="9.21875" style="1" customWidth="1"/>
    <col min="8" max="8" width="7.6640625" style="1" customWidth="1"/>
    <col min="9" max="9" width="8.44140625" style="1" customWidth="1"/>
    <col min="10" max="10" width="14" style="1" customWidth="1"/>
    <col min="11" max="11" width="14.109375" style="1" customWidth="1"/>
    <col min="12" max="12" width="16.5546875" style="1" customWidth="1"/>
    <col min="13" max="13" width="11.44140625" style="69"/>
    <col min="14" max="16384" width="11.44140625" style="1"/>
  </cols>
  <sheetData>
    <row r="2" spans="1:14" ht="15" customHeight="1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4" ht="15" customHeight="1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4" ht="15" customHeight="1" x14ac:dyDescent="0.2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4" ht="17.25" customHeight="1" x14ac:dyDescent="0.3">
      <c r="A5" s="119" t="s">
        <v>31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4" ht="9.9" customHeight="1" x14ac:dyDescent="0.3">
      <c r="A6" s="8"/>
      <c r="B6" s="8"/>
      <c r="C6" s="8"/>
      <c r="D6" s="10"/>
      <c r="E6" s="52"/>
      <c r="F6" s="10"/>
      <c r="G6" s="52"/>
      <c r="H6" s="8"/>
      <c r="I6" s="52"/>
    </row>
    <row r="7" spans="1:14" ht="15" customHeight="1" x14ac:dyDescent="0.25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4" ht="12" customHeight="1" x14ac:dyDescent="0.25">
      <c r="C8" s="2"/>
      <c r="D8" s="2"/>
      <c r="E8" s="2"/>
      <c r="F8" s="2"/>
      <c r="G8" s="2"/>
    </row>
    <row r="9" spans="1:14" ht="15" customHeight="1" thickBot="1" x14ac:dyDescent="0.3">
      <c r="A9" s="127" t="s">
        <v>63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4" ht="15" thickTop="1" thickBot="1" x14ac:dyDescent="0.3">
      <c r="B10" s="129" t="s">
        <v>32</v>
      </c>
      <c r="C10" s="131" t="s">
        <v>2</v>
      </c>
      <c r="D10" s="133" t="s">
        <v>30</v>
      </c>
      <c r="E10" s="134"/>
      <c r="F10" s="134"/>
      <c r="G10" s="134"/>
      <c r="H10" s="134"/>
      <c r="I10" s="135"/>
      <c r="J10" s="125" t="s">
        <v>29</v>
      </c>
      <c r="K10" s="125" t="s">
        <v>58</v>
      </c>
    </row>
    <row r="11" spans="1:14" ht="14.4" thickBot="1" x14ac:dyDescent="0.3">
      <c r="B11" s="130"/>
      <c r="C11" s="132"/>
      <c r="D11" s="136" t="s">
        <v>26</v>
      </c>
      <c r="E11" s="137"/>
      <c r="F11" s="136" t="s">
        <v>27</v>
      </c>
      <c r="G11" s="137"/>
      <c r="H11" s="136" t="s">
        <v>28</v>
      </c>
      <c r="I11" s="137"/>
      <c r="J11" s="126"/>
      <c r="K11" s="126"/>
    </row>
    <row r="12" spans="1:14" ht="14.4" thickBot="1" x14ac:dyDescent="0.3">
      <c r="B12" s="130"/>
      <c r="C12" s="132"/>
      <c r="D12" s="56" t="s">
        <v>56</v>
      </c>
      <c r="E12" s="55" t="s">
        <v>55</v>
      </c>
      <c r="F12" s="56" t="s">
        <v>56</v>
      </c>
      <c r="G12" s="55" t="s">
        <v>55</v>
      </c>
      <c r="H12" s="56" t="s">
        <v>57</v>
      </c>
      <c r="I12" s="55" t="s">
        <v>55</v>
      </c>
      <c r="J12" s="126"/>
      <c r="K12" s="126"/>
    </row>
    <row r="13" spans="1:14" ht="15" thickTop="1" thickBot="1" x14ac:dyDescent="0.3">
      <c r="B13" s="46" t="s">
        <v>33</v>
      </c>
      <c r="C13" s="47" t="s">
        <v>10</v>
      </c>
      <c r="D13" s="48">
        <v>0.78749999999999987</v>
      </c>
      <c r="E13" s="89">
        <v>0.52</v>
      </c>
      <c r="F13" s="51">
        <v>0.67999999999999994</v>
      </c>
      <c r="G13" s="76">
        <v>0.25</v>
      </c>
      <c r="H13" s="48">
        <v>1</v>
      </c>
      <c r="I13" s="112">
        <v>0.56000000000000005</v>
      </c>
      <c r="J13" s="60">
        <f t="shared" ref="J13:J36" si="0">SUM(D13+F13+H13)/3</f>
        <v>0.8224999999999999</v>
      </c>
      <c r="K13" s="97">
        <f t="shared" ref="K13:K36" si="1">SUM(E13+G13+I13)/3</f>
        <v>0.44333333333333336</v>
      </c>
      <c r="L13" s="9"/>
      <c r="M13" s="70"/>
      <c r="N13" s="70"/>
    </row>
    <row r="14" spans="1:14" x14ac:dyDescent="0.25">
      <c r="B14" s="120" t="s">
        <v>34</v>
      </c>
      <c r="C14" s="24" t="s">
        <v>9</v>
      </c>
      <c r="D14" s="21">
        <v>1.6575</v>
      </c>
      <c r="E14" s="111">
        <v>0.75249999999999995</v>
      </c>
      <c r="F14" s="32">
        <v>1.655</v>
      </c>
      <c r="G14" s="77">
        <v>0.77500000000000002</v>
      </c>
      <c r="H14" s="21">
        <v>1.94</v>
      </c>
      <c r="I14" s="113">
        <v>0.64</v>
      </c>
      <c r="J14" s="17">
        <f t="shared" si="0"/>
        <v>1.7508333333333332</v>
      </c>
      <c r="K14" s="98">
        <f t="shared" si="1"/>
        <v>0.72250000000000003</v>
      </c>
      <c r="L14" s="9"/>
      <c r="M14" s="70"/>
      <c r="N14" s="70"/>
    </row>
    <row r="15" spans="1:14" x14ac:dyDescent="0.25">
      <c r="B15" s="121"/>
      <c r="C15" s="3" t="s">
        <v>11</v>
      </c>
      <c r="D15" s="13">
        <v>2.3975</v>
      </c>
      <c r="E15" s="91">
        <v>0.51</v>
      </c>
      <c r="F15" s="34">
        <v>2.4375</v>
      </c>
      <c r="G15" s="78">
        <v>0.49</v>
      </c>
      <c r="H15" s="13">
        <v>1.71</v>
      </c>
      <c r="I15" s="114">
        <v>1</v>
      </c>
      <c r="J15" s="15">
        <f t="shared" si="0"/>
        <v>2.1816666666666666</v>
      </c>
      <c r="K15" s="99">
        <f t="shared" si="1"/>
        <v>0.66666666666666663</v>
      </c>
      <c r="L15" s="9"/>
      <c r="M15" s="70"/>
      <c r="N15" s="70"/>
    </row>
    <row r="16" spans="1:14" x14ac:dyDescent="0.25">
      <c r="B16" s="121"/>
      <c r="C16" s="3" t="s">
        <v>12</v>
      </c>
      <c r="D16" s="11">
        <v>0.65</v>
      </c>
      <c r="E16" s="91">
        <v>0.56999999999999995</v>
      </c>
      <c r="F16" s="34">
        <v>1.1075000000000002</v>
      </c>
      <c r="G16" s="78">
        <v>0.69750000000000001</v>
      </c>
      <c r="H16" s="11">
        <v>1.32</v>
      </c>
      <c r="I16" s="115">
        <v>0.76</v>
      </c>
      <c r="J16" s="15">
        <f t="shared" si="0"/>
        <v>1.0258333333333336</v>
      </c>
      <c r="K16" s="99">
        <f t="shared" si="1"/>
        <v>0.67583333333333329</v>
      </c>
      <c r="L16" s="9"/>
      <c r="M16" s="70"/>
      <c r="N16" s="70"/>
    </row>
    <row r="17" spans="2:14" ht="14.4" thickBot="1" x14ac:dyDescent="0.3">
      <c r="B17" s="122"/>
      <c r="C17" s="25" t="s">
        <v>13</v>
      </c>
      <c r="D17" s="12">
        <v>0.59750000000000003</v>
      </c>
      <c r="E17" s="92">
        <v>0.55999999999999994</v>
      </c>
      <c r="F17" s="36">
        <v>0.64500000000000002</v>
      </c>
      <c r="G17" s="79">
        <v>0.54499999999999993</v>
      </c>
      <c r="H17" s="12">
        <v>0.52</v>
      </c>
      <c r="I17" s="116">
        <v>0.75</v>
      </c>
      <c r="J17" s="28">
        <f t="shared" si="0"/>
        <v>0.58750000000000002</v>
      </c>
      <c r="K17" s="100">
        <f t="shared" si="1"/>
        <v>0.61833333333333329</v>
      </c>
      <c r="L17" s="9"/>
      <c r="M17" s="70"/>
      <c r="N17" s="70"/>
    </row>
    <row r="18" spans="2:14" x14ac:dyDescent="0.25">
      <c r="B18" s="121" t="s">
        <v>35</v>
      </c>
      <c r="C18" s="5" t="s">
        <v>3</v>
      </c>
      <c r="D18" s="13">
        <v>1.4075000000000002</v>
      </c>
      <c r="E18" s="90">
        <v>0.77750000000000008</v>
      </c>
      <c r="F18" s="32">
        <v>1.5475000000000001</v>
      </c>
      <c r="G18" s="77">
        <v>0.93500000000000005</v>
      </c>
      <c r="H18" s="13">
        <v>1.39</v>
      </c>
      <c r="I18" s="77">
        <v>0.74</v>
      </c>
      <c r="J18" s="61">
        <f t="shared" si="0"/>
        <v>1.4483333333333333</v>
      </c>
      <c r="K18" s="101">
        <f t="shared" si="1"/>
        <v>0.8175</v>
      </c>
      <c r="L18" s="9"/>
      <c r="M18" s="70"/>
      <c r="N18" s="70"/>
    </row>
    <row r="19" spans="2:14" x14ac:dyDescent="0.25">
      <c r="B19" s="121"/>
      <c r="C19" s="19" t="s">
        <v>54</v>
      </c>
      <c r="D19" s="13">
        <v>0.91749999999999998</v>
      </c>
      <c r="E19" s="91">
        <v>0.39749999999999996</v>
      </c>
      <c r="F19" s="45">
        <v>0.95499999999999996</v>
      </c>
      <c r="G19" s="80">
        <v>0.52</v>
      </c>
      <c r="H19" s="13">
        <v>0.97</v>
      </c>
      <c r="I19" s="80">
        <v>0.53</v>
      </c>
      <c r="J19" s="15">
        <f t="shared" si="0"/>
        <v>0.94750000000000012</v>
      </c>
      <c r="K19" s="99">
        <f t="shared" si="1"/>
        <v>0.48249999999999998</v>
      </c>
      <c r="L19" s="9"/>
      <c r="M19" s="70"/>
      <c r="N19" s="70"/>
    </row>
    <row r="20" spans="2:14" x14ac:dyDescent="0.25">
      <c r="B20" s="121"/>
      <c r="C20" s="22" t="s">
        <v>4</v>
      </c>
      <c r="D20" s="11">
        <v>1.5525</v>
      </c>
      <c r="E20" s="91">
        <v>0.85</v>
      </c>
      <c r="F20" s="34">
        <v>1.2375</v>
      </c>
      <c r="G20" s="78">
        <v>0.79499999999999993</v>
      </c>
      <c r="H20" s="11">
        <v>1.5</v>
      </c>
      <c r="I20" s="78">
        <v>0.94</v>
      </c>
      <c r="J20" s="15">
        <f t="shared" si="0"/>
        <v>1.43</v>
      </c>
      <c r="K20" s="99">
        <f t="shared" si="1"/>
        <v>0.86166666666666669</v>
      </c>
      <c r="L20" s="9"/>
      <c r="M20" s="70"/>
      <c r="N20" s="70"/>
    </row>
    <row r="21" spans="2:14" ht="14.4" thickBot="1" x14ac:dyDescent="0.3">
      <c r="B21" s="122"/>
      <c r="C21" s="4" t="s">
        <v>5</v>
      </c>
      <c r="D21" s="12">
        <v>1.1475</v>
      </c>
      <c r="E21" s="90">
        <v>1</v>
      </c>
      <c r="F21" s="36">
        <v>1.1299999999999999</v>
      </c>
      <c r="G21" s="79">
        <v>0.98</v>
      </c>
      <c r="H21" s="12">
        <v>1.43</v>
      </c>
      <c r="I21" s="96">
        <v>0.96</v>
      </c>
      <c r="J21" s="16">
        <f t="shared" si="0"/>
        <v>1.2358333333333331</v>
      </c>
      <c r="K21" s="102">
        <f t="shared" si="1"/>
        <v>0.98</v>
      </c>
      <c r="L21" s="9"/>
      <c r="M21" s="70"/>
      <c r="N21" s="70"/>
    </row>
    <row r="22" spans="2:14" x14ac:dyDescent="0.25">
      <c r="B22" s="121" t="s">
        <v>36</v>
      </c>
      <c r="C22" s="26" t="s">
        <v>14</v>
      </c>
      <c r="D22" s="13">
        <v>0.28250000000000003</v>
      </c>
      <c r="E22" s="93">
        <v>0.185</v>
      </c>
      <c r="F22" s="32">
        <v>0.53249999999999997</v>
      </c>
      <c r="G22" s="77">
        <v>0.31</v>
      </c>
      <c r="H22" s="13">
        <v>1.18</v>
      </c>
      <c r="I22" s="114">
        <v>0.34</v>
      </c>
      <c r="J22" s="17">
        <f t="shared" si="0"/>
        <v>0.66499999999999992</v>
      </c>
      <c r="K22" s="98">
        <f t="shared" si="1"/>
        <v>0.27833333333333332</v>
      </c>
      <c r="L22" s="9"/>
      <c r="M22" s="70"/>
      <c r="N22" s="70"/>
    </row>
    <row r="23" spans="2:14" x14ac:dyDescent="0.25">
      <c r="B23" s="121"/>
      <c r="C23" s="22" t="s">
        <v>15</v>
      </c>
      <c r="D23" s="11">
        <v>0.18000000000000002</v>
      </c>
      <c r="E23" s="91">
        <v>4.2499999999999996E-2</v>
      </c>
      <c r="F23" s="34">
        <v>0.30249999999999999</v>
      </c>
      <c r="G23" s="78">
        <v>8.4999999999999992E-2</v>
      </c>
      <c r="H23" s="11">
        <v>0.46</v>
      </c>
      <c r="I23" s="115">
        <v>0.16</v>
      </c>
      <c r="J23" s="15">
        <f t="shared" si="0"/>
        <v>0.31416666666666671</v>
      </c>
      <c r="K23" s="99">
        <f t="shared" si="1"/>
        <v>9.5833333333333326E-2</v>
      </c>
      <c r="L23" s="9"/>
      <c r="M23" s="70"/>
      <c r="N23" s="70"/>
    </row>
    <row r="24" spans="2:14" x14ac:dyDescent="0.25">
      <c r="B24" s="121"/>
      <c r="C24" s="27" t="s">
        <v>6</v>
      </c>
      <c r="D24" s="11">
        <v>1.0075000000000001</v>
      </c>
      <c r="E24" s="91">
        <v>0.52750000000000008</v>
      </c>
      <c r="F24" s="34">
        <v>1.1399999999999999</v>
      </c>
      <c r="G24" s="78">
        <v>0.81499999999999995</v>
      </c>
      <c r="H24" s="11">
        <v>1.1000000000000001</v>
      </c>
      <c r="I24" s="115">
        <v>0.88</v>
      </c>
      <c r="J24" s="15">
        <f t="shared" si="0"/>
        <v>1.0825</v>
      </c>
      <c r="K24" s="99">
        <f t="shared" si="1"/>
        <v>0.74083333333333334</v>
      </c>
      <c r="L24" s="9"/>
      <c r="M24" s="70"/>
      <c r="N24" s="70"/>
    </row>
    <row r="25" spans="2:14" ht="15.75" customHeight="1" thickBot="1" x14ac:dyDescent="0.3">
      <c r="B25" s="122"/>
      <c r="C25" s="4" t="s">
        <v>16</v>
      </c>
      <c r="D25" s="12">
        <v>0.80249999999999999</v>
      </c>
      <c r="E25" s="92">
        <v>0.62250000000000005</v>
      </c>
      <c r="F25" s="34">
        <v>0.96499999999999997</v>
      </c>
      <c r="G25" s="78">
        <v>0.77750000000000008</v>
      </c>
      <c r="H25" s="12">
        <v>1.1599999999999999</v>
      </c>
      <c r="I25" s="116">
        <v>1</v>
      </c>
      <c r="J25" s="28">
        <f t="shared" si="0"/>
        <v>0.97583333333333344</v>
      </c>
      <c r="K25" s="100">
        <f t="shared" si="1"/>
        <v>0.80000000000000016</v>
      </c>
      <c r="L25" s="9"/>
      <c r="M25" s="70"/>
      <c r="N25" s="70"/>
    </row>
    <row r="26" spans="2:14" ht="15.75" customHeight="1" x14ac:dyDescent="0.25">
      <c r="B26" s="120" t="s">
        <v>37</v>
      </c>
      <c r="C26" s="26" t="s">
        <v>22</v>
      </c>
      <c r="D26" s="23">
        <v>0.83500000000000008</v>
      </c>
      <c r="E26" s="90">
        <v>0.82500000000000007</v>
      </c>
      <c r="F26" s="32">
        <v>0.61750000000000005</v>
      </c>
      <c r="G26" s="77">
        <v>0.76749999999999996</v>
      </c>
      <c r="H26" s="23">
        <v>0.87</v>
      </c>
      <c r="I26" s="77">
        <v>0.42</v>
      </c>
      <c r="J26" s="61">
        <f t="shared" si="0"/>
        <v>0.77416666666666678</v>
      </c>
      <c r="K26" s="101">
        <f t="shared" si="1"/>
        <v>0.67083333333333339</v>
      </c>
      <c r="L26" s="9"/>
      <c r="M26" s="70"/>
      <c r="N26" s="70"/>
    </row>
    <row r="27" spans="2:14" ht="15.75" customHeight="1" x14ac:dyDescent="0.25">
      <c r="B27" s="121"/>
      <c r="C27" s="22" t="s">
        <v>41</v>
      </c>
      <c r="D27" s="11">
        <v>0.875</v>
      </c>
      <c r="E27" s="91">
        <v>0.59499999999999997</v>
      </c>
      <c r="F27" s="34">
        <v>0.86499999999999999</v>
      </c>
      <c r="G27" s="78">
        <v>0.87</v>
      </c>
      <c r="H27" s="11">
        <v>1</v>
      </c>
      <c r="I27" s="115">
        <v>0.33</v>
      </c>
      <c r="J27" s="15">
        <f t="shared" si="0"/>
        <v>0.91333333333333344</v>
      </c>
      <c r="K27" s="99">
        <f t="shared" si="1"/>
        <v>0.59833333333333327</v>
      </c>
      <c r="L27" s="9"/>
      <c r="M27" s="70"/>
      <c r="N27" s="70"/>
    </row>
    <row r="28" spans="2:14" ht="15.75" customHeight="1" x14ac:dyDescent="0.25">
      <c r="B28" s="121"/>
      <c r="C28" s="27" t="s">
        <v>23</v>
      </c>
      <c r="D28" s="23">
        <v>0.66</v>
      </c>
      <c r="E28" s="91">
        <v>1</v>
      </c>
      <c r="F28" s="34">
        <v>0.56999999999999995</v>
      </c>
      <c r="G28" s="78">
        <v>1</v>
      </c>
      <c r="H28" s="23">
        <v>0.77</v>
      </c>
      <c r="I28" s="116">
        <v>1</v>
      </c>
      <c r="J28" s="15">
        <f t="shared" si="0"/>
        <v>0.66666666666666663</v>
      </c>
      <c r="K28" s="99">
        <f t="shared" si="1"/>
        <v>1</v>
      </c>
      <c r="L28" s="9"/>
      <c r="M28" s="70"/>
      <c r="N28" s="70"/>
    </row>
    <row r="29" spans="2:14" ht="15.75" customHeight="1" thickBot="1" x14ac:dyDescent="0.3">
      <c r="B29" s="122"/>
      <c r="C29" s="4" t="s">
        <v>24</v>
      </c>
      <c r="D29" s="12">
        <v>0.62</v>
      </c>
      <c r="E29" s="90">
        <v>1</v>
      </c>
      <c r="F29" s="36">
        <v>0.57999999999999996</v>
      </c>
      <c r="G29" s="79">
        <v>0.99750000000000005</v>
      </c>
      <c r="H29" s="12">
        <v>0.69</v>
      </c>
      <c r="I29" s="117">
        <v>0.69</v>
      </c>
      <c r="J29" s="16">
        <f t="shared" si="0"/>
        <v>0.63</v>
      </c>
      <c r="K29" s="102">
        <f t="shared" si="1"/>
        <v>0.89583333333333337</v>
      </c>
      <c r="L29" s="9"/>
      <c r="M29" s="70"/>
      <c r="N29" s="70"/>
    </row>
    <row r="30" spans="2:14" x14ac:dyDescent="0.25">
      <c r="B30" s="121" t="s">
        <v>38</v>
      </c>
      <c r="C30" s="22" t="s">
        <v>7</v>
      </c>
      <c r="D30" s="13">
        <v>1.1400000000000001</v>
      </c>
      <c r="E30" s="93">
        <v>0.86749999999999994</v>
      </c>
      <c r="F30" s="32">
        <v>1.335</v>
      </c>
      <c r="G30" s="77">
        <v>0.98249999999999993</v>
      </c>
      <c r="H30" s="13">
        <v>1.24</v>
      </c>
      <c r="I30" s="114">
        <v>0.97</v>
      </c>
      <c r="J30" s="17">
        <f t="shared" si="0"/>
        <v>1.2383333333333333</v>
      </c>
      <c r="K30" s="98">
        <f t="shared" si="1"/>
        <v>0.94</v>
      </c>
      <c r="L30" s="9"/>
      <c r="M30" s="70"/>
      <c r="N30" s="70"/>
    </row>
    <row r="31" spans="2:14" ht="14.4" thickBot="1" x14ac:dyDescent="0.3">
      <c r="B31" s="122"/>
      <c r="C31" s="4" t="s">
        <v>8</v>
      </c>
      <c r="D31" s="12">
        <v>0.9425</v>
      </c>
      <c r="E31" s="94">
        <v>0.74250000000000005</v>
      </c>
      <c r="F31" s="36">
        <v>1.1775000000000002</v>
      </c>
      <c r="G31" s="79">
        <v>0.89749999999999996</v>
      </c>
      <c r="H31" s="12">
        <v>1.1000000000000001</v>
      </c>
      <c r="I31" s="116">
        <v>0.98</v>
      </c>
      <c r="J31" s="28">
        <f t="shared" si="0"/>
        <v>1.0733333333333335</v>
      </c>
      <c r="K31" s="100">
        <f t="shared" si="1"/>
        <v>0.87333333333333341</v>
      </c>
      <c r="L31" s="9"/>
      <c r="M31" s="70"/>
      <c r="N31" s="70"/>
    </row>
    <row r="32" spans="2:14" x14ac:dyDescent="0.25">
      <c r="B32" s="120" t="s">
        <v>39</v>
      </c>
      <c r="C32" s="19" t="s">
        <v>18</v>
      </c>
      <c r="D32" s="20">
        <v>1.1099999999999999</v>
      </c>
      <c r="E32" s="90">
        <v>0.87750000000000006</v>
      </c>
      <c r="F32" s="32">
        <v>1</v>
      </c>
      <c r="G32" s="77">
        <v>0.88500000000000001</v>
      </c>
      <c r="H32" s="20">
        <v>0.92</v>
      </c>
      <c r="I32" s="77">
        <v>0.89</v>
      </c>
      <c r="J32" s="61">
        <f t="shared" si="0"/>
        <v>1.01</v>
      </c>
      <c r="K32" s="101">
        <f t="shared" si="1"/>
        <v>0.88416666666666677</v>
      </c>
      <c r="L32" s="9"/>
      <c r="M32" s="70"/>
      <c r="N32" s="70"/>
    </row>
    <row r="33" spans="2:14" ht="14.4" thickBot="1" x14ac:dyDescent="0.3">
      <c r="B33" s="122"/>
      <c r="C33" s="4" t="s">
        <v>21</v>
      </c>
      <c r="D33" s="12">
        <v>1.0024999999999999</v>
      </c>
      <c r="E33" s="94">
        <v>0.67999999999999994</v>
      </c>
      <c r="F33" s="36">
        <v>1.0474999999999999</v>
      </c>
      <c r="G33" s="79">
        <v>0.85500000000000009</v>
      </c>
      <c r="H33" s="12">
        <v>1.56</v>
      </c>
      <c r="I33" s="116">
        <v>0.97</v>
      </c>
      <c r="J33" s="16">
        <f t="shared" si="0"/>
        <v>1.2033333333333334</v>
      </c>
      <c r="K33" s="102">
        <f t="shared" si="1"/>
        <v>0.83499999999999996</v>
      </c>
      <c r="L33" s="9"/>
      <c r="M33" s="70"/>
      <c r="N33" s="70"/>
    </row>
    <row r="34" spans="2:14" x14ac:dyDescent="0.25">
      <c r="B34" s="120" t="s">
        <v>40</v>
      </c>
      <c r="C34" s="24" t="s">
        <v>19</v>
      </c>
      <c r="D34" s="21">
        <v>0.64250000000000007</v>
      </c>
      <c r="E34" s="93">
        <v>0.73499999999999999</v>
      </c>
      <c r="F34" s="32">
        <v>0.55249999999999999</v>
      </c>
      <c r="G34" s="77">
        <v>0.77999999999999992</v>
      </c>
      <c r="H34" s="21">
        <v>0.65</v>
      </c>
      <c r="I34" s="113">
        <v>0.71</v>
      </c>
      <c r="J34" s="17">
        <f t="shared" si="0"/>
        <v>0.6150000000000001</v>
      </c>
      <c r="K34" s="98">
        <f t="shared" si="1"/>
        <v>0.74166666666666659</v>
      </c>
      <c r="L34" s="9"/>
      <c r="M34" s="70"/>
      <c r="N34" s="70"/>
    </row>
    <row r="35" spans="2:14" x14ac:dyDescent="0.25">
      <c r="B35" s="121"/>
      <c r="C35" s="3" t="s">
        <v>20</v>
      </c>
      <c r="D35" s="11">
        <v>1.0475000000000001</v>
      </c>
      <c r="E35" s="91">
        <v>0.51750000000000007</v>
      </c>
      <c r="F35" s="34">
        <v>1.1499999999999999</v>
      </c>
      <c r="G35" s="78">
        <v>0.54</v>
      </c>
      <c r="H35" s="11">
        <v>1.51</v>
      </c>
      <c r="I35" s="115">
        <v>0.63</v>
      </c>
      <c r="J35" s="15">
        <f t="shared" si="0"/>
        <v>1.2358333333333331</v>
      </c>
      <c r="K35" s="99">
        <f t="shared" si="1"/>
        <v>0.5625</v>
      </c>
      <c r="L35" s="9"/>
      <c r="M35" s="70"/>
      <c r="N35" s="70"/>
    </row>
    <row r="36" spans="2:14" ht="14.4" thickBot="1" x14ac:dyDescent="0.3">
      <c r="B36" s="123"/>
      <c r="C36" s="6" t="s">
        <v>17</v>
      </c>
      <c r="D36" s="14">
        <v>1.3533333333333335</v>
      </c>
      <c r="E36" s="95">
        <v>0.90249999999999997</v>
      </c>
      <c r="F36" s="75">
        <v>1.4750000000000001</v>
      </c>
      <c r="G36" s="96">
        <v>0.9</v>
      </c>
      <c r="H36" s="14">
        <v>1.39</v>
      </c>
      <c r="I36" s="118">
        <v>0.79</v>
      </c>
      <c r="J36" s="18">
        <f t="shared" si="0"/>
        <v>1.4061111111111113</v>
      </c>
      <c r="K36" s="103">
        <f t="shared" si="1"/>
        <v>0.86416666666666675</v>
      </c>
      <c r="L36" s="9"/>
      <c r="M36" s="70"/>
      <c r="N36" s="70"/>
    </row>
    <row r="37" spans="2:14" ht="9.9" customHeight="1" thickTop="1" x14ac:dyDescent="0.25">
      <c r="H37" s="7"/>
      <c r="I37" s="7"/>
      <c r="J37" s="29"/>
      <c r="K37" s="29"/>
    </row>
    <row r="38" spans="2:14" x14ac:dyDescent="0.25">
      <c r="B38" s="57" t="s">
        <v>59</v>
      </c>
      <c r="C38" s="58"/>
      <c r="D38" s="59"/>
      <c r="E38" s="59"/>
      <c r="H38" s="29"/>
      <c r="I38" s="71"/>
      <c r="J38" s="29"/>
      <c r="K38" s="71"/>
    </row>
    <row r="39" spans="2:14" ht="30" customHeight="1" x14ac:dyDescent="0.25">
      <c r="B39" s="124" t="s">
        <v>60</v>
      </c>
      <c r="C39" s="124"/>
      <c r="D39" s="59"/>
      <c r="E39" s="59"/>
    </row>
    <row r="40" spans="2:14" ht="15.6" x14ac:dyDescent="0.3">
      <c r="B40" s="1" t="s">
        <v>62</v>
      </c>
      <c r="C40" s="74"/>
      <c r="D40" s="74"/>
      <c r="E40" s="74"/>
      <c r="F40" s="74"/>
      <c r="G40" s="74"/>
      <c r="H40" s="74"/>
      <c r="I40" s="52"/>
      <c r="K40" s="58"/>
    </row>
    <row r="41" spans="2:14" ht="15.6" x14ac:dyDescent="0.3">
      <c r="C41" s="119"/>
      <c r="D41" s="119"/>
      <c r="E41" s="119"/>
      <c r="F41" s="119"/>
      <c r="G41" s="119"/>
      <c r="H41" s="119"/>
      <c r="I41" s="52"/>
    </row>
    <row r="42" spans="2:14" ht="15.6" x14ac:dyDescent="0.3">
      <c r="C42" s="119"/>
      <c r="D42" s="119"/>
      <c r="E42" s="119"/>
      <c r="F42" s="119"/>
      <c r="G42" s="119"/>
      <c r="H42" s="119"/>
      <c r="I42" s="52"/>
    </row>
    <row r="44" spans="2:14" ht="6.6" customHeight="1" x14ac:dyDescent="0.25"/>
    <row r="45" spans="2:14" hidden="1" x14ac:dyDescent="0.25"/>
  </sheetData>
  <mergeCells count="24">
    <mergeCell ref="K10:K12"/>
    <mergeCell ref="A9:K9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2:H42"/>
    <mergeCell ref="B14:B17"/>
    <mergeCell ref="B18:B21"/>
    <mergeCell ref="B22:B25"/>
    <mergeCell ref="B30:B31"/>
    <mergeCell ref="B34:B36"/>
    <mergeCell ref="B26:B29"/>
    <mergeCell ref="B32:B33"/>
    <mergeCell ref="C41:H41"/>
    <mergeCell ref="B39:C39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abSelected="1" topLeftCell="B7" zoomScaleNormal="100" workbookViewId="0">
      <selection activeCell="Q40" sqref="Q40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4" width="7.6640625" customWidth="1"/>
    <col min="5" max="5" width="8.6640625" customWidth="1"/>
    <col min="6" max="6" width="7.6640625" customWidth="1"/>
    <col min="7" max="7" width="8.44140625" customWidth="1"/>
    <col min="8" max="8" width="7.6640625" customWidth="1"/>
    <col min="9" max="9" width="9.109375" customWidth="1"/>
    <col min="10" max="11" width="15.6640625" customWidth="1"/>
    <col min="12" max="12" width="9.5546875" bestFit="1" customWidth="1"/>
  </cols>
  <sheetData>
    <row r="1" spans="2:12" ht="15.6" x14ac:dyDescent="0.3"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2:12" ht="15.6" x14ac:dyDescent="0.3">
      <c r="B2" s="119" t="s">
        <v>42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2" ht="15.6" x14ac:dyDescent="0.3">
      <c r="B3" s="119" t="s">
        <v>1</v>
      </c>
      <c r="C3" s="119"/>
      <c r="D3" s="119"/>
      <c r="E3" s="119"/>
      <c r="F3" s="119"/>
      <c r="G3" s="119"/>
      <c r="H3" s="119"/>
      <c r="I3" s="119"/>
      <c r="J3" s="119"/>
      <c r="K3" s="119"/>
    </row>
    <row r="4" spans="2:12" ht="15.6" x14ac:dyDescent="0.3">
      <c r="B4" s="119" t="s">
        <v>25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2" ht="15.6" x14ac:dyDescent="0.3">
      <c r="B5" s="119" t="s">
        <v>31</v>
      </c>
      <c r="C5" s="119"/>
      <c r="D5" s="119"/>
      <c r="E5" s="119"/>
      <c r="F5" s="119"/>
      <c r="G5" s="119"/>
      <c r="H5" s="119"/>
      <c r="I5" s="119"/>
      <c r="J5" s="119"/>
      <c r="K5" s="119"/>
    </row>
    <row r="6" spans="2:12" ht="9.9" customHeight="1" x14ac:dyDescent="0.3">
      <c r="B6" s="30"/>
      <c r="C6" s="30"/>
      <c r="D6" s="30"/>
      <c r="E6" s="52"/>
      <c r="F6" s="30"/>
      <c r="G6" s="52"/>
      <c r="H6" s="52"/>
      <c r="I6" s="30"/>
      <c r="J6" s="52"/>
      <c r="K6" s="30"/>
    </row>
    <row r="7" spans="2:12" ht="15.6" x14ac:dyDescent="0.3"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2:12" ht="9.9" customHeight="1" x14ac:dyDescent="0.3">
      <c r="B8" s="30"/>
      <c r="C8" s="30"/>
      <c r="D8" s="30"/>
      <c r="E8" s="52"/>
      <c r="F8" s="30"/>
      <c r="G8" s="52"/>
      <c r="H8" s="52"/>
      <c r="I8" s="30"/>
      <c r="J8" s="52"/>
      <c r="K8" s="30"/>
    </row>
    <row r="9" spans="2:12" ht="15.6" x14ac:dyDescent="0.3">
      <c r="B9" s="119" t="s">
        <v>63</v>
      </c>
      <c r="C9" s="119"/>
      <c r="D9" s="119"/>
      <c r="E9" s="119"/>
      <c r="F9" s="119"/>
      <c r="G9" s="119"/>
      <c r="H9" s="119"/>
      <c r="I9" s="119"/>
      <c r="J9" s="119"/>
      <c r="K9" s="119"/>
    </row>
    <row r="10" spans="2:12" ht="9.9" customHeight="1" thickBot="1" x14ac:dyDescent="0.35">
      <c r="B10" s="30"/>
      <c r="C10" s="30"/>
      <c r="D10" s="30"/>
      <c r="E10" s="52"/>
      <c r="F10" s="30"/>
      <c r="G10" s="52"/>
      <c r="H10" s="52"/>
      <c r="I10" s="30"/>
      <c r="J10" s="52"/>
      <c r="K10" s="30"/>
    </row>
    <row r="11" spans="2:12" s="1" customFormat="1" ht="15" thickTop="1" thickBot="1" x14ac:dyDescent="0.3">
      <c r="B11" s="129" t="s">
        <v>32</v>
      </c>
      <c r="C11" s="131" t="s">
        <v>2</v>
      </c>
      <c r="D11" s="133" t="s">
        <v>30</v>
      </c>
      <c r="E11" s="134"/>
      <c r="F11" s="134"/>
      <c r="G11" s="134"/>
      <c r="H11" s="134"/>
      <c r="I11" s="135"/>
      <c r="J11" s="141" t="s">
        <v>29</v>
      </c>
      <c r="K11" s="143" t="s">
        <v>58</v>
      </c>
    </row>
    <row r="12" spans="2:12" s="1" customFormat="1" thickBot="1" x14ac:dyDescent="0.3">
      <c r="B12" s="130"/>
      <c r="C12" s="132"/>
      <c r="D12" s="136" t="s">
        <v>26</v>
      </c>
      <c r="E12" s="137"/>
      <c r="F12" s="136" t="s">
        <v>27</v>
      </c>
      <c r="G12" s="137"/>
      <c r="H12" s="136" t="s">
        <v>28</v>
      </c>
      <c r="I12" s="137"/>
      <c r="J12" s="142"/>
      <c r="K12" s="144"/>
    </row>
    <row r="13" spans="2:12" s="1" customFormat="1" thickBot="1" x14ac:dyDescent="0.3">
      <c r="B13" s="130"/>
      <c r="C13" s="132"/>
      <c r="D13" s="56" t="s">
        <v>56</v>
      </c>
      <c r="E13" s="55" t="s">
        <v>55</v>
      </c>
      <c r="F13" s="56" t="s">
        <v>56</v>
      </c>
      <c r="G13" s="55" t="s">
        <v>55</v>
      </c>
      <c r="H13" s="56" t="s">
        <v>57</v>
      </c>
      <c r="I13" s="55" t="s">
        <v>55</v>
      </c>
      <c r="J13" s="142"/>
      <c r="K13" s="144"/>
    </row>
    <row r="14" spans="2:12" s="1" customFormat="1" ht="15" thickTop="1" thickBot="1" x14ac:dyDescent="0.3">
      <c r="B14" s="49" t="s">
        <v>43</v>
      </c>
      <c r="C14" s="50" t="s">
        <v>10</v>
      </c>
      <c r="D14" s="51">
        <v>0.78749999999999987</v>
      </c>
      <c r="E14" s="76">
        <v>0.52</v>
      </c>
      <c r="F14" s="51">
        <v>0.67999999999999994</v>
      </c>
      <c r="G14" s="76">
        <v>0.25</v>
      </c>
      <c r="H14" s="51">
        <f>+'Enero-Marzo'!H13</f>
        <v>1</v>
      </c>
      <c r="I14" s="81">
        <v>0.56000000000000005</v>
      </c>
      <c r="J14" s="66">
        <f>+'Enero-Marzo'!J13</f>
        <v>0.8224999999999999</v>
      </c>
      <c r="K14" s="104">
        <f>+'Enero-Marzo'!K13</f>
        <v>0.44333333333333336</v>
      </c>
      <c r="L14" s="7"/>
    </row>
    <row r="15" spans="2:12" s="1" customFormat="1" ht="13.8" x14ac:dyDescent="0.25">
      <c r="B15" s="138" t="s">
        <v>44</v>
      </c>
      <c r="C15" s="31" t="s">
        <v>9</v>
      </c>
      <c r="D15" s="32">
        <v>1.6575</v>
      </c>
      <c r="E15" s="77">
        <v>0.75249999999999995</v>
      </c>
      <c r="F15" s="32">
        <v>1.655</v>
      </c>
      <c r="G15" s="77">
        <v>0.77500000000000002</v>
      </c>
      <c r="H15" s="32">
        <f>+'Enero-Marzo'!H14</f>
        <v>1.94</v>
      </c>
      <c r="I15" s="82">
        <f>+'Enero-Marzo'!I14</f>
        <v>0.64</v>
      </c>
      <c r="J15" s="62">
        <f>+'Enero-Marzo'!J14</f>
        <v>1.7508333333333332</v>
      </c>
      <c r="K15" s="105">
        <f>+'Enero-Marzo'!K14</f>
        <v>0.72250000000000003</v>
      </c>
      <c r="L15" s="7"/>
    </row>
    <row r="16" spans="2:12" s="1" customFormat="1" ht="13.8" x14ac:dyDescent="0.25">
      <c r="B16" s="139"/>
      <c r="C16" s="33" t="s">
        <v>11</v>
      </c>
      <c r="D16" s="34">
        <v>2.3975</v>
      </c>
      <c r="E16" s="78">
        <v>0.51</v>
      </c>
      <c r="F16" s="34">
        <v>2.4375</v>
      </c>
      <c r="G16" s="78">
        <v>0.49</v>
      </c>
      <c r="H16" s="34">
        <f>+'Enero-Marzo'!H15</f>
        <v>1.71</v>
      </c>
      <c r="I16" s="83">
        <f>+'Enero-Marzo'!I15</f>
        <v>1</v>
      </c>
      <c r="J16" s="63">
        <f>+'Enero-Marzo'!J15</f>
        <v>2.1816666666666666</v>
      </c>
      <c r="K16" s="106">
        <f>+'Enero-Marzo'!K15</f>
        <v>0.66666666666666663</v>
      </c>
      <c r="L16" s="7"/>
    </row>
    <row r="17" spans="2:12" s="1" customFormat="1" ht="13.8" x14ac:dyDescent="0.25">
      <c r="B17" s="139"/>
      <c r="C17" s="33" t="s">
        <v>12</v>
      </c>
      <c r="D17" s="34">
        <v>0.65</v>
      </c>
      <c r="E17" s="78">
        <v>0.56999999999999995</v>
      </c>
      <c r="F17" s="34">
        <v>1.1075000000000002</v>
      </c>
      <c r="G17" s="78">
        <v>0.69750000000000001</v>
      </c>
      <c r="H17" s="34">
        <f>+'Enero-Marzo'!H16</f>
        <v>1.32</v>
      </c>
      <c r="I17" s="83">
        <f>+'Enero-Marzo'!I16</f>
        <v>0.76</v>
      </c>
      <c r="J17" s="63">
        <f>+'Enero-Marzo'!J16</f>
        <v>1.0258333333333336</v>
      </c>
      <c r="K17" s="106">
        <f>+'Enero-Marzo'!K16</f>
        <v>0.67583333333333329</v>
      </c>
      <c r="L17" s="7"/>
    </row>
    <row r="18" spans="2:12" s="1" customFormat="1" thickBot="1" x14ac:dyDescent="0.3">
      <c r="B18" s="140"/>
      <c r="C18" s="35" t="s">
        <v>13</v>
      </c>
      <c r="D18" s="36">
        <v>0.59750000000000003</v>
      </c>
      <c r="E18" s="79">
        <v>0.55999999999999994</v>
      </c>
      <c r="F18" s="36">
        <v>0.64500000000000002</v>
      </c>
      <c r="G18" s="79">
        <v>0.54499999999999993</v>
      </c>
      <c r="H18" s="36">
        <f>+'Enero-Marzo'!H17</f>
        <v>0.52</v>
      </c>
      <c r="I18" s="84">
        <f>+'Enero-Marzo'!I17</f>
        <v>0.75</v>
      </c>
      <c r="J18" s="68">
        <f>+'Enero-Marzo'!J17</f>
        <v>0.58750000000000002</v>
      </c>
      <c r="K18" s="107">
        <f>+'Enero-Marzo'!K17</f>
        <v>0.61833333333333329</v>
      </c>
      <c r="L18" s="7"/>
    </row>
    <row r="19" spans="2:12" s="1" customFormat="1" ht="13.8" x14ac:dyDescent="0.25">
      <c r="B19" s="138" t="s">
        <v>45</v>
      </c>
      <c r="C19" s="31" t="s">
        <v>3</v>
      </c>
      <c r="D19" s="32">
        <v>1.4075000000000002</v>
      </c>
      <c r="E19" s="77">
        <v>0.77750000000000008</v>
      </c>
      <c r="F19" s="32">
        <v>1.5475000000000001</v>
      </c>
      <c r="G19" s="77">
        <v>0.93500000000000005</v>
      </c>
      <c r="H19" s="32">
        <f>+'Enero-Marzo'!H18</f>
        <v>1.39</v>
      </c>
      <c r="I19" s="82">
        <f>+'Enero-Marzo'!I18</f>
        <v>0.74</v>
      </c>
      <c r="J19" s="67">
        <f>+'Enero-Marzo'!J18</f>
        <v>1.4483333333333333</v>
      </c>
      <c r="K19" s="108">
        <f>+'Enero-Marzo'!K18</f>
        <v>0.8175</v>
      </c>
      <c r="L19" s="7"/>
    </row>
    <row r="20" spans="2:12" s="1" customFormat="1" ht="13.8" x14ac:dyDescent="0.25">
      <c r="B20" s="139"/>
      <c r="C20" s="33" t="s">
        <v>54</v>
      </c>
      <c r="D20" s="45">
        <v>0.91749999999999998</v>
      </c>
      <c r="E20" s="80">
        <v>0.39749999999999996</v>
      </c>
      <c r="F20" s="45">
        <v>0.95499999999999996</v>
      </c>
      <c r="G20" s="80">
        <v>0.52</v>
      </c>
      <c r="H20" s="45">
        <f>+'Enero-Marzo'!H19</f>
        <v>0.97</v>
      </c>
      <c r="I20" s="85">
        <f>+'Enero-Marzo'!I19</f>
        <v>0.53</v>
      </c>
      <c r="J20" s="63">
        <f>+'Enero-Marzo'!J19</f>
        <v>0.94750000000000012</v>
      </c>
      <c r="K20" s="106">
        <f>+'Enero-Marzo'!K19</f>
        <v>0.48249999999999998</v>
      </c>
      <c r="L20" s="7"/>
    </row>
    <row r="21" spans="2:12" s="1" customFormat="1" ht="13.8" x14ac:dyDescent="0.25">
      <c r="B21" s="139"/>
      <c r="C21" s="33" t="s">
        <v>4</v>
      </c>
      <c r="D21" s="34">
        <v>1.5525</v>
      </c>
      <c r="E21" s="78">
        <v>0.85</v>
      </c>
      <c r="F21" s="34">
        <v>1.2375</v>
      </c>
      <c r="G21" s="78">
        <v>0.79499999999999993</v>
      </c>
      <c r="H21" s="34">
        <f>+'Enero-Marzo'!H20</f>
        <v>1.5</v>
      </c>
      <c r="I21" s="83">
        <f>+'Enero-Marzo'!I20</f>
        <v>0.94</v>
      </c>
      <c r="J21" s="63">
        <f>+'Enero-Marzo'!J20</f>
        <v>1.43</v>
      </c>
      <c r="K21" s="106">
        <f>+'Enero-Marzo'!K20</f>
        <v>0.86166666666666669</v>
      </c>
      <c r="L21" s="7"/>
    </row>
    <row r="22" spans="2:12" s="1" customFormat="1" thickBot="1" x14ac:dyDescent="0.3">
      <c r="B22" s="140"/>
      <c r="C22" s="35" t="s">
        <v>5</v>
      </c>
      <c r="D22" s="36">
        <v>1.1475</v>
      </c>
      <c r="E22" s="79">
        <v>1</v>
      </c>
      <c r="F22" s="36">
        <v>1.1299999999999999</v>
      </c>
      <c r="G22" s="79">
        <v>0.98</v>
      </c>
      <c r="H22" s="36">
        <f>+'Enero-Marzo'!H21</f>
        <v>1.43</v>
      </c>
      <c r="I22" s="84">
        <f>+'Enero-Marzo'!I21</f>
        <v>0.96</v>
      </c>
      <c r="J22" s="64">
        <f>+'Enero-Marzo'!J21</f>
        <v>1.2358333333333331</v>
      </c>
      <c r="K22" s="109">
        <f>+'Enero-Marzo'!K21</f>
        <v>0.98</v>
      </c>
      <c r="L22" s="7"/>
    </row>
    <row r="23" spans="2:12" s="1" customFormat="1" ht="13.8" x14ac:dyDescent="0.25">
      <c r="B23" s="138" t="s">
        <v>46</v>
      </c>
      <c r="C23" s="31" t="s">
        <v>14</v>
      </c>
      <c r="D23" s="32">
        <v>0.28250000000000003</v>
      </c>
      <c r="E23" s="77">
        <v>0.185</v>
      </c>
      <c r="F23" s="32">
        <v>0.53249999999999997</v>
      </c>
      <c r="G23" s="77">
        <v>0.31</v>
      </c>
      <c r="H23" s="32">
        <f>+'Enero-Marzo'!H22</f>
        <v>1.18</v>
      </c>
      <c r="I23" s="82">
        <f>+'Enero-Marzo'!I22</f>
        <v>0.34</v>
      </c>
      <c r="J23" s="62">
        <f>+'Enero-Marzo'!J22</f>
        <v>0.66499999999999992</v>
      </c>
      <c r="K23" s="105">
        <f>+'Enero-Marzo'!K22</f>
        <v>0.27833333333333332</v>
      </c>
      <c r="L23" s="7"/>
    </row>
    <row r="24" spans="2:12" s="1" customFormat="1" ht="13.8" x14ac:dyDescent="0.25">
      <c r="B24" s="139"/>
      <c r="C24" s="33" t="s">
        <v>15</v>
      </c>
      <c r="D24" s="34">
        <v>0.18000000000000002</v>
      </c>
      <c r="E24" s="78">
        <v>4.2499999999999996E-2</v>
      </c>
      <c r="F24" s="34">
        <v>0.30249999999999999</v>
      </c>
      <c r="G24" s="78">
        <v>8.4999999999999992E-2</v>
      </c>
      <c r="H24" s="34">
        <f>+'Enero-Marzo'!H23</f>
        <v>0.46</v>
      </c>
      <c r="I24" s="83">
        <f>+'Enero-Marzo'!I23</f>
        <v>0.16</v>
      </c>
      <c r="J24" s="63">
        <f>+'Enero-Marzo'!J23</f>
        <v>0.31416666666666671</v>
      </c>
      <c r="K24" s="106">
        <f>+'Enero-Marzo'!K23</f>
        <v>9.5833333333333326E-2</v>
      </c>
      <c r="L24" s="7"/>
    </row>
    <row r="25" spans="2:12" s="1" customFormat="1" ht="13.8" x14ac:dyDescent="0.25">
      <c r="B25" s="139"/>
      <c r="C25" s="33" t="s">
        <v>6</v>
      </c>
      <c r="D25" s="34">
        <v>1.0075000000000001</v>
      </c>
      <c r="E25" s="78">
        <v>0.52750000000000008</v>
      </c>
      <c r="F25" s="34">
        <v>1.1399999999999999</v>
      </c>
      <c r="G25" s="78">
        <v>0.81499999999999995</v>
      </c>
      <c r="H25" s="34">
        <f>+'Enero-Marzo'!H24</f>
        <v>1.1000000000000001</v>
      </c>
      <c r="I25" s="83">
        <f>+'Enero-Marzo'!I24</f>
        <v>0.88</v>
      </c>
      <c r="J25" s="63">
        <f>+'Enero-Marzo'!J24</f>
        <v>1.0825</v>
      </c>
      <c r="K25" s="106">
        <f>+'Enero-Marzo'!K24</f>
        <v>0.74083333333333334</v>
      </c>
      <c r="L25" s="7"/>
    </row>
    <row r="26" spans="2:12" s="1" customFormat="1" thickBot="1" x14ac:dyDescent="0.3">
      <c r="B26" s="140"/>
      <c r="C26" s="35" t="s">
        <v>16</v>
      </c>
      <c r="D26" s="34">
        <v>0.80249999999999999</v>
      </c>
      <c r="E26" s="78">
        <v>0.62250000000000005</v>
      </c>
      <c r="F26" s="34">
        <v>0.96499999999999997</v>
      </c>
      <c r="G26" s="78">
        <v>0.77750000000000008</v>
      </c>
      <c r="H26" s="34">
        <f>+'Enero-Marzo'!H25</f>
        <v>1.1599999999999999</v>
      </c>
      <c r="I26" s="83">
        <f>+'Enero-Marzo'!I25</f>
        <v>1</v>
      </c>
      <c r="J26" s="68">
        <f>+'Enero-Marzo'!J25</f>
        <v>0.97583333333333344</v>
      </c>
      <c r="K26" s="107">
        <f>+'Enero-Marzo'!K25</f>
        <v>0.80000000000000016</v>
      </c>
      <c r="L26" s="7"/>
    </row>
    <row r="27" spans="2:12" s="1" customFormat="1" ht="13.8" x14ac:dyDescent="0.25">
      <c r="B27" s="138" t="s">
        <v>47</v>
      </c>
      <c r="C27" s="31" t="s">
        <v>22</v>
      </c>
      <c r="D27" s="32">
        <v>0.83500000000000008</v>
      </c>
      <c r="E27" s="77">
        <v>0.82500000000000007</v>
      </c>
      <c r="F27" s="32">
        <v>0.61750000000000005</v>
      </c>
      <c r="G27" s="77">
        <v>0.76749999999999996</v>
      </c>
      <c r="H27" s="32">
        <f>+'Enero-Marzo'!H26</f>
        <v>0.87</v>
      </c>
      <c r="I27" s="82">
        <f>+'Enero-Marzo'!I26</f>
        <v>0.42</v>
      </c>
      <c r="J27" s="67">
        <f>+'Enero-Marzo'!J26</f>
        <v>0.77416666666666678</v>
      </c>
      <c r="K27" s="108">
        <f>+'Enero-Marzo'!K26</f>
        <v>0.67083333333333339</v>
      </c>
      <c r="L27" s="7"/>
    </row>
    <row r="28" spans="2:12" s="1" customFormat="1" ht="13.8" x14ac:dyDescent="0.25">
      <c r="B28" s="139"/>
      <c r="C28" s="33" t="s">
        <v>41</v>
      </c>
      <c r="D28" s="34">
        <v>0.875</v>
      </c>
      <c r="E28" s="78">
        <v>0.59499999999999997</v>
      </c>
      <c r="F28" s="34">
        <v>0.86499999999999999</v>
      </c>
      <c r="G28" s="78">
        <v>0.87</v>
      </c>
      <c r="H28" s="34">
        <f>+'Enero-Marzo'!H27</f>
        <v>1</v>
      </c>
      <c r="I28" s="83">
        <f>+'Enero-Marzo'!I27</f>
        <v>0.33</v>
      </c>
      <c r="J28" s="63">
        <f>+'Enero-Marzo'!J27</f>
        <v>0.91333333333333344</v>
      </c>
      <c r="K28" s="106">
        <f>+'Enero-Marzo'!K27</f>
        <v>0.59833333333333327</v>
      </c>
      <c r="L28" s="7"/>
    </row>
    <row r="29" spans="2:12" s="1" customFormat="1" ht="13.8" x14ac:dyDescent="0.25">
      <c r="B29" s="139"/>
      <c r="C29" s="33" t="s">
        <v>23</v>
      </c>
      <c r="D29" s="34">
        <v>0.66</v>
      </c>
      <c r="E29" s="78">
        <v>1</v>
      </c>
      <c r="F29" s="34">
        <v>0.56999999999999995</v>
      </c>
      <c r="G29" s="78">
        <v>1</v>
      </c>
      <c r="H29" s="34">
        <f>+'Enero-Marzo'!H28</f>
        <v>0.77</v>
      </c>
      <c r="I29" s="83">
        <f>+'Enero-Marzo'!I28</f>
        <v>1</v>
      </c>
      <c r="J29" s="63">
        <f>+'Enero-Marzo'!J28</f>
        <v>0.66666666666666663</v>
      </c>
      <c r="K29" s="106">
        <f>+'Enero-Marzo'!K28</f>
        <v>1</v>
      </c>
      <c r="L29" s="7"/>
    </row>
    <row r="30" spans="2:12" s="1" customFormat="1" thickBot="1" x14ac:dyDescent="0.3">
      <c r="B30" s="140"/>
      <c r="C30" s="35" t="s">
        <v>24</v>
      </c>
      <c r="D30" s="36">
        <v>0.62</v>
      </c>
      <c r="E30" s="79">
        <v>1</v>
      </c>
      <c r="F30" s="36">
        <v>0.57999999999999996</v>
      </c>
      <c r="G30" s="79">
        <v>0.99750000000000005</v>
      </c>
      <c r="H30" s="36">
        <f>+'Enero-Marzo'!H29</f>
        <v>0.69</v>
      </c>
      <c r="I30" s="84">
        <f>+'Enero-Marzo'!I29</f>
        <v>0.69</v>
      </c>
      <c r="J30" s="64">
        <f>+'Enero-Marzo'!J29</f>
        <v>0.63</v>
      </c>
      <c r="K30" s="109">
        <f>+'Enero-Marzo'!K29</f>
        <v>0.89583333333333337</v>
      </c>
      <c r="L30" s="7"/>
    </row>
    <row r="31" spans="2:12" s="1" customFormat="1" ht="13.8" x14ac:dyDescent="0.25">
      <c r="B31" s="138" t="s">
        <v>48</v>
      </c>
      <c r="C31" s="31" t="s">
        <v>7</v>
      </c>
      <c r="D31" s="32">
        <v>1.1400000000000001</v>
      </c>
      <c r="E31" s="77">
        <v>0.86749999999999994</v>
      </c>
      <c r="F31" s="32">
        <v>1.335</v>
      </c>
      <c r="G31" s="77">
        <v>0.98249999999999993</v>
      </c>
      <c r="H31" s="32">
        <f>+'Enero-Marzo'!H30</f>
        <v>1.24</v>
      </c>
      <c r="I31" s="82">
        <f>+'Enero-Marzo'!I30</f>
        <v>0.97</v>
      </c>
      <c r="J31" s="62">
        <f>+'Enero-Marzo'!J30</f>
        <v>1.2383333333333333</v>
      </c>
      <c r="K31" s="105">
        <f>+'Enero-Marzo'!K30</f>
        <v>0.94</v>
      </c>
      <c r="L31" s="7"/>
    </row>
    <row r="32" spans="2:12" s="1" customFormat="1" thickBot="1" x14ac:dyDescent="0.3">
      <c r="B32" s="140"/>
      <c r="C32" s="35" t="s">
        <v>8</v>
      </c>
      <c r="D32" s="36">
        <v>0.9425</v>
      </c>
      <c r="E32" s="79">
        <v>0.74250000000000005</v>
      </c>
      <c r="F32" s="36">
        <v>1.1775000000000002</v>
      </c>
      <c r="G32" s="79">
        <v>0.89749999999999996</v>
      </c>
      <c r="H32" s="36">
        <f>+'Enero-Marzo'!H31</f>
        <v>1.1000000000000001</v>
      </c>
      <c r="I32" s="84">
        <f>+'Enero-Marzo'!I31</f>
        <v>0.98</v>
      </c>
      <c r="J32" s="68">
        <f>+'Enero-Marzo'!J31</f>
        <v>1.0733333333333335</v>
      </c>
      <c r="K32" s="107">
        <f>+'Enero-Marzo'!K31</f>
        <v>0.87333333333333341</v>
      </c>
      <c r="L32" s="7"/>
    </row>
    <row r="33" spans="2:12" s="1" customFormat="1" ht="13.8" x14ac:dyDescent="0.25">
      <c r="B33" s="139" t="s">
        <v>49</v>
      </c>
      <c r="C33" s="37" t="s">
        <v>18</v>
      </c>
      <c r="D33" s="32">
        <v>1.1099999999999999</v>
      </c>
      <c r="E33" s="77">
        <v>0.87750000000000006</v>
      </c>
      <c r="F33" s="32">
        <v>1</v>
      </c>
      <c r="G33" s="77">
        <v>0.88500000000000001</v>
      </c>
      <c r="H33" s="32">
        <f>+'Enero-Marzo'!H32</f>
        <v>0.92</v>
      </c>
      <c r="I33" s="82">
        <f>+'Enero-Marzo'!I32</f>
        <v>0.89</v>
      </c>
      <c r="J33" s="67">
        <f>+'Enero-Marzo'!J32</f>
        <v>1.01</v>
      </c>
      <c r="K33" s="108">
        <f>+'Enero-Marzo'!K32</f>
        <v>0.88416666666666677</v>
      </c>
      <c r="L33" s="7"/>
    </row>
    <row r="34" spans="2:12" s="1" customFormat="1" thickBot="1" x14ac:dyDescent="0.3">
      <c r="B34" s="140"/>
      <c r="C34" s="35" t="s">
        <v>21</v>
      </c>
      <c r="D34" s="36">
        <v>1.0024999999999999</v>
      </c>
      <c r="E34" s="79">
        <v>0.67999999999999994</v>
      </c>
      <c r="F34" s="36">
        <v>1.0474999999999999</v>
      </c>
      <c r="G34" s="79">
        <v>0.85500000000000009</v>
      </c>
      <c r="H34" s="36">
        <f>+'Enero-Marzo'!H33</f>
        <v>1.56</v>
      </c>
      <c r="I34" s="84">
        <f>+'Enero-Marzo'!I33</f>
        <v>0.97</v>
      </c>
      <c r="J34" s="64">
        <f>+'Enero-Marzo'!J33</f>
        <v>1.2033333333333334</v>
      </c>
      <c r="K34" s="109">
        <f>+'Enero-Marzo'!K33</f>
        <v>0.83499999999999996</v>
      </c>
      <c r="L34" s="7"/>
    </row>
    <row r="35" spans="2:12" s="1" customFormat="1" ht="13.8" x14ac:dyDescent="0.25">
      <c r="B35" s="138" t="s">
        <v>50</v>
      </c>
      <c r="C35" s="31" t="s">
        <v>19</v>
      </c>
      <c r="D35" s="32">
        <v>0.64250000000000007</v>
      </c>
      <c r="E35" s="77">
        <v>0.73499999999999999</v>
      </c>
      <c r="F35" s="32">
        <v>0.55249999999999999</v>
      </c>
      <c r="G35" s="77">
        <v>0.77999999999999992</v>
      </c>
      <c r="H35" s="32">
        <f>+'Enero-Marzo'!H34</f>
        <v>0.65</v>
      </c>
      <c r="I35" s="82">
        <f>+'Enero-Marzo'!I34</f>
        <v>0.71</v>
      </c>
      <c r="J35" s="62">
        <f>+'Enero-Marzo'!J34</f>
        <v>0.6150000000000001</v>
      </c>
      <c r="K35" s="105">
        <f>+'Enero-Marzo'!K34</f>
        <v>0.74166666666666659</v>
      </c>
      <c r="L35" s="7"/>
    </row>
    <row r="36" spans="2:12" s="1" customFormat="1" ht="13.8" x14ac:dyDescent="0.25">
      <c r="B36" s="139"/>
      <c r="C36" s="35" t="s">
        <v>20</v>
      </c>
      <c r="D36" s="34">
        <v>1.0475000000000001</v>
      </c>
      <c r="E36" s="78">
        <v>0.51750000000000007</v>
      </c>
      <c r="F36" s="34">
        <v>1.1499999999999999</v>
      </c>
      <c r="G36" s="78">
        <v>0.54</v>
      </c>
      <c r="H36" s="34">
        <f>+'Enero-Marzo'!H35</f>
        <v>1.51</v>
      </c>
      <c r="I36" s="83">
        <f>+'Enero-Marzo'!I35</f>
        <v>0.63</v>
      </c>
      <c r="J36" s="63">
        <f>+'Enero-Marzo'!J35</f>
        <v>1.2358333333333331</v>
      </c>
      <c r="K36" s="106">
        <f>+'Enero-Marzo'!K35</f>
        <v>0.5625</v>
      </c>
      <c r="L36" s="7"/>
    </row>
    <row r="37" spans="2:12" s="1" customFormat="1" thickBot="1" x14ac:dyDescent="0.3">
      <c r="B37" s="140"/>
      <c r="C37" s="38" t="s">
        <v>17</v>
      </c>
      <c r="D37" s="36">
        <v>1.3533333333333335</v>
      </c>
      <c r="E37" s="79">
        <v>0.90249999999999997</v>
      </c>
      <c r="F37" s="36">
        <v>1.4750000000000001</v>
      </c>
      <c r="G37" s="79">
        <v>0.9</v>
      </c>
      <c r="H37" s="36">
        <f>+'Enero-Marzo'!H36</f>
        <v>1.39</v>
      </c>
      <c r="I37" s="84">
        <f>+'Enero-Marzo'!I36</f>
        <v>0.79</v>
      </c>
      <c r="J37" s="65">
        <f>+'Enero-Marzo'!J36</f>
        <v>1.4061111111111113</v>
      </c>
      <c r="K37" s="110">
        <f>+'Enero-Marzo'!K36</f>
        <v>0.86416666666666675</v>
      </c>
      <c r="L37" s="7"/>
    </row>
    <row r="38" spans="2:12" s="1" customFormat="1" ht="16.8" thickTop="1" thickBot="1" x14ac:dyDescent="0.35">
      <c r="B38" s="146" t="s">
        <v>61</v>
      </c>
      <c r="C38" s="147"/>
      <c r="D38" s="39">
        <f t="shared" ref="D38:K38" si="0">AVERAGE(D14:D37)</f>
        <v>0.98399305555555561</v>
      </c>
      <c r="E38" s="87">
        <f>AVERAGE(E14:E37)</f>
        <v>0.66906249999999989</v>
      </c>
      <c r="F38" s="40">
        <f t="shared" si="0"/>
        <v>1.0293749999999997</v>
      </c>
      <c r="G38" s="86">
        <f t="shared" si="0"/>
        <v>0.72708333333333319</v>
      </c>
      <c r="H38" s="40">
        <f t="shared" si="0"/>
        <v>1.1408333333333334</v>
      </c>
      <c r="I38" s="86">
        <f>AVERAGE(I14:I37)</f>
        <v>0.73499999999999999</v>
      </c>
      <c r="J38" s="40">
        <f t="shared" si="0"/>
        <v>1.051400462962963</v>
      </c>
      <c r="K38" s="88">
        <f t="shared" si="0"/>
        <v>0.71038194444444447</v>
      </c>
    </row>
    <row r="39" spans="2:12" ht="15" thickTop="1" x14ac:dyDescent="0.3">
      <c r="D39" s="73"/>
      <c r="E39" s="53"/>
      <c r="F39" s="41"/>
      <c r="G39" s="53"/>
      <c r="H39" s="53"/>
      <c r="I39" s="41"/>
      <c r="J39" s="42"/>
      <c r="K39" s="72"/>
    </row>
    <row r="40" spans="2:12" x14ac:dyDescent="0.3">
      <c r="B40" s="43"/>
      <c r="C40" s="43"/>
      <c r="J40" s="44"/>
      <c r="K40" s="44"/>
    </row>
    <row r="41" spans="2:12" ht="15.6" x14ac:dyDescent="0.3">
      <c r="B41" s="148"/>
      <c r="C41" s="148"/>
      <c r="D41" s="148"/>
      <c r="E41" s="54"/>
      <c r="J41" s="44"/>
      <c r="K41" s="44"/>
    </row>
    <row r="42" spans="2:12" ht="15.6" x14ac:dyDescent="0.3">
      <c r="B42" s="148"/>
      <c r="C42" s="148"/>
      <c r="D42" s="148"/>
      <c r="E42" s="54"/>
      <c r="J42" s="44"/>
      <c r="K42" s="44"/>
    </row>
    <row r="43" spans="2:12" x14ac:dyDescent="0.3">
      <c r="B43" s="43"/>
      <c r="C43" s="43"/>
      <c r="J43" s="44"/>
      <c r="K43" s="44"/>
    </row>
    <row r="44" spans="2:12" x14ac:dyDescent="0.3">
      <c r="B44" s="43"/>
      <c r="C44" s="43"/>
      <c r="J44" s="44"/>
      <c r="K44" s="44"/>
    </row>
    <row r="45" spans="2:12" x14ac:dyDescent="0.3">
      <c r="B45" s="43"/>
      <c r="C45" s="43"/>
      <c r="J45" s="44"/>
      <c r="K45" s="44"/>
    </row>
    <row r="46" spans="2:12" x14ac:dyDescent="0.3">
      <c r="B46" s="149"/>
      <c r="C46" s="149"/>
      <c r="D46" s="149"/>
      <c r="E46" s="149"/>
      <c r="F46" s="149"/>
      <c r="G46" s="149"/>
      <c r="H46" s="149"/>
      <c r="I46" s="149"/>
      <c r="J46" s="149"/>
      <c r="K46" s="149"/>
    </row>
    <row r="47" spans="2:12" ht="15.6" x14ac:dyDescent="0.3">
      <c r="B47" s="119"/>
      <c r="C47" s="119"/>
      <c r="D47" s="119"/>
      <c r="E47" s="119"/>
      <c r="F47" s="119"/>
      <c r="G47" s="119"/>
      <c r="H47" s="119"/>
      <c r="I47" s="119"/>
      <c r="J47" s="119"/>
      <c r="K47" s="119"/>
    </row>
    <row r="48" spans="2:12" ht="15.6" x14ac:dyDescent="0.3">
      <c r="B48" s="145"/>
      <c r="C48" s="145"/>
      <c r="D48" s="145"/>
      <c r="E48" s="145"/>
      <c r="F48" s="145"/>
      <c r="G48" s="145"/>
      <c r="H48" s="145"/>
      <c r="I48" s="145"/>
      <c r="J48" s="145"/>
      <c r="K48" s="145"/>
    </row>
    <row r="102" spans="2:11" x14ac:dyDescent="0.3">
      <c r="B102" s="149" t="s">
        <v>51</v>
      </c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2:11" ht="15.6" x14ac:dyDescent="0.3">
      <c r="B103" s="119" t="s">
        <v>52</v>
      </c>
      <c r="C103" s="119"/>
      <c r="D103" s="119"/>
      <c r="E103" s="119"/>
      <c r="F103" s="119"/>
      <c r="G103" s="119"/>
      <c r="H103" s="119"/>
      <c r="I103" s="119"/>
      <c r="J103" s="119"/>
      <c r="K103" s="119"/>
    </row>
    <row r="104" spans="2:11" ht="15.6" x14ac:dyDescent="0.3">
      <c r="B104" s="145" t="s">
        <v>53</v>
      </c>
      <c r="C104" s="145"/>
      <c r="D104" s="145"/>
      <c r="E104" s="145"/>
      <c r="F104" s="145"/>
      <c r="G104" s="145"/>
      <c r="H104" s="145"/>
      <c r="I104" s="145"/>
      <c r="J104" s="145"/>
      <c r="K104" s="145"/>
    </row>
  </sheetData>
  <mergeCells count="30">
    <mergeCell ref="B33:B34"/>
    <mergeCell ref="B19:B22"/>
    <mergeCell ref="B23:B26"/>
    <mergeCell ref="B27:B30"/>
    <mergeCell ref="B31:B3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2022-04-11T15:23:40Z</dcterms:modified>
</cp:coreProperties>
</file>