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ISTICA\2022\1.Producción de Agua Potable\4.Producción de Agua Potable Trimestral\4to Trimestre 2022\"/>
    </mc:Choice>
  </mc:AlternateContent>
  <bookViews>
    <workbookView xWindow="0" yWindow="0" windowWidth="19200" windowHeight="7032"/>
  </bookViews>
  <sheets>
    <sheet name="Octubre-Diciembre" sheetId="3" r:id="rId1"/>
    <sheet name="Octubre-Diciembre II" sheetId="4" r:id="rId2"/>
  </sheets>
  <calcPr calcId="152511"/>
</workbook>
</file>

<file path=xl/calcChain.xml><?xml version="1.0" encoding="utf-8"?>
<calcChain xmlns="http://schemas.openxmlformats.org/spreadsheetml/2006/main">
  <c r="F10" i="4" l="1"/>
  <c r="E41" i="3" l="1"/>
  <c r="E37" i="3"/>
  <c r="E34" i="3"/>
  <c r="E31" i="3"/>
  <c r="E26" i="3"/>
  <c r="E21" i="3"/>
  <c r="E16" i="3"/>
  <c r="E11" i="3"/>
  <c r="D41" i="3" l="1"/>
  <c r="D37" i="3"/>
  <c r="D34" i="3"/>
  <c r="D31" i="3"/>
  <c r="D26" i="3"/>
  <c r="D21" i="3"/>
  <c r="D16" i="3"/>
  <c r="D11" i="3"/>
  <c r="C41" i="3" l="1"/>
  <c r="C37" i="3"/>
  <c r="C34" i="3"/>
  <c r="C11" i="3"/>
  <c r="C16" i="3"/>
  <c r="C21" i="3"/>
  <c r="C26" i="3"/>
  <c r="C31" i="3"/>
  <c r="F41" i="3" l="1"/>
  <c r="F40" i="3"/>
  <c r="F39" i="3"/>
  <c r="F38" i="3"/>
  <c r="E42" i="3"/>
  <c r="F26" i="3"/>
  <c r="F36" i="3"/>
  <c r="F35" i="3"/>
  <c r="F37" i="3" s="1"/>
  <c r="F34" i="3"/>
  <c r="F33" i="3"/>
  <c r="F32" i="3"/>
  <c r="F31" i="3"/>
  <c r="F28" i="3"/>
  <c r="F29" i="3"/>
  <c r="F30" i="3"/>
  <c r="F27" i="3"/>
  <c r="F23" i="3"/>
  <c r="F24" i="3"/>
  <c r="F25" i="3"/>
  <c r="F22" i="3"/>
  <c r="F16" i="3"/>
  <c r="F18" i="3"/>
  <c r="F19" i="3"/>
  <c r="F20" i="3"/>
  <c r="F17" i="3"/>
  <c r="F13" i="3"/>
  <c r="F14" i="3"/>
  <c r="F15" i="3"/>
  <c r="F12" i="3"/>
  <c r="F11" i="3"/>
  <c r="F10" i="3"/>
  <c r="E34" i="4"/>
  <c r="D34" i="4" l="1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 l="1"/>
  <c r="F21" i="3"/>
  <c r="C34" i="4"/>
  <c r="D42" i="3" l="1"/>
  <c r="C42" i="3" l="1"/>
  <c r="F42" i="3"/>
</calcChain>
</file>

<file path=xl/sharedStrings.xml><?xml version="1.0" encoding="utf-8"?>
<sst xmlns="http://schemas.openxmlformats.org/spreadsheetml/2006/main" count="101" uniqueCount="65">
  <si>
    <t>Montecristi</t>
  </si>
  <si>
    <t>Azua</t>
  </si>
  <si>
    <t>Peravia</t>
  </si>
  <si>
    <t>Monte Plata</t>
  </si>
  <si>
    <t>El Seibo</t>
  </si>
  <si>
    <t>Hato Mayor</t>
  </si>
  <si>
    <t>Barahona</t>
  </si>
  <si>
    <t>Regiones ONE</t>
  </si>
  <si>
    <t>Dajabón</t>
  </si>
  <si>
    <t>Sánchez Ramírez</t>
  </si>
  <si>
    <t>San Juan</t>
  </si>
  <si>
    <t>Elías Piña</t>
  </si>
  <si>
    <t>Duarte</t>
  </si>
  <si>
    <t>Hermanas Mirabal</t>
  </si>
  <si>
    <t>Samaná</t>
  </si>
  <si>
    <t>Valverde</t>
  </si>
  <si>
    <t>Santiago Rodríguez</t>
  </si>
  <si>
    <t>San José de Ocoa</t>
  </si>
  <si>
    <t>San Cristóbal</t>
  </si>
  <si>
    <t>Pedernales</t>
  </si>
  <si>
    <t>Bahoruco</t>
  </si>
  <si>
    <t>Independencia</t>
  </si>
  <si>
    <t>La Altagracia</t>
  </si>
  <si>
    <t>San Pedro de Macorís</t>
  </si>
  <si>
    <t xml:space="preserve"> Región II: Cibao Sur</t>
  </si>
  <si>
    <t xml:space="preserve">Región III: Cibao Nordeste  </t>
  </si>
  <si>
    <t>Provincias por Región</t>
  </si>
  <si>
    <t>María Trinidad Sánchez</t>
  </si>
  <si>
    <t>INAPA</t>
  </si>
  <si>
    <t>DIRECCIÓN EJECUTIVA</t>
  </si>
  <si>
    <t>DEPARTAMENTO DE ESTADÍSTICA</t>
  </si>
  <si>
    <t>INSTITUTO  NACIONAL DE AGUAS POTABLES Y ALCANTARILLADOS</t>
  </si>
  <si>
    <t>REGIONES</t>
  </si>
  <si>
    <t>PROVINCIAS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</si>
  <si>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</si>
  <si>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</si>
  <si>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</si>
  <si>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</si>
  <si>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</si>
  <si>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</si>
  <si>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</si>
  <si>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</si>
  <si>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</si>
  <si>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</si>
  <si>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</si>
  <si>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PRODUCCIÓN DE AGUA POTABLE</t>
  </si>
  <si>
    <t xml:space="preserve">Región IV: Cibao Noroeste   </t>
  </si>
  <si>
    <t xml:space="preserve"> Región V: Valdesia   </t>
  </si>
  <si>
    <t>Región VI: Enriquillo</t>
  </si>
  <si>
    <t>Región VII: El Valle</t>
  </si>
  <si>
    <t>Región VIII: Yuma</t>
  </si>
  <si>
    <t xml:space="preserve"> Región IX: Higüamo</t>
  </si>
  <si>
    <t>MESES</t>
  </si>
  <si>
    <t>Cantidad Trimestral             (M³)</t>
  </si>
  <si>
    <t>Total General Agua Producida (M³/Mes)</t>
  </si>
  <si>
    <t>Sub-Total</t>
  </si>
  <si>
    <t>TOTALES M3/MES</t>
  </si>
  <si>
    <t>OCTUBRE</t>
  </si>
  <si>
    <t>Octubre</t>
  </si>
  <si>
    <t>Noviembre</t>
  </si>
  <si>
    <t xml:space="preserve">Diciembre </t>
  </si>
  <si>
    <t>NOVIEMBRE</t>
  </si>
  <si>
    <t>DICIEMBRE</t>
  </si>
  <si>
    <t>PRODUCCIÓN DE AGUA POTABLE OCTUBRE -DICIEMBRE  2022</t>
  </si>
  <si>
    <t>PRODUCCIÓN DE AGUA POTABLE OCTUBRE-DICIEMBRE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</si>
</sst>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52">
    <xf numFmtId="0" fontId="0" fillId="0" borderId="0" xfId="0"/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11" fillId="0" borderId="0" xfId="0" applyFont="1"/>
    <xf numFmtId="4" fontId="0" fillId="0" borderId="0" xfId="0" applyNumberFormat="1" applyAlignment="1">
      <alignment horizontal="center"/>
    </xf>
    <xf numFmtId="0" fontId="10" fillId="0" borderId="0" xfId="0" applyFont="1"/>
    <xf numFmtId="4" fontId="0" fillId="0" borderId="0" xfId="0" applyNumberFormat="1"/>
    <xf numFmtId="0" fontId="13" fillId="2" borderId="3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2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43" fontId="4" fillId="0" borderId="19" xfId="1" applyFont="1" applyFill="1" applyBorder="1" applyAlignment="1">
      <alignment horizontal="left" vertical="center" wrapText="1" indent="1"/>
    </xf>
    <xf numFmtId="43" fontId="4" fillId="0" borderId="20" xfId="1" applyFont="1" applyFill="1" applyBorder="1" applyAlignment="1">
      <alignment horizontal="left" vertical="center" wrapText="1" indent="1"/>
    </xf>
    <xf numFmtId="43" fontId="4" fillId="0" borderId="17" xfId="1" applyFont="1" applyFill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43" fontId="13" fillId="0" borderId="17" xfId="1" applyFont="1" applyFill="1" applyBorder="1" applyAlignment="1">
      <alignment horizontal="right" vertical="center" wrapText="1"/>
    </xf>
    <xf numFmtId="43" fontId="13" fillId="0" borderId="19" xfId="1" applyFont="1" applyFill="1" applyBorder="1" applyAlignment="1">
      <alignment horizontal="right" vertical="center" wrapText="1"/>
    </xf>
    <xf numFmtId="43" fontId="4" fillId="0" borderId="17" xfId="1" applyFont="1" applyFill="1" applyBorder="1" applyAlignment="1">
      <alignment horizontal="right" vertical="center" wrapText="1"/>
    </xf>
    <xf numFmtId="43" fontId="4" fillId="0" borderId="19" xfId="1" applyFont="1" applyFill="1" applyBorder="1" applyAlignment="1">
      <alignment horizontal="right" vertical="center" wrapText="1"/>
    </xf>
    <xf numFmtId="43" fontId="4" fillId="0" borderId="20" xfId="1" applyFont="1" applyFill="1" applyBorder="1" applyAlignment="1">
      <alignment horizontal="right" vertical="center" wrapText="1"/>
    </xf>
    <xf numFmtId="43" fontId="4" fillId="0" borderId="19" xfId="1" applyFont="1" applyFill="1" applyBorder="1" applyAlignment="1">
      <alignment horizontal="right" wrapText="1"/>
    </xf>
    <xf numFmtId="43" fontId="4" fillId="0" borderId="20" xfId="1" applyFont="1" applyFill="1" applyBorder="1" applyAlignment="1">
      <alignment horizontal="right" wrapText="1"/>
    </xf>
    <xf numFmtId="43" fontId="4" fillId="0" borderId="17" xfId="1" applyFont="1" applyFill="1" applyBorder="1" applyAlignment="1">
      <alignment horizontal="right" wrapText="1"/>
    </xf>
    <xf numFmtId="43" fontId="4" fillId="0" borderId="21" xfId="1" applyFont="1" applyFill="1" applyBorder="1" applyAlignment="1"/>
    <xf numFmtId="43" fontId="5" fillId="0" borderId="19" xfId="1" applyFont="1" applyFill="1" applyBorder="1" applyAlignment="1"/>
    <xf numFmtId="43" fontId="4" fillId="0" borderId="19" xfId="1" applyFont="1" applyFill="1" applyBorder="1" applyAlignment="1"/>
    <xf numFmtId="43" fontId="4" fillId="0" borderId="20" xfId="1" applyFont="1" applyFill="1" applyBorder="1" applyAlignment="1"/>
    <xf numFmtId="43" fontId="4" fillId="0" borderId="17" xfId="1" applyFont="1" applyFill="1" applyBorder="1" applyAlignment="1"/>
    <xf numFmtId="164" fontId="16" fillId="0" borderId="37" xfId="2" applyFont="1" applyBorder="1" applyAlignment="1">
      <alignment horizontal="right" vertical="center" wrapText="1"/>
    </xf>
    <xf numFmtId="164" fontId="16" fillId="0" borderId="38" xfId="2" applyFont="1" applyBorder="1" applyAlignment="1">
      <alignment horizontal="right" vertical="center" wrapText="1"/>
    </xf>
    <xf numFmtId="164" fontId="7" fillId="2" borderId="38" xfId="2" applyFont="1" applyFill="1" applyBorder="1" applyAlignment="1">
      <alignment horizontal="right" vertical="center" wrapText="1"/>
    </xf>
    <xf numFmtId="164" fontId="7" fillId="2" borderId="37" xfId="2" applyFont="1" applyFill="1" applyBorder="1" applyAlignment="1">
      <alignment horizontal="right" wrapText="1"/>
    </xf>
    <xf numFmtId="164" fontId="16" fillId="0" borderId="37" xfId="2" applyFont="1" applyBorder="1" applyAlignment="1">
      <alignment horizontal="right" wrapText="1"/>
    </xf>
    <xf numFmtId="164" fontId="16" fillId="0" borderId="36" xfId="2" applyFont="1" applyBorder="1" applyAlignment="1">
      <alignment horizontal="right" wrapText="1"/>
    </xf>
    <xf numFmtId="164" fontId="16" fillId="0" borderId="40" xfId="2" applyFont="1" applyBorder="1" applyAlignment="1">
      <alignment horizontal="right" wrapText="1"/>
    </xf>
    <xf numFmtId="164" fontId="16" fillId="0" borderId="38" xfId="2" applyFont="1" applyBorder="1" applyAlignment="1">
      <alignment horizontal="right" wrapText="1"/>
    </xf>
    <xf numFmtId="43" fontId="13" fillId="0" borderId="17" xfId="1" applyFont="1" applyFill="1" applyBorder="1" applyAlignment="1">
      <alignment horizontal="right" vertical="center" indent="1"/>
    </xf>
    <xf numFmtId="43" fontId="13" fillId="0" borderId="19" xfId="1" applyFont="1" applyFill="1" applyBorder="1" applyAlignment="1">
      <alignment horizontal="right" vertical="center" indent="1"/>
    </xf>
    <xf numFmtId="164" fontId="16" fillId="0" borderId="39" xfId="2" applyFont="1" applyBorder="1" applyAlignment="1">
      <alignment horizontal="right" vertical="center" wrapText="1"/>
    </xf>
    <xf numFmtId="164" fontId="7" fillId="2" borderId="37" xfId="2" applyFont="1" applyFill="1" applyBorder="1" applyAlignment="1">
      <alignment horizontal="right" vertical="center" wrapText="1"/>
    </xf>
    <xf numFmtId="43" fontId="4" fillId="0" borderId="9" xfId="1" applyFont="1" applyFill="1" applyBorder="1" applyAlignment="1">
      <alignment vertical="center" wrapText="1"/>
    </xf>
    <xf numFmtId="43" fontId="14" fillId="0" borderId="9" xfId="1" applyFont="1" applyFill="1" applyBorder="1" applyAlignment="1">
      <alignment vertical="center" wrapText="1"/>
    </xf>
    <xf numFmtId="4" fontId="17" fillId="0" borderId="28" xfId="0" applyNumberFormat="1" applyFont="1" applyBorder="1" applyAlignment="1"/>
    <xf numFmtId="4" fontId="17" fillId="0" borderId="17" xfId="0" applyNumberFormat="1" applyFont="1" applyBorder="1" applyAlignment="1"/>
    <xf numFmtId="4" fontId="17" fillId="0" borderId="19" xfId="0" applyNumberFormat="1" applyFont="1" applyBorder="1" applyAlignment="1"/>
    <xf numFmtId="4" fontId="17" fillId="0" borderId="20" xfId="0" applyNumberFormat="1" applyFont="1" applyBorder="1" applyAlignment="1"/>
    <xf numFmtId="4" fontId="17" fillId="0" borderId="21" xfId="0" applyNumberFormat="1" applyFont="1" applyBorder="1" applyAlignment="1"/>
    <xf numFmtId="4" fontId="18" fillId="2" borderId="29" xfId="0" applyNumberFormat="1" applyFont="1" applyFill="1" applyBorder="1" applyAlignment="1">
      <alignment vertical="center" wrapText="1"/>
    </xf>
    <xf numFmtId="4" fontId="20" fillId="4" borderId="7" xfId="0" applyNumberFormat="1" applyFont="1" applyFill="1" applyBorder="1" applyAlignment="1"/>
    <xf numFmtId="4" fontId="20" fillId="4" borderId="23" xfId="0" applyNumberFormat="1" applyFont="1" applyFill="1" applyBorder="1" applyAlignment="1"/>
    <xf numFmtId="164" fontId="16" fillId="0" borderId="42" xfId="2" applyFont="1" applyBorder="1" applyAlignment="1">
      <alignment horizontal="right" vertical="center"/>
    </xf>
    <xf numFmtId="0" fontId="13" fillId="2" borderId="17" xfId="0" applyFont="1" applyFill="1" applyBorder="1" applyAlignment="1">
      <alignment horizontal="center" vertical="center" wrapText="1"/>
    </xf>
    <xf numFmtId="164" fontId="7" fillId="2" borderId="44" xfId="2" applyFont="1" applyFill="1" applyBorder="1" applyAlignment="1">
      <alignment horizontal="right" vertical="center"/>
    </xf>
    <xf numFmtId="164" fontId="16" fillId="0" borderId="44" xfId="2" applyFont="1" applyBorder="1" applyAlignment="1">
      <alignment horizontal="right" vertical="center"/>
    </xf>
    <xf numFmtId="0" fontId="13" fillId="2" borderId="19" xfId="0" applyFont="1" applyFill="1" applyBorder="1" applyAlignment="1">
      <alignment horizontal="center" vertical="center" wrapText="1"/>
    </xf>
    <xf numFmtId="0" fontId="15" fillId="0" borderId="45" xfId="0" applyFont="1" applyBorder="1" applyAlignment="1">
      <alignment horizontal="left" vertical="center" wrapText="1" indent="1"/>
    </xf>
    <xf numFmtId="4" fontId="15" fillId="0" borderId="46" xfId="0" applyNumberFormat="1" applyFont="1" applyBorder="1" applyAlignment="1">
      <alignment horizontal="right" vertical="center" wrapText="1"/>
    </xf>
    <xf numFmtId="4" fontId="15" fillId="0" borderId="47" xfId="0" applyNumberFormat="1" applyFont="1" applyBorder="1" applyAlignment="1"/>
    <xf numFmtId="4" fontId="15" fillId="0" borderId="47" xfId="0" applyNumberFormat="1" applyFont="1" applyBorder="1" applyAlignment="1">
      <alignment horizontal="right" vertical="center" wrapText="1"/>
    </xf>
    <xf numFmtId="0" fontId="13" fillId="2" borderId="43" xfId="0" applyFont="1" applyFill="1" applyBorder="1" applyAlignment="1">
      <alignment horizontal="center" vertical="center" wrapText="1"/>
    </xf>
    <xf numFmtId="164" fontId="16" fillId="0" borderId="48" xfId="2" applyFont="1" applyBorder="1" applyAlignment="1">
      <alignment horizontal="right" vertical="center"/>
    </xf>
    <xf numFmtId="43" fontId="4" fillId="0" borderId="43" xfId="1" applyFont="1" applyFill="1" applyBorder="1" applyAlignment="1"/>
    <xf numFmtId="164" fontId="16" fillId="0" borderId="49" xfId="2" applyFont="1" applyBorder="1" applyAlignment="1">
      <alignment horizontal="right" vertical="center" wrapText="1"/>
    </xf>
    <xf numFmtId="0" fontId="15" fillId="0" borderId="47" xfId="0" applyFont="1" applyBorder="1" applyAlignment="1">
      <alignment horizontal="left" vertical="center" wrapText="1" indent="1"/>
    </xf>
    <xf numFmtId="43" fontId="3" fillId="0" borderId="50" xfId="1" applyFont="1" applyFill="1" applyBorder="1" applyAlignment="1"/>
    <xf numFmtId="43" fontId="3" fillId="0" borderId="51" xfId="1" applyFont="1" applyFill="1" applyBorder="1" applyAlignment="1">
      <alignment horizontal="left" vertical="center" wrapText="1" indent="1"/>
    </xf>
    <xf numFmtId="43" fontId="3" fillId="0" borderId="52" xfId="1" applyFont="1" applyFill="1" applyBorder="1" applyAlignment="1">
      <alignment vertical="center" wrapText="1"/>
    </xf>
    <xf numFmtId="43" fontId="13" fillId="0" borderId="28" xfId="1" applyFont="1" applyFill="1" applyBorder="1" applyAlignment="1"/>
    <xf numFmtId="43" fontId="13" fillId="0" borderId="28" xfId="1" applyFont="1" applyFill="1" applyBorder="1" applyAlignment="1">
      <alignment horizontal="left" vertical="center" wrapText="1" indent="1"/>
    </xf>
    <xf numFmtId="39" fontId="13" fillId="2" borderId="29" xfId="1" applyNumberFormat="1" applyFont="1" applyFill="1" applyBorder="1" applyAlignment="1">
      <alignment vertical="center" wrapText="1"/>
    </xf>
    <xf numFmtId="164" fontId="16" fillId="0" borderId="53" xfId="2" applyFont="1" applyBorder="1" applyAlignment="1">
      <alignment horizontal="right" wrapText="1"/>
    </xf>
    <xf numFmtId="4" fontId="15" fillId="0" borderId="54" xfId="0" applyNumberFormat="1" applyFont="1" applyBorder="1" applyAlignment="1">
      <alignment horizontal="right" vertical="center" wrapText="1"/>
    </xf>
    <xf numFmtId="0" fontId="13" fillId="2" borderId="28" xfId="0" applyFont="1" applyFill="1" applyBorder="1" applyAlignment="1">
      <alignment horizontal="center" vertical="center" wrapText="1"/>
    </xf>
    <xf numFmtId="4" fontId="15" fillId="0" borderId="47" xfId="0" applyNumberFormat="1" applyFont="1" applyBorder="1" applyAlignment="1">
      <alignment vertical="center"/>
    </xf>
    <xf numFmtId="0" fontId="13" fillId="2" borderId="33" xfId="0" applyFont="1" applyFill="1" applyBorder="1" applyAlignment="1">
      <alignment horizontal="center" vertical="center" wrapText="1"/>
    </xf>
    <xf numFmtId="43" fontId="13" fillId="0" borderId="43" xfId="1" applyFont="1" applyFill="1" applyBorder="1" applyAlignment="1">
      <alignment horizontal="right" vertical="center" wrapText="1"/>
    </xf>
    <xf numFmtId="43" fontId="13" fillId="0" borderId="43" xfId="1" applyFont="1" applyFill="1" applyBorder="1" applyAlignment="1">
      <alignment horizontal="right" vertical="center" indent="1"/>
    </xf>
    <xf numFmtId="4" fontId="15" fillId="0" borderId="47" xfId="0" applyNumberFormat="1" applyFont="1" applyBorder="1" applyAlignment="1">
      <alignment horizontal="right"/>
    </xf>
    <xf numFmtId="4" fontId="15" fillId="0" borderId="47" xfId="0" applyNumberFormat="1" applyFont="1" applyBorder="1" applyAlignment="1">
      <alignment horizontal="right" vertical="center"/>
    </xf>
    <xf numFmtId="43" fontId="14" fillId="0" borderId="55" xfId="1" applyFont="1" applyFill="1" applyBorder="1" applyAlignment="1">
      <alignment vertical="center" wrapText="1"/>
    </xf>
    <xf numFmtId="43" fontId="4" fillId="0" borderId="43" xfId="1" applyFont="1" applyFill="1" applyBorder="1" applyAlignment="1">
      <alignment horizontal="right" vertical="center" wrapText="1"/>
    </xf>
    <xf numFmtId="164" fontId="7" fillId="2" borderId="36" xfId="2" applyFont="1" applyFill="1" applyBorder="1" applyAlignment="1">
      <alignment horizontal="right" vertical="center" wrapText="1"/>
    </xf>
    <xf numFmtId="43" fontId="4" fillId="0" borderId="43" xfId="1" applyFont="1" applyFill="1" applyBorder="1" applyAlignment="1">
      <alignment horizontal="left" vertical="center" wrapText="1" indent="1"/>
    </xf>
    <xf numFmtId="43" fontId="4" fillId="0" borderId="57" xfId="1" applyFont="1" applyFill="1" applyBorder="1" applyAlignment="1">
      <alignment vertical="center" wrapText="1"/>
    </xf>
    <xf numFmtId="4" fontId="3" fillId="3" borderId="35" xfId="0" applyNumberFormat="1" applyFont="1" applyFill="1" applyBorder="1" applyAlignment="1">
      <alignment vertical="center" wrapText="1"/>
    </xf>
    <xf numFmtId="4" fontId="3" fillId="3" borderId="59" xfId="0" applyNumberFormat="1" applyFont="1" applyFill="1" applyBorder="1" applyAlignment="1">
      <alignment vertical="center" wrapText="1"/>
    </xf>
    <xf numFmtId="0" fontId="15" fillId="0" borderId="60" xfId="0" applyFont="1" applyBorder="1" applyAlignment="1">
      <alignment horizontal="left" vertical="center" wrapText="1" indent="1"/>
    </xf>
    <xf numFmtId="4" fontId="15" fillId="0" borderId="60" xfId="0" applyNumberFormat="1" applyFont="1" applyBorder="1" applyAlignment="1">
      <alignment horizontal="right" vertical="center" wrapText="1"/>
    </xf>
    <xf numFmtId="4" fontId="15" fillId="0" borderId="60" xfId="0" applyNumberFormat="1" applyFont="1" applyBorder="1" applyAlignment="1"/>
    <xf numFmtId="4" fontId="15" fillId="0" borderId="60" xfId="0" applyNumberFormat="1" applyFont="1" applyBorder="1" applyAlignment="1">
      <alignment horizontal="right" vertical="center"/>
    </xf>
    <xf numFmtId="0" fontId="0" fillId="0" borderId="0" xfId="0" applyBorder="1"/>
    <xf numFmtId="4" fontId="15" fillId="0" borderId="56" xfId="0" applyNumberFormat="1" applyFont="1" applyBorder="1" applyAlignment="1">
      <alignment vertical="center" wrapText="1"/>
    </xf>
    <xf numFmtId="43" fontId="14" fillId="0" borderId="56" xfId="1" applyFont="1" applyFill="1" applyBorder="1" applyAlignment="1">
      <alignment vertical="center" wrapText="1"/>
    </xf>
    <xf numFmtId="43" fontId="13" fillId="0" borderId="62" xfId="1" applyFont="1" applyFill="1" applyBorder="1" applyAlignment="1">
      <alignment vertical="center" wrapText="1"/>
    </xf>
    <xf numFmtId="43" fontId="13" fillId="0" borderId="63" xfId="1" applyFont="1" applyFill="1" applyBorder="1" applyAlignment="1">
      <alignment vertical="center" wrapText="1"/>
    </xf>
    <xf numFmtId="43" fontId="13" fillId="0" borderId="52" xfId="1" applyFont="1" applyFill="1" applyBorder="1" applyAlignment="1">
      <alignment vertical="center" wrapText="1"/>
    </xf>
    <xf numFmtId="43" fontId="13" fillId="0" borderId="64" xfId="1" applyFont="1" applyFill="1" applyBorder="1" applyAlignment="1">
      <alignment vertical="center" wrapText="1"/>
    </xf>
    <xf numFmtId="43" fontId="4" fillId="0" borderId="10" xfId="1" applyFont="1" applyFill="1" applyBorder="1" applyAlignment="1">
      <alignment vertical="center" wrapText="1"/>
    </xf>
    <xf numFmtId="43" fontId="4" fillId="0" borderId="61" xfId="1" applyFont="1" applyFill="1" applyBorder="1" applyAlignment="1">
      <alignment vertical="center" wrapText="1"/>
    </xf>
    <xf numFmtId="43" fontId="4" fillId="0" borderId="63" xfId="1" applyFont="1" applyFill="1" applyBorder="1" applyAlignment="1">
      <alignment vertical="center" wrapText="1"/>
    </xf>
    <xf numFmtId="43" fontId="4" fillId="0" borderId="64" xfId="1" applyFont="1" applyFill="1" applyBorder="1" applyAlignment="1">
      <alignment vertical="center" wrapText="1"/>
    </xf>
    <xf numFmtId="43" fontId="4" fillId="0" borderId="31" xfId="1" applyFont="1" applyFill="1" applyBorder="1" applyAlignment="1">
      <alignment vertical="center" wrapText="1"/>
    </xf>
    <xf numFmtId="0" fontId="0" fillId="0" borderId="65" xfId="0" applyBorder="1"/>
    <xf numFmtId="4" fontId="15" fillId="0" borderId="41" xfId="0" applyNumberFormat="1" applyFont="1" applyBorder="1" applyAlignment="1">
      <alignment horizontal="right" vertical="center"/>
    </xf>
    <xf numFmtId="0" fontId="15" fillId="0" borderId="41" xfId="0" applyFont="1" applyBorder="1" applyAlignment="1">
      <alignment horizontal="left" vertical="center" wrapText="1" inden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9" fillId="4" borderId="5" xfId="0" applyFont="1" applyFill="1" applyBorder="1" applyAlignment="1">
      <alignment horizontal="center"/>
    </xf>
    <xf numFmtId="0" fontId="19" fillId="4" borderId="6" xfId="0" applyFont="1" applyFill="1" applyBorder="1" applyAlignment="1">
      <alignment horizontal="center"/>
    </xf>
    <xf numFmtId="0" fontId="1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5" fillId="3" borderId="14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PRODUCCIÓN DE AGUA POTABLE (M</a:t>
            </a:r>
            <a:r>
              <a:rPr lang="es-DO" sz="1600">
                <a:latin typeface="Arial"/>
                <a:cs typeface="Arial"/>
              </a:rPr>
              <a:t>³/mes</a:t>
            </a:r>
            <a:r>
              <a:rPr lang="es-DO" sz="1600"/>
              <a:t>)                                                                </a:t>
            </a:r>
          </a:p>
          <a:p>
            <a:pPr>
              <a:defRPr sz="1600"/>
            </a:pPr>
            <a:r>
              <a:rPr lang="es-DO" sz="1600" baseline="0"/>
              <a:t>ACUMULADO  OCTUBRE-DICIEMBRE</a:t>
            </a:r>
            <a:r>
              <a:rPr lang="es-DO" sz="1600"/>
              <a:t> 2022</a:t>
            </a:r>
          </a:p>
          <a:p>
            <a:pPr>
              <a:defRPr sz="1600"/>
            </a:pPr>
            <a:endParaRPr lang="es-DO" sz="1600"/>
          </a:p>
        </c:rich>
      </c:tx>
      <c:layout>
        <c:manualLayout>
          <c:xMode val="edge"/>
          <c:yMode val="edge"/>
          <c:x val="0.2045647970670614"/>
          <c:y val="0.1229970398304087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59059903374232"/>
          <c:y val="0.29799470087629237"/>
          <c:w val="0.85680350147749995"/>
          <c:h val="0.51237434357042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'Octubre-Diciembre II'!$F$10:$F$33</c:f>
              <c:strCache>
                <c:ptCount val="24"/>
                <c:pt idx="0">
                  <c:v>2,131,755.47</c:v>
                </c:pt>
                <c:pt idx="1">
                  <c:v>10,829,465.79</c:v>
                </c:pt>
                <c:pt idx="2">
                  <c:v>3,955,499.99</c:v>
                </c:pt>
                <c:pt idx="3">
                  <c:v>5,767,455.86</c:v>
                </c:pt>
                <c:pt idx="4">
                  <c:v>6,885,640.35</c:v>
                </c:pt>
                <c:pt idx="5">
                  <c:v>34,983,202.75</c:v>
                </c:pt>
                <c:pt idx="6">
                  <c:v>4,159,421.28</c:v>
                </c:pt>
                <c:pt idx="7">
                  <c:v>2,141,297.41</c:v>
                </c:pt>
                <c:pt idx="8">
                  <c:v>3,075,552.46</c:v>
                </c:pt>
                <c:pt idx="9">
                  <c:v>15,950,466.87</c:v>
                </c:pt>
                <c:pt idx="10">
                  <c:v>6,024,980.70</c:v>
                </c:pt>
                <c:pt idx="11">
                  <c:v>7,754,033.47</c:v>
                </c:pt>
                <c:pt idx="12">
                  <c:v>1,168,234.28</c:v>
                </c:pt>
                <c:pt idx="13">
                  <c:v>18,914,241.98</c:v>
                </c:pt>
                <c:pt idx="14">
                  <c:v>566,738.19</c:v>
                </c:pt>
                <c:pt idx="15">
                  <c:v>2,308,858.56</c:v>
                </c:pt>
                <c:pt idx="16">
                  <c:v>1,614,819.86</c:v>
                </c:pt>
                <c:pt idx="17">
                  <c:v>11,396,281.65</c:v>
                </c:pt>
                <c:pt idx="18">
                  <c:v>1,214,234.42</c:v>
                </c:pt>
                <c:pt idx="19">
                  <c:v>3,746,824.13</c:v>
                </c:pt>
                <c:pt idx="20">
                  <c:v>1,789,412.83</c:v>
                </c:pt>
                <c:pt idx="21">
                  <c:v>6,756,768.00</c:v>
                </c:pt>
                <c:pt idx="22">
                  <c:v>2,812,218.62</c:v>
                </c:pt>
                <c:pt idx="23">
                  <c:v>3,570,495.55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'Octubre-Diciembre II'!$B$10:$B$33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'Octubre-Diciembre II'!$F$10:$F$33</c:f>
              <c:numCache>
                <c:formatCode>#,##0.00</c:formatCode>
                <c:ptCount val="24"/>
                <c:pt idx="0">
                  <c:v>2131755.4720000005</c:v>
                </c:pt>
                <c:pt idx="1">
                  <c:v>10829465.791999999</c:v>
                </c:pt>
                <c:pt idx="2">
                  <c:v>3955499.9920000006</c:v>
                </c:pt>
                <c:pt idx="3">
                  <c:v>5767455.8559999987</c:v>
                </c:pt>
                <c:pt idx="4">
                  <c:v>6885640.3480000002</c:v>
                </c:pt>
                <c:pt idx="5">
                  <c:v>34983202.751999989</c:v>
                </c:pt>
                <c:pt idx="6">
                  <c:v>4159421.2800000007</c:v>
                </c:pt>
                <c:pt idx="7">
                  <c:v>2141297.406</c:v>
                </c:pt>
                <c:pt idx="8">
                  <c:v>3075552.4639999997</c:v>
                </c:pt>
                <c:pt idx="9">
                  <c:v>15950466.867200002</c:v>
                </c:pt>
                <c:pt idx="10">
                  <c:v>6024980.6975999996</c:v>
                </c:pt>
                <c:pt idx="11">
                  <c:v>7754033.4680000013</c:v>
                </c:pt>
                <c:pt idx="12">
                  <c:v>1168234.2760000001</c:v>
                </c:pt>
                <c:pt idx="13">
                  <c:v>18914241.980000004</c:v>
                </c:pt>
                <c:pt idx="14">
                  <c:v>566738.19000000006</c:v>
                </c:pt>
                <c:pt idx="15">
                  <c:v>2308858.56</c:v>
                </c:pt>
                <c:pt idx="16">
                  <c:v>1614819.8592000001</c:v>
                </c:pt>
                <c:pt idx="17">
                  <c:v>11396281.651999999</c:v>
                </c:pt>
                <c:pt idx="18">
                  <c:v>1214234.4200000002</c:v>
                </c:pt>
                <c:pt idx="19">
                  <c:v>3746824.128</c:v>
                </c:pt>
                <c:pt idx="20">
                  <c:v>1789412.8259999999</c:v>
                </c:pt>
                <c:pt idx="21">
                  <c:v>6756768</c:v>
                </c:pt>
                <c:pt idx="22">
                  <c:v>2812218.6239999998</c:v>
                </c:pt>
                <c:pt idx="23">
                  <c:v>3570495.5520000006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39-4665-8DBF-5B1C8F1B49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-1473142288"/>
        <c:axId val="-1473141200"/>
      </c:barChart>
      <c:catAx>
        <c:axId val="-147314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473141200"/>
        <c:crosses val="autoZero"/>
        <c:auto val="1"/>
        <c:lblAlgn val="ctr"/>
        <c:lblOffset val="100"/>
        <c:noMultiLvlLbl val="0"/>
      </c:catAx>
      <c:valAx>
        <c:axId val="-1473141200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47314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0</xdr:col>
      <xdr:colOff>1040572</xdr:colOff>
      <xdr:row>3</xdr:row>
      <xdr:rowOff>10338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9525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1</xdr:col>
      <xdr:colOff>967740</xdr:colOff>
      <xdr:row>44</xdr:row>
      <xdr:rowOff>106680</xdr:rowOff>
    </xdr:from>
    <xdr:to>
      <xdr:col>3</xdr:col>
      <xdr:colOff>1173839</xdr:colOff>
      <xdr:row>51</xdr:row>
      <xdr:rowOff>129592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88920" y="9692640"/>
          <a:ext cx="3025499" cy="13792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315685</xdr:colOff>
      <xdr:row>8</xdr:row>
      <xdr:rowOff>138544</xdr:rowOff>
    </xdr:from>
    <xdr:to>
      <xdr:col>19</xdr:col>
      <xdr:colOff>95250</xdr:colOff>
      <xdr:row>34</xdr:row>
      <xdr:rowOff>190499</xdr:rowOff>
    </xdr:to>
    <xdr:graphicFrame macro="">
      <xdr:nvGraphicFramePr>
        <xdr:cNvPr id="2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tabSelected="1" topLeftCell="A19" workbookViewId="0">
      <selection activeCell="I11" sqref="I11"/>
    </sheetView>
  </sheetViews>
  <sheetFormatPr baseColWidth="10" defaultRowHeight="14.4" x14ac:dyDescent="0.3"/>
  <cols>
    <col min="1" max="1" width="26.5546875" customWidth="1"/>
    <col min="2" max="2" width="21.44140625" customWidth="1"/>
    <col min="3" max="3" width="19.6640625" customWidth="1"/>
    <col min="4" max="5" width="17.6640625" customWidth="1"/>
    <col min="6" max="6" width="15.109375" customWidth="1"/>
    <col min="9" max="9" width="13.44140625" bestFit="1" customWidth="1"/>
  </cols>
  <sheetData>
    <row r="2" spans="1:7" ht="15.6" x14ac:dyDescent="0.3">
      <c r="A2" s="122" t="s">
        <v>31</v>
      </c>
      <c r="B2" s="122"/>
      <c r="C2" s="122"/>
      <c r="D2" s="122"/>
      <c r="E2" s="122"/>
      <c r="F2" s="122"/>
    </row>
    <row r="3" spans="1:7" ht="15.6" x14ac:dyDescent="0.3">
      <c r="A3" s="122" t="s">
        <v>28</v>
      </c>
      <c r="B3" s="122"/>
      <c r="C3" s="122"/>
      <c r="D3" s="122"/>
      <c r="E3" s="122"/>
      <c r="F3" s="122"/>
    </row>
    <row r="4" spans="1:7" ht="15.6" x14ac:dyDescent="0.3">
      <c r="A4" s="122" t="s">
        <v>29</v>
      </c>
      <c r="B4" s="122"/>
      <c r="C4" s="122"/>
      <c r="D4" s="122"/>
      <c r="E4" s="122"/>
      <c r="F4" s="122"/>
    </row>
    <row r="5" spans="1:7" ht="15.6" x14ac:dyDescent="0.3">
      <c r="A5" s="122" t="s">
        <v>30</v>
      </c>
      <c r="B5" s="122"/>
      <c r="C5" s="122"/>
      <c r="D5" s="122"/>
      <c r="E5" s="122"/>
      <c r="F5" s="122"/>
    </row>
    <row r="6" spans="1:7" ht="16.2" thickBot="1" x14ac:dyDescent="0.35">
      <c r="A6" s="122" t="s">
        <v>64</v>
      </c>
      <c r="B6" s="122"/>
      <c r="C6" s="122"/>
      <c r="D6" s="122"/>
      <c r="E6" s="122"/>
      <c r="F6" s="122"/>
    </row>
    <row r="7" spans="1:7" ht="19.5" customHeight="1" thickTop="1" thickBot="1" x14ac:dyDescent="0.35">
      <c r="A7" s="127" t="s">
        <v>45</v>
      </c>
      <c r="B7" s="128"/>
      <c r="C7" s="128"/>
      <c r="D7" s="128"/>
      <c r="E7" s="128"/>
      <c r="F7" s="129"/>
    </row>
    <row r="8" spans="1:7" ht="19.5" customHeight="1" thickTop="1" thickBot="1" x14ac:dyDescent="0.35">
      <c r="A8" s="131" t="s">
        <v>7</v>
      </c>
      <c r="B8" s="133" t="s">
        <v>26</v>
      </c>
      <c r="C8" s="130" t="s">
        <v>52</v>
      </c>
      <c r="D8" s="130"/>
      <c r="E8" s="130"/>
      <c r="F8" s="16"/>
    </row>
    <row r="9" spans="1:7" s="2" customFormat="1" ht="41.25" customHeight="1" thickTop="1" thickBot="1" x14ac:dyDescent="0.35">
      <c r="A9" s="132"/>
      <c r="B9" s="134"/>
      <c r="C9" s="17" t="s">
        <v>58</v>
      </c>
      <c r="D9" s="17" t="s">
        <v>59</v>
      </c>
      <c r="E9" s="17" t="s">
        <v>60</v>
      </c>
      <c r="F9" s="13" t="s">
        <v>53</v>
      </c>
    </row>
    <row r="10" spans="1:7" ht="15.6" thickTop="1" thickBot="1" x14ac:dyDescent="0.35">
      <c r="A10" s="135" t="s">
        <v>24</v>
      </c>
      <c r="B10" s="86" t="s">
        <v>9</v>
      </c>
      <c r="C10" s="84">
        <v>714499.53</v>
      </c>
      <c r="D10" s="81">
        <v>708271.57200000016</v>
      </c>
      <c r="E10" s="82">
        <v>708984.37</v>
      </c>
      <c r="F10" s="83">
        <f>SUM(C10:E10)</f>
        <v>2131755.4720000001</v>
      </c>
    </row>
    <row r="11" spans="1:7" ht="15" thickBot="1" x14ac:dyDescent="0.35">
      <c r="A11" s="121"/>
      <c r="B11" s="69" t="s">
        <v>55</v>
      </c>
      <c r="C11" s="85">
        <f>SUM(C10)</f>
        <v>714499.53</v>
      </c>
      <c r="D11" s="78">
        <f>SUM(D10)</f>
        <v>708271.57200000016</v>
      </c>
      <c r="E11" s="79">
        <f>SUM(E10)</f>
        <v>708984.37</v>
      </c>
      <c r="F11" s="80">
        <f>SUM(C11:E11)</f>
        <v>2131755.4720000001</v>
      </c>
    </row>
    <row r="12" spans="1:7" ht="28.2" customHeight="1" x14ac:dyDescent="0.3">
      <c r="A12" s="119" t="s">
        <v>25</v>
      </c>
      <c r="B12" s="10" t="s">
        <v>12</v>
      </c>
      <c r="C12" s="29">
        <v>3662455.398</v>
      </c>
      <c r="D12" s="48">
        <v>3535029.892</v>
      </c>
      <c r="E12" s="50">
        <v>3631980.5020000003</v>
      </c>
      <c r="F12" s="107">
        <f>SUM(C12:E12)</f>
        <v>10829465.791999999</v>
      </c>
    </row>
    <row r="13" spans="1:7" ht="20.399999999999999" customHeight="1" x14ac:dyDescent="0.3">
      <c r="A13" s="120"/>
      <c r="B13" s="11" t="s">
        <v>13</v>
      </c>
      <c r="C13" s="30">
        <v>1337530.4639999999</v>
      </c>
      <c r="D13" s="49">
        <v>1292136.7640000002</v>
      </c>
      <c r="E13" s="51">
        <v>1325832.7640000002</v>
      </c>
      <c r="F13" s="108">
        <f t="shared" ref="F13:F15" si="0">SUM(C13:E13)</f>
        <v>3955499.9920000006</v>
      </c>
    </row>
    <row r="14" spans="1:7" ht="16.95" customHeight="1" x14ac:dyDescent="0.3">
      <c r="A14" s="120"/>
      <c r="B14" s="11" t="s">
        <v>27</v>
      </c>
      <c r="C14" s="30">
        <v>1901773.4139999996</v>
      </c>
      <c r="D14" s="49">
        <v>1729544.35</v>
      </c>
      <c r="E14" s="51">
        <v>2136138.0919999997</v>
      </c>
      <c r="F14" s="110">
        <f t="shared" si="0"/>
        <v>5767455.8559999987</v>
      </c>
    </row>
    <row r="15" spans="1:7" ht="22.2" customHeight="1" thickBot="1" x14ac:dyDescent="0.35">
      <c r="A15" s="120"/>
      <c r="B15" s="88" t="s">
        <v>14</v>
      </c>
      <c r="C15" s="89">
        <v>2360947.676</v>
      </c>
      <c r="D15" s="47">
        <v>2231932.736</v>
      </c>
      <c r="E15" s="90">
        <v>2292759.9359999998</v>
      </c>
      <c r="F15" s="109">
        <f t="shared" si="0"/>
        <v>6885640.3480000002</v>
      </c>
    </row>
    <row r="16" spans="1:7" ht="19.2" customHeight="1" thickBot="1" x14ac:dyDescent="0.35">
      <c r="A16" s="121"/>
      <c r="B16" s="77" t="s">
        <v>55</v>
      </c>
      <c r="C16" s="72">
        <f>SUM(C12:C15)</f>
        <v>9262706.9519999996</v>
      </c>
      <c r="D16" s="71">
        <f>SUM(D12:D15)</f>
        <v>8788643.7420000006</v>
      </c>
      <c r="E16" s="87">
        <f>SUM(E12:E15)</f>
        <v>9386711.2939999998</v>
      </c>
      <c r="F16" s="105">
        <f>SUM(C16:E16)</f>
        <v>27438061.987999998</v>
      </c>
      <c r="G16" s="104"/>
    </row>
    <row r="17" spans="1:7" x14ac:dyDescent="0.3">
      <c r="A17" s="119" t="s">
        <v>46</v>
      </c>
      <c r="B17" s="65" t="s">
        <v>15</v>
      </c>
      <c r="C17" s="64">
        <v>11846476.511999998</v>
      </c>
      <c r="D17" s="37">
        <v>11468202.047999997</v>
      </c>
      <c r="E17" s="42">
        <v>11668524.191999996</v>
      </c>
      <c r="F17" s="54">
        <f>SUM(C17:E17)</f>
        <v>34983202.751999989</v>
      </c>
    </row>
    <row r="18" spans="1:7" x14ac:dyDescent="0.3">
      <c r="A18" s="120"/>
      <c r="B18" s="68" t="s">
        <v>0</v>
      </c>
      <c r="C18" s="66">
        <v>1386473.7600000002</v>
      </c>
      <c r="D18" s="38">
        <v>1386473.7600000002</v>
      </c>
      <c r="E18" s="44">
        <v>1386473.7600000002</v>
      </c>
      <c r="F18" s="111">
        <f t="shared" ref="F18:F20" si="1">SUM(C18:E18)</f>
        <v>4159421.2800000007</v>
      </c>
    </row>
    <row r="19" spans="1:7" x14ac:dyDescent="0.3">
      <c r="A19" s="120"/>
      <c r="B19" s="68" t="s">
        <v>8</v>
      </c>
      <c r="C19" s="67">
        <v>778751.73200000008</v>
      </c>
      <c r="D19" s="39">
        <v>672272.76199999999</v>
      </c>
      <c r="E19" s="43">
        <v>690272.91200000001</v>
      </c>
      <c r="F19" s="113">
        <f t="shared" si="1"/>
        <v>2141297.406</v>
      </c>
    </row>
    <row r="20" spans="1:7" ht="17.25" customHeight="1" thickBot="1" x14ac:dyDescent="0.35">
      <c r="A20" s="120"/>
      <c r="B20" s="73" t="s">
        <v>16</v>
      </c>
      <c r="C20" s="74">
        <v>1026442.508</v>
      </c>
      <c r="D20" s="75">
        <v>1021353.858</v>
      </c>
      <c r="E20" s="76">
        <v>1027756.098</v>
      </c>
      <c r="F20" s="112">
        <f t="shared" si="1"/>
        <v>3075552.4639999997</v>
      </c>
    </row>
    <row r="21" spans="1:7" ht="15" thickBot="1" x14ac:dyDescent="0.35">
      <c r="A21" s="121"/>
      <c r="B21" s="69" t="s">
        <v>55</v>
      </c>
      <c r="C21" s="70">
        <f>SUM(C17:C20)</f>
        <v>15038144.511999998</v>
      </c>
      <c r="D21" s="71">
        <f>SUM(D17:D20)</f>
        <v>14548302.427999996</v>
      </c>
      <c r="E21" s="72">
        <f>SUM(E17:E20)</f>
        <v>14773026.961999996</v>
      </c>
      <c r="F21" s="55">
        <f>SUM(C21:E21)</f>
        <v>44359473.901999988</v>
      </c>
    </row>
    <row r="22" spans="1:7" x14ac:dyDescent="0.3">
      <c r="A22" s="119" t="s">
        <v>47</v>
      </c>
      <c r="B22" s="10" t="s">
        <v>18</v>
      </c>
      <c r="C22" s="31">
        <v>5361090.1844000006</v>
      </c>
      <c r="D22" s="41">
        <v>5236527.9944000011</v>
      </c>
      <c r="E22" s="53">
        <v>5352848.6884000013</v>
      </c>
      <c r="F22" s="97">
        <f>SUM(C22:E22)</f>
        <v>15950466.867200002</v>
      </c>
    </row>
    <row r="23" spans="1:7" x14ac:dyDescent="0.3">
      <c r="A23" s="120"/>
      <c r="B23" s="11" t="s">
        <v>2</v>
      </c>
      <c r="C23" s="32">
        <v>2011486.3295999998</v>
      </c>
      <c r="D23" s="39">
        <v>1981748.1983999999</v>
      </c>
      <c r="E23" s="44">
        <v>2031746.1696000001</v>
      </c>
      <c r="F23" s="113">
        <f t="shared" ref="F23:F25" si="2">SUM(C23:E23)</f>
        <v>6024980.6975999996</v>
      </c>
    </row>
    <row r="24" spans="1:7" x14ac:dyDescent="0.3">
      <c r="A24" s="120"/>
      <c r="B24" s="11" t="s">
        <v>1</v>
      </c>
      <c r="C24" s="32">
        <v>2524316.5760000008</v>
      </c>
      <c r="D24" s="39">
        <v>2589022.3960000006</v>
      </c>
      <c r="E24" s="43">
        <v>2640694.4960000003</v>
      </c>
      <c r="F24" s="113">
        <f t="shared" si="2"/>
        <v>7754033.4680000013</v>
      </c>
    </row>
    <row r="25" spans="1:7" ht="15" thickBot="1" x14ac:dyDescent="0.35">
      <c r="A25" s="120"/>
      <c r="B25" s="9" t="s">
        <v>17</v>
      </c>
      <c r="C25" s="33">
        <v>389511.01600000006</v>
      </c>
      <c r="D25" s="40">
        <v>388424.27600000007</v>
      </c>
      <c r="E25" s="52">
        <v>390298.98400000005</v>
      </c>
      <c r="F25" s="112">
        <f t="shared" si="2"/>
        <v>1168234.2760000001</v>
      </c>
    </row>
    <row r="26" spans="1:7" ht="15" thickBot="1" x14ac:dyDescent="0.35">
      <c r="A26" s="121"/>
      <c r="B26" s="118" t="s">
        <v>55</v>
      </c>
      <c r="C26" s="101">
        <f>SUM(C22:C25)</f>
        <v>10286404.106000002</v>
      </c>
      <c r="D26" s="102">
        <f>SUM(D22:D25)</f>
        <v>10195722.864800002</v>
      </c>
      <c r="E26" s="117">
        <f>SUM(E22:E25)</f>
        <v>10415588.338000001</v>
      </c>
      <c r="F26" s="106">
        <f>SUM(C26:E26)</f>
        <v>30897715.308800004</v>
      </c>
    </row>
    <row r="27" spans="1:7" x14ac:dyDescent="0.3">
      <c r="A27" s="119" t="s">
        <v>48</v>
      </c>
      <c r="B27" s="12" t="s">
        <v>6</v>
      </c>
      <c r="C27" s="31">
        <v>5279668.3760000002</v>
      </c>
      <c r="D27" s="42">
        <v>6683133.1960000014</v>
      </c>
      <c r="E27" s="42">
        <v>6951440.4080000017</v>
      </c>
      <c r="F27" s="97">
        <f>SUM(C27:E27)</f>
        <v>18914241.980000004</v>
      </c>
    </row>
    <row r="28" spans="1:7" x14ac:dyDescent="0.3">
      <c r="A28" s="120"/>
      <c r="B28" s="11" t="s">
        <v>19</v>
      </c>
      <c r="C28" s="32">
        <v>185883.98</v>
      </c>
      <c r="D28" s="43">
        <v>185883.98</v>
      </c>
      <c r="E28" s="43">
        <v>194970.23</v>
      </c>
      <c r="F28" s="113">
        <f t="shared" ref="F28:F30" si="3">SUM(C28:E28)</f>
        <v>566738.19000000006</v>
      </c>
    </row>
    <row r="29" spans="1:7" x14ac:dyDescent="0.3">
      <c r="A29" s="120"/>
      <c r="B29" s="11" t="s">
        <v>20</v>
      </c>
      <c r="C29" s="32">
        <v>770029.92</v>
      </c>
      <c r="D29" s="44">
        <v>768798.71999999997</v>
      </c>
      <c r="E29" s="44">
        <v>770029.92</v>
      </c>
      <c r="F29" s="115">
        <f t="shared" si="3"/>
        <v>2308858.56</v>
      </c>
      <c r="G29" s="116"/>
    </row>
    <row r="30" spans="1:7" ht="14.25" customHeight="1" thickBot="1" x14ac:dyDescent="0.35">
      <c r="A30" s="120"/>
      <c r="B30" s="88" t="s">
        <v>21</v>
      </c>
      <c r="C30" s="94">
        <v>542293.0560000001</v>
      </c>
      <c r="D30" s="95">
        <v>530233.74719999998</v>
      </c>
      <c r="E30" s="95">
        <v>542293.0560000001</v>
      </c>
      <c r="F30" s="112">
        <f t="shared" si="3"/>
        <v>1614819.8592000001</v>
      </c>
    </row>
    <row r="31" spans="1:7" ht="15" thickBot="1" x14ac:dyDescent="0.35">
      <c r="A31" s="121"/>
      <c r="B31" s="77" t="s">
        <v>55</v>
      </c>
      <c r="C31" s="72">
        <f>SUM(C27:C30)</f>
        <v>6777875.3320000004</v>
      </c>
      <c r="D31" s="91">
        <f>SUM(D27:D30)</f>
        <v>8168049.6432000017</v>
      </c>
      <c r="E31" s="92">
        <f>SUM(E27:E30)</f>
        <v>8458733.6140000019</v>
      </c>
      <c r="F31" s="93">
        <f t="shared" ref="F31:F36" si="4">SUM(C31:E31)</f>
        <v>23404658.589200005</v>
      </c>
    </row>
    <row r="32" spans="1:7" x14ac:dyDescent="0.3">
      <c r="A32" s="119" t="s">
        <v>49</v>
      </c>
      <c r="B32" s="10" t="s">
        <v>10</v>
      </c>
      <c r="C32" s="31">
        <v>3858193.84</v>
      </c>
      <c r="D32" s="45">
        <v>3771689.4759999998</v>
      </c>
      <c r="E32" s="27">
        <v>3766398.3360000001</v>
      </c>
      <c r="F32" s="97">
        <f t="shared" si="4"/>
        <v>11396281.651999999</v>
      </c>
    </row>
    <row r="33" spans="1:9" ht="15" thickBot="1" x14ac:dyDescent="0.35">
      <c r="A33" s="120"/>
      <c r="B33" s="88" t="s">
        <v>11</v>
      </c>
      <c r="C33" s="94">
        <v>409686.54200000002</v>
      </c>
      <c r="D33" s="47">
        <v>396402.71200000006</v>
      </c>
      <c r="E33" s="96">
        <v>408145.16600000003</v>
      </c>
      <c r="F33" s="112">
        <f t="shared" si="4"/>
        <v>1214234.4200000002</v>
      </c>
    </row>
    <row r="34" spans="1:9" ht="15" thickBot="1" x14ac:dyDescent="0.35">
      <c r="A34" s="121"/>
      <c r="B34" s="77" t="s">
        <v>55</v>
      </c>
      <c r="C34" s="72">
        <f>SUM(C32:C33)</f>
        <v>4267880.3820000002</v>
      </c>
      <c r="D34" s="71">
        <f>SUM(D32:D33)</f>
        <v>4168092.1880000001</v>
      </c>
      <c r="E34" s="87">
        <f>SUM(E32:E33)</f>
        <v>4174543.5020000003</v>
      </c>
      <c r="F34" s="55">
        <f>SUM(C34:E34)</f>
        <v>12610516.072000001</v>
      </c>
    </row>
    <row r="35" spans="1:9" ht="15" customHeight="1" x14ac:dyDescent="0.3">
      <c r="A35" s="119" t="s">
        <v>50</v>
      </c>
      <c r="B35" s="12" t="s">
        <v>22</v>
      </c>
      <c r="C35" s="31">
        <v>1248223.1040000001</v>
      </c>
      <c r="D35" s="46">
        <v>1246385.6639999999</v>
      </c>
      <c r="E35" s="27">
        <v>1252215.3599999999</v>
      </c>
      <c r="F35" s="97">
        <f t="shared" si="4"/>
        <v>3746824.128</v>
      </c>
    </row>
    <row r="36" spans="1:9" ht="15" customHeight="1" thickBot="1" x14ac:dyDescent="0.35">
      <c r="A36" s="120"/>
      <c r="B36" s="88" t="s">
        <v>4</v>
      </c>
      <c r="C36" s="94">
        <v>598155.82400000002</v>
      </c>
      <c r="D36" s="47">
        <v>593812.53799999994</v>
      </c>
      <c r="E36" s="96">
        <v>597444.46400000004</v>
      </c>
      <c r="F36" s="112">
        <f t="shared" si="4"/>
        <v>1789412.8259999999</v>
      </c>
    </row>
    <row r="37" spans="1:9" ht="15" thickBot="1" x14ac:dyDescent="0.35">
      <c r="A37" s="121"/>
      <c r="B37" s="77" t="s">
        <v>55</v>
      </c>
      <c r="C37" s="72">
        <f>SUM(C35:C36)</f>
        <v>1846378.9280000001</v>
      </c>
      <c r="D37" s="71">
        <f>SUM(D35:D36)</f>
        <v>1840198.2019999998</v>
      </c>
      <c r="E37" s="92">
        <f>SUM(E35:E36)</f>
        <v>1849659.824</v>
      </c>
      <c r="F37" s="93">
        <f>SUM(F35:F36)</f>
        <v>5536236.9539999999</v>
      </c>
    </row>
    <row r="38" spans="1:9" ht="15" customHeight="1" x14ac:dyDescent="0.3">
      <c r="A38" s="119" t="s">
        <v>51</v>
      </c>
      <c r="B38" s="12" t="s">
        <v>23</v>
      </c>
      <c r="C38" s="31">
        <v>2230819.2000000002</v>
      </c>
      <c r="D38" s="36">
        <v>2346912</v>
      </c>
      <c r="E38" s="27">
        <v>2179036.8000000003</v>
      </c>
      <c r="F38" s="97">
        <f>SUM(C38:E38)</f>
        <v>6756768</v>
      </c>
    </row>
    <row r="39" spans="1:9" ht="21" customHeight="1" x14ac:dyDescent="0.3">
      <c r="A39" s="120"/>
      <c r="B39" s="11" t="s">
        <v>5</v>
      </c>
      <c r="C39" s="32">
        <v>935490.81599999999</v>
      </c>
      <c r="D39" s="34">
        <v>924432.76800000004</v>
      </c>
      <c r="E39" s="25">
        <v>952295.04</v>
      </c>
      <c r="F39" s="114">
        <f>SUM(C39:E39)</f>
        <v>2812218.6239999998</v>
      </c>
    </row>
    <row r="40" spans="1:9" ht="15" thickBot="1" x14ac:dyDescent="0.35">
      <c r="A40" s="120"/>
      <c r="B40" s="9" t="s">
        <v>3</v>
      </c>
      <c r="C40" s="33">
        <v>1111552.7040000001</v>
      </c>
      <c r="D40" s="35">
        <v>1169330.9760000003</v>
      </c>
      <c r="E40" s="26">
        <v>1289611.872</v>
      </c>
      <c r="F40" s="111">
        <f>SUM(C40:E40)</f>
        <v>3570495.5520000006</v>
      </c>
    </row>
    <row r="41" spans="1:9" ht="15" thickBot="1" x14ac:dyDescent="0.35">
      <c r="A41" s="126"/>
      <c r="B41" s="100" t="s">
        <v>55</v>
      </c>
      <c r="C41" s="101">
        <f>SUM(C38:C40)</f>
        <v>4277862.7200000007</v>
      </c>
      <c r="D41" s="102">
        <f>SUM(D38:D40)</f>
        <v>4440675.7440000009</v>
      </c>
      <c r="E41" s="103">
        <f>SUM(E38:E40)</f>
        <v>4420943.7120000003</v>
      </c>
      <c r="F41" s="106">
        <f>SUM(C41:E41)</f>
        <v>13139482.176000003</v>
      </c>
    </row>
    <row r="42" spans="1:9" ht="16.5" customHeight="1" thickTop="1" thickBot="1" x14ac:dyDescent="0.35">
      <c r="A42" s="124" t="s">
        <v>54</v>
      </c>
      <c r="B42" s="125"/>
      <c r="C42" s="98">
        <f>SUM(C11,C16,C21,C26,C31,C34,C37,C41)</f>
        <v>52471752.461999997</v>
      </c>
      <c r="D42" s="98">
        <f>SUM(D11,D16,D21,D26,D31,D34,D37,D41)</f>
        <v>52857956.384000011</v>
      </c>
      <c r="E42" s="98">
        <f>SUM(E11,E16,E21,E26,E31,E34,E37,E41)</f>
        <v>54188191.615999997</v>
      </c>
      <c r="F42" s="99">
        <f>SUM(F11,F16,F21,F26,F31,F34,F37,F41)</f>
        <v>159517900.46200001</v>
      </c>
    </row>
    <row r="43" spans="1:9" ht="15" thickTop="1" x14ac:dyDescent="0.3">
      <c r="C43" s="1"/>
      <c r="D43" s="1"/>
      <c r="E43" s="1"/>
      <c r="F43" s="1"/>
      <c r="I43" s="8"/>
    </row>
    <row r="44" spans="1:9" x14ac:dyDescent="0.3">
      <c r="C44" s="1"/>
      <c r="D44" s="1"/>
      <c r="E44" s="1"/>
    </row>
    <row r="45" spans="1:9" ht="15" customHeight="1" x14ac:dyDescent="0.3"/>
    <row r="46" spans="1:9" ht="15" customHeight="1" x14ac:dyDescent="0.3">
      <c r="B46" s="123"/>
      <c r="C46" s="123"/>
      <c r="D46" s="123"/>
      <c r="E46" s="123"/>
      <c r="F46" s="123"/>
    </row>
    <row r="47" spans="1:9" ht="15.6" x14ac:dyDescent="0.3">
      <c r="B47" s="122"/>
      <c r="C47" s="122"/>
      <c r="D47" s="122"/>
      <c r="E47" s="122"/>
      <c r="F47" s="122"/>
    </row>
    <row r="48" spans="1:9" ht="15.6" x14ac:dyDescent="0.3">
      <c r="B48" s="122"/>
      <c r="C48" s="122"/>
      <c r="D48" s="122"/>
      <c r="E48" s="122"/>
      <c r="F48" s="122"/>
    </row>
    <row r="50" spans="1:6" ht="15.75" customHeight="1" x14ac:dyDescent="0.3"/>
    <row r="51" spans="1:6" ht="15.75" customHeight="1" x14ac:dyDescent="0.3"/>
    <row r="52" spans="1:6" s="3" customFormat="1" ht="12.75" customHeight="1" x14ac:dyDescent="0.3">
      <c r="A52"/>
      <c r="B52"/>
      <c r="C52"/>
      <c r="D52"/>
      <c r="E52"/>
      <c r="F52"/>
    </row>
    <row r="53" spans="1:6" ht="15" customHeight="1" x14ac:dyDescent="0.3"/>
    <row r="54" spans="1:6" ht="14.25" customHeight="1" x14ac:dyDescent="0.3"/>
    <row r="55" spans="1:6" ht="15.75" customHeight="1" x14ac:dyDescent="0.3"/>
  </sheetData>
  <mergeCells count="21">
    <mergeCell ref="A6:F6"/>
    <mergeCell ref="A2:F2"/>
    <mergeCell ref="A3:F3"/>
    <mergeCell ref="A4:F4"/>
    <mergeCell ref="A5:F5"/>
    <mergeCell ref="A7:F7"/>
    <mergeCell ref="C8:E8"/>
    <mergeCell ref="A8:A9"/>
    <mergeCell ref="B8:B9"/>
    <mergeCell ref="A10:A11"/>
    <mergeCell ref="A12:A16"/>
    <mergeCell ref="A17:A21"/>
    <mergeCell ref="A22:A26"/>
    <mergeCell ref="A27:A31"/>
    <mergeCell ref="B48:F48"/>
    <mergeCell ref="B46:F46"/>
    <mergeCell ref="B47:F47"/>
    <mergeCell ref="A42:B42"/>
    <mergeCell ref="A32:A34"/>
    <mergeCell ref="A35:A37"/>
    <mergeCell ref="A38:A41"/>
  </mergeCells>
  <printOptions horizontalCentered="1"/>
  <pageMargins left="0.39370078740157483" right="0.39370078740157483" top="0.39370078740157483" bottom="0.74803149606299213" header="0.31496062992125984" footer="0.31496062992125984"/>
  <pageSetup paperSize="9" scale="85" orientation="portrait" r:id="rId1"/>
  <ignoredErrors>
    <ignoredError sqref="F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zoomScale="110" zoomScaleNormal="110" workbookViewId="0">
      <selection activeCell="F40" sqref="F40"/>
    </sheetView>
  </sheetViews>
  <sheetFormatPr baseColWidth="10" defaultColWidth="9.109375" defaultRowHeight="14.4" x14ac:dyDescent="0.3"/>
  <cols>
    <col min="1" max="1" width="25.5546875" customWidth="1"/>
    <col min="2" max="2" width="22.88671875" customWidth="1"/>
    <col min="3" max="5" width="16.5546875" customWidth="1"/>
    <col min="6" max="6" width="19.44140625" customWidth="1"/>
  </cols>
  <sheetData>
    <row r="1" spans="1:6" ht="15.6" x14ac:dyDescent="0.3">
      <c r="A1" s="122"/>
      <c r="B1" s="122"/>
      <c r="C1" s="122"/>
      <c r="D1" s="122"/>
      <c r="E1" s="122"/>
      <c r="F1" s="122"/>
    </row>
    <row r="2" spans="1:6" ht="15.6" x14ac:dyDescent="0.3">
      <c r="A2" s="122" t="s">
        <v>31</v>
      </c>
      <c r="B2" s="122"/>
      <c r="C2" s="122"/>
      <c r="D2" s="122"/>
      <c r="E2" s="122"/>
      <c r="F2" s="122"/>
    </row>
    <row r="3" spans="1:6" ht="15.6" x14ac:dyDescent="0.3">
      <c r="A3" s="122" t="s">
        <v>28</v>
      </c>
      <c r="B3" s="122"/>
      <c r="C3" s="122"/>
      <c r="D3" s="122"/>
      <c r="E3" s="122"/>
      <c r="F3" s="122"/>
    </row>
    <row r="4" spans="1:6" ht="15.6" x14ac:dyDescent="0.3">
      <c r="A4" s="122" t="s">
        <v>29</v>
      </c>
      <c r="B4" s="122"/>
      <c r="C4" s="122"/>
      <c r="D4" s="122"/>
      <c r="E4" s="122"/>
      <c r="F4" s="122"/>
    </row>
    <row r="5" spans="1:6" ht="15.6" x14ac:dyDescent="0.3">
      <c r="A5" s="122" t="s">
        <v>30</v>
      </c>
      <c r="B5" s="122"/>
      <c r="C5" s="122"/>
      <c r="D5" s="122"/>
      <c r="E5" s="122"/>
      <c r="F5" s="122"/>
    </row>
    <row r="6" spans="1:6" ht="15.6" x14ac:dyDescent="0.3">
      <c r="A6" s="122" t="s">
        <v>63</v>
      </c>
      <c r="B6" s="122"/>
      <c r="C6" s="122"/>
      <c r="D6" s="122"/>
      <c r="E6" s="122"/>
      <c r="F6" s="122"/>
    </row>
    <row r="7" spans="1:6" ht="9.9" customHeight="1" thickBot="1" x14ac:dyDescent="0.35">
      <c r="A7" s="4"/>
      <c r="B7" s="4"/>
      <c r="C7" s="4"/>
      <c r="D7" s="14"/>
      <c r="E7" s="14"/>
      <c r="F7" s="4"/>
    </row>
    <row r="8" spans="1:6" ht="15.75" customHeight="1" thickTop="1" x14ac:dyDescent="0.3">
      <c r="A8" s="143" t="s">
        <v>32</v>
      </c>
      <c r="B8" s="145" t="s">
        <v>33</v>
      </c>
      <c r="C8" s="147" t="s">
        <v>57</v>
      </c>
      <c r="D8" s="147" t="s">
        <v>61</v>
      </c>
      <c r="E8" s="147" t="s">
        <v>62</v>
      </c>
      <c r="F8" s="149" t="s">
        <v>53</v>
      </c>
    </row>
    <row r="9" spans="1:6" s="5" customFormat="1" ht="16.5" customHeight="1" thickBot="1" x14ac:dyDescent="0.3">
      <c r="A9" s="144"/>
      <c r="B9" s="146"/>
      <c r="C9" s="148"/>
      <c r="D9" s="151"/>
      <c r="E9" s="151"/>
      <c r="F9" s="150"/>
    </row>
    <row r="10" spans="1:6" s="5" customFormat="1" ht="15" thickTop="1" thickBot="1" x14ac:dyDescent="0.3">
      <c r="A10" s="18" t="s">
        <v>34</v>
      </c>
      <c r="B10" s="19" t="s">
        <v>9</v>
      </c>
      <c r="C10" s="56">
        <v>714499.53000000014</v>
      </c>
      <c r="D10" s="56">
        <v>708271.57200000016</v>
      </c>
      <c r="E10" s="56">
        <v>708984.37</v>
      </c>
      <c r="F10" s="61">
        <f>SUM(C10:E10)</f>
        <v>2131755.4720000005</v>
      </c>
    </row>
    <row r="11" spans="1:6" s="5" customFormat="1" ht="15" thickTop="1" thickBot="1" x14ac:dyDescent="0.3">
      <c r="A11" s="136" t="s">
        <v>35</v>
      </c>
      <c r="B11" s="20" t="s">
        <v>12</v>
      </c>
      <c r="C11" s="57">
        <v>3662455.398</v>
      </c>
      <c r="D11" s="57">
        <v>3535029.892</v>
      </c>
      <c r="E11" s="57">
        <v>3631980.5020000003</v>
      </c>
      <c r="F11" s="61">
        <f t="shared" ref="F11:F33" si="0">SUM(C11:E11)</f>
        <v>10829465.791999999</v>
      </c>
    </row>
    <row r="12" spans="1:6" s="5" customFormat="1" ht="15" thickTop="1" thickBot="1" x14ac:dyDescent="0.3">
      <c r="A12" s="137"/>
      <c r="B12" s="21" t="s">
        <v>13</v>
      </c>
      <c r="C12" s="58">
        <v>1337530.4639999999</v>
      </c>
      <c r="D12" s="58">
        <v>1292136.7640000002</v>
      </c>
      <c r="E12" s="58">
        <v>1325832.7640000002</v>
      </c>
      <c r="F12" s="61">
        <f t="shared" si="0"/>
        <v>3955499.9920000006</v>
      </c>
    </row>
    <row r="13" spans="1:6" s="5" customFormat="1" ht="15" thickTop="1" thickBot="1" x14ac:dyDescent="0.3">
      <c r="A13" s="137"/>
      <c r="B13" s="21" t="s">
        <v>27</v>
      </c>
      <c r="C13" s="58">
        <v>1901773.4139999996</v>
      </c>
      <c r="D13" s="58">
        <v>1729544.35</v>
      </c>
      <c r="E13" s="58">
        <v>2136138.0919999997</v>
      </c>
      <c r="F13" s="61">
        <f t="shared" si="0"/>
        <v>5767455.8559999987</v>
      </c>
    </row>
    <row r="14" spans="1:6" s="5" customFormat="1" ht="15" thickTop="1" thickBot="1" x14ac:dyDescent="0.3">
      <c r="A14" s="138"/>
      <c r="B14" s="22" t="s">
        <v>14</v>
      </c>
      <c r="C14" s="59">
        <v>2360947.676</v>
      </c>
      <c r="D14" s="59">
        <v>2231932.736</v>
      </c>
      <c r="E14" s="59">
        <v>2292759.9359999998</v>
      </c>
      <c r="F14" s="61">
        <f t="shared" si="0"/>
        <v>6885640.3480000002</v>
      </c>
    </row>
    <row r="15" spans="1:6" s="5" customFormat="1" ht="15" thickTop="1" thickBot="1" x14ac:dyDescent="0.3">
      <c r="A15" s="136" t="s">
        <v>36</v>
      </c>
      <c r="B15" s="20" t="s">
        <v>15</v>
      </c>
      <c r="C15" s="57">
        <v>11846476.511999998</v>
      </c>
      <c r="D15" s="57">
        <v>11468202.047999997</v>
      </c>
      <c r="E15" s="57">
        <v>11668524.191999996</v>
      </c>
      <c r="F15" s="61">
        <f t="shared" si="0"/>
        <v>34983202.751999989</v>
      </c>
    </row>
    <row r="16" spans="1:6" s="5" customFormat="1" ht="15" thickTop="1" thickBot="1" x14ac:dyDescent="0.3">
      <c r="A16" s="137"/>
      <c r="B16" s="21" t="s">
        <v>0</v>
      </c>
      <c r="C16" s="60">
        <v>1386473.7600000002</v>
      </c>
      <c r="D16" s="60">
        <v>1386473.7600000002</v>
      </c>
      <c r="E16" s="60">
        <v>1386473.7600000002</v>
      </c>
      <c r="F16" s="61">
        <f t="shared" si="0"/>
        <v>4159421.2800000007</v>
      </c>
    </row>
    <row r="17" spans="1:6" s="5" customFormat="1" ht="15" thickTop="1" thickBot="1" x14ac:dyDescent="0.3">
      <c r="A17" s="137"/>
      <c r="B17" s="21" t="s">
        <v>8</v>
      </c>
      <c r="C17" s="58">
        <v>778751.73200000008</v>
      </c>
      <c r="D17" s="58">
        <v>672272.76199999999</v>
      </c>
      <c r="E17" s="58">
        <v>690272.91200000001</v>
      </c>
      <c r="F17" s="61">
        <f t="shared" si="0"/>
        <v>2141297.406</v>
      </c>
    </row>
    <row r="18" spans="1:6" s="5" customFormat="1" ht="15" thickTop="1" thickBot="1" x14ac:dyDescent="0.3">
      <c r="A18" s="138"/>
      <c r="B18" s="22" t="s">
        <v>16</v>
      </c>
      <c r="C18" s="59">
        <v>1026442.508</v>
      </c>
      <c r="D18" s="59">
        <v>1021353.858</v>
      </c>
      <c r="E18" s="59">
        <v>1027756.098</v>
      </c>
      <c r="F18" s="61">
        <f t="shared" si="0"/>
        <v>3075552.4639999997</v>
      </c>
    </row>
    <row r="19" spans="1:6" s="5" customFormat="1" ht="15" thickTop="1" thickBot="1" x14ac:dyDescent="0.3">
      <c r="A19" s="136" t="s">
        <v>37</v>
      </c>
      <c r="B19" s="20" t="s">
        <v>18</v>
      </c>
      <c r="C19" s="57">
        <v>5361090.1844000006</v>
      </c>
      <c r="D19" s="57">
        <v>5236527.9944000011</v>
      </c>
      <c r="E19" s="57">
        <v>5352848.6884000013</v>
      </c>
      <c r="F19" s="61">
        <f t="shared" si="0"/>
        <v>15950466.867200002</v>
      </c>
    </row>
    <row r="20" spans="1:6" s="5" customFormat="1" ht="15" thickTop="1" thickBot="1" x14ac:dyDescent="0.3">
      <c r="A20" s="137"/>
      <c r="B20" s="21" t="s">
        <v>2</v>
      </c>
      <c r="C20" s="58">
        <v>2011486.3295999998</v>
      </c>
      <c r="D20" s="58">
        <v>1981748.1983999999</v>
      </c>
      <c r="E20" s="58">
        <v>2031746.1696000001</v>
      </c>
      <c r="F20" s="61">
        <f t="shared" si="0"/>
        <v>6024980.6975999996</v>
      </c>
    </row>
    <row r="21" spans="1:6" s="5" customFormat="1" ht="15" thickTop="1" thickBot="1" x14ac:dyDescent="0.3">
      <c r="A21" s="137"/>
      <c r="B21" s="21" t="s">
        <v>1</v>
      </c>
      <c r="C21" s="58">
        <v>2524316.5760000008</v>
      </c>
      <c r="D21" s="58">
        <v>2589022.3960000006</v>
      </c>
      <c r="E21" s="58">
        <v>2640694.4960000003</v>
      </c>
      <c r="F21" s="61">
        <f t="shared" si="0"/>
        <v>7754033.4680000013</v>
      </c>
    </row>
    <row r="22" spans="1:6" s="5" customFormat="1" ht="15" thickTop="1" thickBot="1" x14ac:dyDescent="0.3">
      <c r="A22" s="138"/>
      <c r="B22" s="22" t="s">
        <v>17</v>
      </c>
      <c r="C22" s="59">
        <v>389511.01600000006</v>
      </c>
      <c r="D22" s="59">
        <v>388424.27600000007</v>
      </c>
      <c r="E22" s="59">
        <v>390298.98400000005</v>
      </c>
      <c r="F22" s="61">
        <f t="shared" si="0"/>
        <v>1168234.2760000001</v>
      </c>
    </row>
    <row r="23" spans="1:6" s="5" customFormat="1" ht="15" thickTop="1" thickBot="1" x14ac:dyDescent="0.3">
      <c r="A23" s="136" t="s">
        <v>38</v>
      </c>
      <c r="B23" s="20" t="s">
        <v>6</v>
      </c>
      <c r="C23" s="57">
        <v>5279668.3760000002</v>
      </c>
      <c r="D23" s="57">
        <v>6683133.1960000014</v>
      </c>
      <c r="E23" s="57">
        <v>6951440.4080000017</v>
      </c>
      <c r="F23" s="61">
        <f t="shared" si="0"/>
        <v>18914241.980000004</v>
      </c>
    </row>
    <row r="24" spans="1:6" s="5" customFormat="1" ht="15" thickTop="1" thickBot="1" x14ac:dyDescent="0.3">
      <c r="A24" s="137"/>
      <c r="B24" s="21" t="s">
        <v>19</v>
      </c>
      <c r="C24" s="58">
        <v>185883.98</v>
      </c>
      <c r="D24" s="58">
        <v>185883.98</v>
      </c>
      <c r="E24" s="58">
        <v>194970.23</v>
      </c>
      <c r="F24" s="61">
        <f t="shared" si="0"/>
        <v>566738.19000000006</v>
      </c>
    </row>
    <row r="25" spans="1:6" s="5" customFormat="1" ht="15" thickTop="1" thickBot="1" x14ac:dyDescent="0.3">
      <c r="A25" s="137"/>
      <c r="B25" s="21" t="s">
        <v>20</v>
      </c>
      <c r="C25" s="58">
        <v>770029.92</v>
      </c>
      <c r="D25" s="58">
        <v>768798.71999999997</v>
      </c>
      <c r="E25" s="58">
        <v>770029.92</v>
      </c>
      <c r="F25" s="61">
        <f t="shared" si="0"/>
        <v>2308858.56</v>
      </c>
    </row>
    <row r="26" spans="1:6" s="5" customFormat="1" ht="15" thickTop="1" thickBot="1" x14ac:dyDescent="0.3">
      <c r="A26" s="138"/>
      <c r="B26" s="22" t="s">
        <v>21</v>
      </c>
      <c r="C26" s="59">
        <v>542293.0560000001</v>
      </c>
      <c r="D26" s="59">
        <v>530233.74719999998</v>
      </c>
      <c r="E26" s="59">
        <v>542293.0560000001</v>
      </c>
      <c r="F26" s="61">
        <f t="shared" si="0"/>
        <v>1614819.8592000001</v>
      </c>
    </row>
    <row r="27" spans="1:6" s="5" customFormat="1" ht="15" thickTop="1" thickBot="1" x14ac:dyDescent="0.3">
      <c r="A27" s="136" t="s">
        <v>39</v>
      </c>
      <c r="B27" s="20" t="s">
        <v>10</v>
      </c>
      <c r="C27" s="57">
        <v>3858193.84</v>
      </c>
      <c r="D27" s="57">
        <v>3771689.4759999998</v>
      </c>
      <c r="E27" s="57">
        <v>3766398.3360000001</v>
      </c>
      <c r="F27" s="61">
        <f t="shared" si="0"/>
        <v>11396281.651999999</v>
      </c>
    </row>
    <row r="28" spans="1:6" s="5" customFormat="1" ht="15" thickTop="1" thickBot="1" x14ac:dyDescent="0.3">
      <c r="A28" s="138"/>
      <c r="B28" s="22" t="s">
        <v>11</v>
      </c>
      <c r="C28" s="59">
        <v>409686.54200000002</v>
      </c>
      <c r="D28" s="59">
        <v>396402.71200000006</v>
      </c>
      <c r="E28" s="59">
        <v>408145.16600000003</v>
      </c>
      <c r="F28" s="61">
        <f t="shared" si="0"/>
        <v>1214234.4200000002</v>
      </c>
    </row>
    <row r="29" spans="1:6" s="5" customFormat="1" ht="15" thickTop="1" thickBot="1" x14ac:dyDescent="0.3">
      <c r="A29" s="137" t="s">
        <v>40</v>
      </c>
      <c r="B29" s="23" t="s">
        <v>22</v>
      </c>
      <c r="C29" s="57">
        <v>1248223.1040000001</v>
      </c>
      <c r="D29" s="57">
        <v>1246385.6639999999</v>
      </c>
      <c r="E29" s="57">
        <v>1252215.3599999999</v>
      </c>
      <c r="F29" s="61">
        <f t="shared" si="0"/>
        <v>3746824.128</v>
      </c>
    </row>
    <row r="30" spans="1:6" s="5" customFormat="1" ht="15" thickTop="1" thickBot="1" x14ac:dyDescent="0.3">
      <c r="A30" s="138"/>
      <c r="B30" s="22" t="s">
        <v>4</v>
      </c>
      <c r="C30" s="59">
        <v>598155.82400000002</v>
      </c>
      <c r="D30" s="59">
        <v>593812.53799999994</v>
      </c>
      <c r="E30" s="59">
        <v>597444.46400000004</v>
      </c>
      <c r="F30" s="61">
        <f t="shared" si="0"/>
        <v>1789412.8259999999</v>
      </c>
    </row>
    <row r="31" spans="1:6" s="5" customFormat="1" ht="15" thickTop="1" thickBot="1" x14ac:dyDescent="0.3">
      <c r="A31" s="136" t="s">
        <v>41</v>
      </c>
      <c r="B31" s="20" t="s">
        <v>23</v>
      </c>
      <c r="C31" s="57">
        <v>2230819.2000000002</v>
      </c>
      <c r="D31" s="57">
        <v>2346912</v>
      </c>
      <c r="E31" s="57">
        <v>2179036.8000000003</v>
      </c>
      <c r="F31" s="61">
        <f t="shared" si="0"/>
        <v>6756768</v>
      </c>
    </row>
    <row r="32" spans="1:6" s="5" customFormat="1" ht="15" thickTop="1" thickBot="1" x14ac:dyDescent="0.3">
      <c r="A32" s="137"/>
      <c r="B32" s="22" t="s">
        <v>5</v>
      </c>
      <c r="C32" s="58">
        <v>935490.81599999999</v>
      </c>
      <c r="D32" s="58">
        <v>924432.76800000004</v>
      </c>
      <c r="E32" s="58">
        <v>952295.04</v>
      </c>
      <c r="F32" s="61">
        <f t="shared" si="0"/>
        <v>2812218.6239999998</v>
      </c>
    </row>
    <row r="33" spans="1:6" s="5" customFormat="1" ht="15" thickTop="1" thickBot="1" x14ac:dyDescent="0.3">
      <c r="A33" s="138"/>
      <c r="B33" s="24" t="s">
        <v>3</v>
      </c>
      <c r="C33" s="59">
        <v>1111552.7040000001</v>
      </c>
      <c r="D33" s="59">
        <v>1169330.9760000003</v>
      </c>
      <c r="E33" s="59">
        <v>1289611.872</v>
      </c>
      <c r="F33" s="61">
        <f t="shared" si="0"/>
        <v>3570495.5520000006</v>
      </c>
    </row>
    <row r="34" spans="1:6" s="5" customFormat="1" ht="16.8" thickTop="1" thickBot="1" x14ac:dyDescent="0.35">
      <c r="A34" s="139" t="s">
        <v>56</v>
      </c>
      <c r="B34" s="140"/>
      <c r="C34" s="62">
        <f>SUM(C10:C33)</f>
        <v>52471752.462000012</v>
      </c>
      <c r="D34" s="62">
        <f>SUM(D10:D33)</f>
        <v>52857956.383999996</v>
      </c>
      <c r="E34" s="62">
        <f>SUM(E10:E33)</f>
        <v>54188191.616000004</v>
      </c>
      <c r="F34" s="63">
        <f>SUM(F10:F33)</f>
        <v>159517900.46199995</v>
      </c>
    </row>
    <row r="35" spans="1:6" ht="15" thickTop="1" x14ac:dyDescent="0.3">
      <c r="C35" s="2"/>
      <c r="D35" s="15"/>
      <c r="E35" s="28"/>
      <c r="F35" s="6"/>
    </row>
    <row r="36" spans="1:6" x14ac:dyDescent="0.3">
      <c r="A36" s="7"/>
      <c r="B36" s="7"/>
      <c r="F36" s="8"/>
    </row>
    <row r="37" spans="1:6" x14ac:dyDescent="0.3">
      <c r="A37" s="141"/>
      <c r="B37" s="141"/>
      <c r="F37" s="8"/>
    </row>
    <row r="38" spans="1:6" x14ac:dyDescent="0.3">
      <c r="A38" s="141"/>
      <c r="B38" s="141"/>
      <c r="F38" s="8"/>
    </row>
    <row r="39" spans="1:6" x14ac:dyDescent="0.3">
      <c r="A39" s="7"/>
      <c r="B39" s="7"/>
      <c r="F39" s="8"/>
    </row>
    <row r="40" spans="1:6" x14ac:dyDescent="0.3">
      <c r="A40" s="7"/>
      <c r="B40" s="7"/>
      <c r="F40" s="8"/>
    </row>
    <row r="41" spans="1:6" x14ac:dyDescent="0.3">
      <c r="A41" s="7"/>
      <c r="B41" s="7"/>
      <c r="F41" s="8"/>
    </row>
    <row r="94" spans="1:6" x14ac:dyDescent="0.3">
      <c r="A94" s="142" t="s">
        <v>42</v>
      </c>
      <c r="B94" s="142"/>
      <c r="C94" s="142"/>
      <c r="D94" s="142"/>
      <c r="E94" s="142"/>
      <c r="F94" s="142"/>
    </row>
    <row r="95" spans="1:6" ht="15.6" x14ac:dyDescent="0.3">
      <c r="A95" s="122" t="s">
        <v>43</v>
      </c>
      <c r="B95" s="122"/>
      <c r="C95" s="122"/>
      <c r="D95" s="122"/>
      <c r="E95" s="122"/>
      <c r="F95" s="122"/>
    </row>
    <row r="96" spans="1:6" ht="15.6" x14ac:dyDescent="0.3">
      <c r="A96" s="123" t="s">
        <v>44</v>
      </c>
      <c r="B96" s="123"/>
      <c r="C96" s="123"/>
      <c r="D96" s="123"/>
      <c r="E96" s="123"/>
      <c r="F96" s="123"/>
    </row>
  </sheetData>
  <mergeCells count="24">
    <mergeCell ref="A1:F1"/>
    <mergeCell ref="A2:F2"/>
    <mergeCell ref="A3:F3"/>
    <mergeCell ref="A4:F4"/>
    <mergeCell ref="A5:F5"/>
    <mergeCell ref="A6:F6"/>
    <mergeCell ref="A8:A9"/>
    <mergeCell ref="B8:B9"/>
    <mergeCell ref="C8:C9"/>
    <mergeCell ref="F8:F9"/>
    <mergeCell ref="D8:D9"/>
    <mergeCell ref="E8:E9"/>
    <mergeCell ref="A96:F96"/>
    <mergeCell ref="A11:A14"/>
    <mergeCell ref="A15:A18"/>
    <mergeCell ref="A19:A22"/>
    <mergeCell ref="A23:A26"/>
    <mergeCell ref="A27:A28"/>
    <mergeCell ref="A29:A30"/>
    <mergeCell ref="A31:A33"/>
    <mergeCell ref="A34:B34"/>
    <mergeCell ref="A37:B38"/>
    <mergeCell ref="A94:F94"/>
    <mergeCell ref="A95:F9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Octubre-Diciembre</vt:lpstr>
      <vt:lpstr>Octubre-Diciembre 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Solano Salcedo</dc:creator>
  <cp:lastModifiedBy>Daveira Yamell Valerio Almonte</cp:lastModifiedBy>
  <cp:lastPrinted>2020-04-06T23:45:58Z</cp:lastPrinted>
  <dcterms:created xsi:type="dcterms:W3CDTF">2015-11-25T18:04:17Z</dcterms:created>
  <dcterms:modified xsi:type="dcterms:W3CDTF">2023-01-13T14:20:07Z</dcterms:modified>
</cp:coreProperties>
</file>