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2\Ejecuciones\12. Diciembre\OAI\"/>
    </mc:Choice>
  </mc:AlternateContent>
  <bookViews>
    <workbookView xWindow="0" yWindow="0" windowWidth="28800" windowHeight="12315"/>
  </bookViews>
  <sheets>
    <sheet name="Programa 11" sheetId="2" r:id="rId1"/>
    <sheet name="Programa 12" sheetId="5" r:id="rId2"/>
    <sheet name="Programa 13" sheetId="6" r:id="rId3"/>
    <sheet name="Historial de Cambios" sheetId="3" state="hidden" r:id="rId4"/>
    <sheet name="Validacion datos" sheetId="4" state="hidden" r:id="rId5"/>
  </sheets>
  <externalReferences>
    <externalReference r:id="rId6"/>
    <externalReference r:id="rId7"/>
  </externalReferences>
  <definedNames>
    <definedName name="_xlnm.Print_Area" localSheetId="3">'Historial de Cambios'!$A$1:$F$43</definedName>
    <definedName name="_xlnm.Print_Area" localSheetId="0">'Programa 11'!$A$1:$J$70</definedName>
    <definedName name="_xlnm.Print_Area" localSheetId="1">'Programa 12'!$A$1:$L$79</definedName>
    <definedName name="_xlnm.Print_Area" localSheetId="2">'Programa 13'!$A$1:$J$70</definedName>
    <definedName name="_xlnm.Print_Titles" localSheetId="3">'Historial de Cambios'!$1:$7</definedName>
    <definedName name="_xlnm.Print_Titles" localSheetId="0">'Programa 11'!$1:$6</definedName>
    <definedName name="_xlnm.Print_Titles" localSheetId="1">'Programa 12'!$1:$6</definedName>
    <definedName name="_xlnm.Print_Titles" localSheetId="2">'Programa 13'!$1:$6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2" l="1"/>
  <c r="I45" i="2"/>
  <c r="A40" i="5" l="1"/>
  <c r="I40" i="5" s="1"/>
  <c r="J45" i="6" l="1"/>
  <c r="I45" i="6"/>
  <c r="I39" i="6"/>
  <c r="C23" i="6"/>
  <c r="B21" i="6"/>
  <c r="C21" i="6" s="1"/>
  <c r="B19" i="6"/>
  <c r="C19" i="6" s="1"/>
  <c r="J47" i="5"/>
  <c r="I47" i="5"/>
  <c r="J46" i="5"/>
  <c r="I46" i="5"/>
  <c r="C24" i="5"/>
  <c r="B22" i="5"/>
  <c r="C22" i="5" s="1"/>
  <c r="B20" i="5"/>
  <c r="C20" i="5" s="1"/>
  <c r="B19" i="2" l="1"/>
  <c r="B21" i="2"/>
  <c r="I39" i="2"/>
</calcChain>
</file>

<file path=xl/sharedStrings.xml><?xml version="1.0" encoding="utf-8"?>
<sst xmlns="http://schemas.openxmlformats.org/spreadsheetml/2006/main" count="375" uniqueCount="253">
  <si>
    <t>Eje estratégico:</t>
  </si>
  <si>
    <t>Objetivo general:</t>
  </si>
  <si>
    <t>Objetivo(s) específico(s):</t>
  </si>
  <si>
    <t>Presupuesto Inicial</t>
  </si>
  <si>
    <t>Presupuesto Ejecutado</t>
  </si>
  <si>
    <t xml:space="preserve"> Presupuesto Anual </t>
  </si>
  <si>
    <t>Causas y justificación del desvío:</t>
  </si>
  <si>
    <t>Logros alcanzados:</t>
  </si>
  <si>
    <t>Financiero % 
F=D/B</t>
  </si>
  <si>
    <t>Avance</t>
  </si>
  <si>
    <t>Presupuesto Vigente</t>
  </si>
  <si>
    <t>Física %
 E=C/A</t>
  </si>
  <si>
    <t>Porcentaje de Ejecución (ejecutado/vigente)</t>
  </si>
  <si>
    <t>Línea(s) de acción:</t>
  </si>
  <si>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</si>
  <si>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</si>
  <si>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</si>
  <si>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</si>
  <si>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</si>
  <si>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</si>
  <si>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</si>
  <si>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II. Contribución a la Estrategia Nacional de Desarrollo</t>
  </si>
  <si>
    <t>Eje</t>
  </si>
  <si>
    <t>Objetivo General</t>
  </si>
  <si>
    <t>Objetivo Específico</t>
  </si>
  <si>
    <t>Indicador</t>
  </si>
  <si>
    <t>Producto</t>
  </si>
  <si>
    <t>HISTORIAL DE CAMBIOS</t>
  </si>
  <si>
    <t>REVISIÓN</t>
  </si>
  <si>
    <t>FECHA</t>
  </si>
  <si>
    <t>SECCIÓN</t>
  </si>
  <si>
    <t>DESCRIPCIÓN</t>
  </si>
  <si>
    <t>REVISADO POR</t>
  </si>
  <si>
    <t>APROBADO POR</t>
  </si>
  <si>
    <t>Todas</t>
  </si>
  <si>
    <t>Creación del Documento</t>
  </si>
  <si>
    <t>1.1.1</t>
  </si>
  <si>
    <t>Imperio de la ley y seguridad ciudadana</t>
  </si>
  <si>
    <t>1.1.2</t>
  </si>
  <si>
    <t>Democracia participativa y ciudadanía responsable</t>
  </si>
  <si>
    <t>1.2.1</t>
  </si>
  <si>
    <t>Fortalecer el respeto a la ley y sancionar su incumplimiento a través de un sistema de administración de justicia accesible a toda la población, eficiente en el despacho judicial y ágil en los procesos judiciales</t>
  </si>
  <si>
    <t>Seguridad y convivencia pacífica</t>
  </si>
  <si>
    <t>1.2.2</t>
  </si>
  <si>
    <t>Construir un clima de seguridad ciudadana basado en el combate a las múltiples causas que originan la delincuencia, la violencia en la convivencia social y el crimen organizado, mediante la articulación eficiente de las políticas de prevención, persecución y sanción</t>
  </si>
  <si>
    <t>1.3.1</t>
  </si>
  <si>
    <t>Salud y seguridad social integral</t>
  </si>
  <si>
    <t>1.3.2</t>
  </si>
  <si>
    <t>Igualdad de derechos y oportunidades</t>
  </si>
  <si>
    <t>1.3.3</t>
  </si>
  <si>
    <t>Cohesión territorial</t>
  </si>
  <si>
    <t>1.4.1</t>
  </si>
  <si>
    <t>Garantizar la defensa de los intereses nacionales en los espacios terrestre, marítimo y aéreo</t>
  </si>
  <si>
    <t>Vivienda digna en entornos saludables</t>
  </si>
  <si>
    <t>1.4.2</t>
  </si>
  <si>
    <t>Cultura e identidad nacional en un mundo global</t>
  </si>
  <si>
    <t>2.1.1</t>
  </si>
  <si>
    <t>Implantar y garantizar un sistema educativo nacional de calidad</t>
  </si>
  <si>
    <t>Deportes y recreación física para el desarrollo humano</t>
  </si>
  <si>
    <t>2.1.2</t>
  </si>
  <si>
    <t>Universalizar la educación desde el nivel inicial hasta completar el nivel medio</t>
  </si>
  <si>
    <t>Economía articulada, innovadora y ambientalmente sostenible, con una estructura productiva que genera crecimiento alto y sostenido, con trabajo digno, que se inserta de forma competitiva en la economía global</t>
  </si>
  <si>
    <t>2.2.1</t>
  </si>
  <si>
    <t>Garantizar el derecho de la población al acceso a un modelo de atención integral, con calidad y calidez, que privilegie la promoción de la salud y la prevención de la enfermedad, mediante la consolidación del Sistema Nacional de Salud</t>
  </si>
  <si>
    <t>Energía confiable y ambientalmente sostenible</t>
  </si>
  <si>
    <t>2.2.2</t>
  </si>
  <si>
    <t>Universalizar el aseguramiento en salud para garantizar el acceso a servicios de salud y reducir el gasto de bolsillo</t>
  </si>
  <si>
    <t>Competitividad e innovavión en un ambiente favorable a la cooperación y la responsabilidad social</t>
  </si>
  <si>
    <t>2.2.3</t>
  </si>
  <si>
    <t>Garantizar un sistema universal, único y sostenible de Seguridad Social frente a los riesgos de vejez, discapacidad y sobrevivencia, integrando y transparentando los regímenes segmentados existentes, en conformidad con la ley 87-00</t>
  </si>
  <si>
    <t>Empleos suficientes y dignos</t>
  </si>
  <si>
    <t>2.3.1</t>
  </si>
  <si>
    <t>Construir una cultura de igualdad y equidad entre hombres y mujeres</t>
  </si>
  <si>
    <t>2.3.2</t>
  </si>
  <si>
    <t>Elevar el capital humano y social y las oportunidades enconómicas para la población en condiciones de pobreza, a fin de elvar su empleabilidad, capacidad de generación de ingresos y mejoría de las condiciones de vida.</t>
  </si>
  <si>
    <t>Manejo sostenible del medio ambiente</t>
  </si>
  <si>
    <t>2.3.3</t>
  </si>
  <si>
    <t>Disminuir la pobreza mediante un efectivo y eficiente sistema de protección social, que tome en cuenta las necesidades y vulnerabilidades a lo largo del ciclo de vida</t>
  </si>
  <si>
    <t>Eficaz gestión de riesgos para minimizar pérdidas humanas, económicas y ambientales.</t>
  </si>
  <si>
    <t>2.3.4</t>
  </si>
  <si>
    <t>2.3.5</t>
  </si>
  <si>
    <t>Proteger a la población adulta mayor, en particular aquella en condiciones de vulnerabilidad, e impulsar su inclusión económica y social</t>
  </si>
  <si>
    <t>2.3.6</t>
  </si>
  <si>
    <t>Proteger a las personas con discapacidad, en particular aquellas en condiciones de vulnerabilidad, e impulsar su inclusión económica y social</t>
  </si>
  <si>
    <t>2.3.7</t>
  </si>
  <si>
    <t>DESARROLLO INSTITUCIONAL</t>
  </si>
  <si>
    <t>2.3.8</t>
  </si>
  <si>
    <t>DESARROLLO SOCIAL</t>
  </si>
  <si>
    <t>2.4.1</t>
  </si>
  <si>
    <t>DESARROLLO PRODUCTIVO</t>
  </si>
  <si>
    <t>2.4.2</t>
  </si>
  <si>
    <t>DESARROLLO SOSTENIBLE</t>
  </si>
  <si>
    <t>2.4.3</t>
  </si>
  <si>
    <t>Promover el desarrollo sostenible de la zona fronteriza</t>
  </si>
  <si>
    <t>2.5.1</t>
  </si>
  <si>
    <t>2.5.2</t>
  </si>
  <si>
    <t>Garantizar el acceso universal a servicios de agua potable y saneamiento, provistos con calidad y eficiencia</t>
  </si>
  <si>
    <t>2.6.1</t>
  </si>
  <si>
    <t>Recuperar, promover y desarrollar los diferentes procesos y manifestaciones culturales que reafirman la identidad nacional, en un marco de participación, pluralidad, equidad de género y apertura al entorno regional y global</t>
  </si>
  <si>
    <t>2.6.2</t>
  </si>
  <si>
    <t>Promover el desarrollo de la industria cultural</t>
  </si>
  <si>
    <t>2.7.1</t>
  </si>
  <si>
    <t>Promover la cultura de práctica sistemática de actividades físicas y del deporte para elevar la calidad de vida</t>
  </si>
  <si>
    <t>3.1.1</t>
  </si>
  <si>
    <t>3.1.2</t>
  </si>
  <si>
    <t>3.1.3</t>
  </si>
  <si>
    <t>3.2.1</t>
  </si>
  <si>
    <t>3.2.2</t>
  </si>
  <si>
    <t>Garantizar un suministro de combustibles confiable, diversificado, a precios competitivos y en condiciones de sostenibilidad ambiental</t>
  </si>
  <si>
    <t>3.3.1</t>
  </si>
  <si>
    <t>Desarrollar un entorno regulador que asegure un funcionamiento ordenado de los mercados y un clima de inversión y negocios pro-competitivo en un marco de responsabilidad social</t>
  </si>
  <si>
    <t>3.3.2</t>
  </si>
  <si>
    <t>Consolidar el clima de paz laboral para apoyar la generación de empleo decente</t>
  </si>
  <si>
    <t>3.3.3</t>
  </si>
  <si>
    <t>Consolidar un sistema de educación superior de calidad, que responda a las necesidades del desarrollo de la Nación</t>
  </si>
  <si>
    <t>3.3.4</t>
  </si>
  <si>
    <t>3.3.5</t>
  </si>
  <si>
    <t>Lograr acceso universal y uso productivo de las tecnologías de la información y comunicación (TIC)</t>
  </si>
  <si>
    <t>3.3.6</t>
  </si>
  <si>
    <t>Expandir la cobertura y mejorar la calidad y competitividad de la infraestructura y servicios de transporte, logística, orientándolos a la integración del territorio, al apoyo del desarrollo productivo a la inserción competitiva en los mercados internacionales.</t>
  </si>
  <si>
    <t>3.3.7</t>
  </si>
  <si>
    <t>3.4.1</t>
  </si>
  <si>
    <t>Propiciar mayores niveles de inversión, tanto nacional como extranjera, en actividades de alto valor agregado y capacidad de generación de empleo decente</t>
  </si>
  <si>
    <t>3.4.2</t>
  </si>
  <si>
    <t>3.4.3</t>
  </si>
  <si>
    <t>Elevar la eficiencia, capacidad de inversión y productividad de las micro, pequeñas y medianas empresas (MIPYME).</t>
  </si>
  <si>
    <t>3.5.1</t>
  </si>
  <si>
    <t>Impulsar el desarrollo exportador sobre la base de una inserción competitiva en los mercados internacionales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</si>
  <si>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</si>
  <si>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</t>
  </si>
  <si>
    <t>3.5.3</t>
  </si>
  <si>
    <t>Elevar la productividad, competitividad y sostenibilidad ambiental y financiera de las cadenas agroproductivas, a fin de contribuir a la seguridad alimentaria, aprovechar el potencial exportador y generar empleo e ingresos para la población rural</t>
  </si>
  <si>
    <t>3.5.4</t>
  </si>
  <si>
    <t>Desarrollar un sector manufacturero articulador del aparato productivo nacional, ambientalmente sostenible e integrado a los mercados globales con creciente escalamiento en las cadenas de valor</t>
  </si>
  <si>
    <t>3.5.5</t>
  </si>
  <si>
    <t>3.5.6</t>
  </si>
  <si>
    <t>Consolidar un entorno adecuado que incentive la inversión para el desarrollo sostenible del sector minero</t>
  </si>
  <si>
    <t>4.1.1</t>
  </si>
  <si>
    <t>Proteger y usar de forma sostenible los bienes y servicios de los ecosistemas, la bio-diversidad y el patrimonio natural de la nación, incluidos los recursos marinos</t>
  </si>
  <si>
    <t>4.1.2</t>
  </si>
  <si>
    <t>4.1.3</t>
  </si>
  <si>
    <t>4.1.4</t>
  </si>
  <si>
    <t>Gestionar el recurso agua de manera eficiente y sostenible, para garantizar la seguridad hídrica</t>
  </si>
  <si>
    <t>4.2.1</t>
  </si>
  <si>
    <t>4.3.1</t>
  </si>
  <si>
    <t>Reducir la vulnerabilidad, avanzar en la adaptación a los efectos del cambio climático y contribuir a la mitigación de sus causas</t>
  </si>
  <si>
    <t>Adecuada adaptación al cambio climático</t>
  </si>
  <si>
    <t>Estructura productiva sectorial y territorialmente adecuada, integrada competitivamente a la economía global y que aprovecha las oportunidades del mercado local.</t>
  </si>
  <si>
    <t>Educación de calidad para todos y todas</t>
  </si>
  <si>
    <t>Estructurar una administración pública eficiente que actúe con honestidad, transparencia y rendición de cuentas y se oriente a la obtención de resultados en beneficio de la sociedad y del desarrollo nacional y local</t>
  </si>
  <si>
    <t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t>
  </si>
  <si>
    <t>Promover la calidad de la democracia, sus principios, instituciones y procedimientos, facilitando la participación institucional y organizada de la población y el ejercicio responsable de los derechos y deberes ciudadanos</t>
  </si>
  <si>
    <t>Promover la consolidación del sistema electoral y de partidos políticos para garantizar la actuación responsable, democrática y transparente de los actores e instituciones del sistema político</t>
  </si>
  <si>
    <t>Fortalecer las capacidades de control y fiscalización del Congreso Nacional para proteger los recursos públicos y asegurar su uso eficiente, eficaz y transparente</t>
  </si>
  <si>
    <t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t>
  </si>
  <si>
    <t>Proteger a los niños, niñas, adolescentes y jóvenes desde la primera infancia para propiciar su desarrollo integral e inclusión social</t>
  </si>
  <si>
    <t>Ordenar los flujos migratorios conforme a las necesidades del desarrollo nacional</t>
  </si>
  <si>
    <t>Promover y proteger los derechos de la población dominicana en el exterior y propiciar la conservación de su identidad nacional</t>
  </si>
  <si>
    <t>Integrar la dimensión de la cohesión territorial en el diseño y la gestión de las políticas públicas</t>
  </si>
  <si>
    <t>Reducir la disparidad urbano-rural e interregional en el acceso a servicios y oportunidades económicas, mediante la promoción de un desarrollo territorial ordenado e inclusivo</t>
  </si>
  <si>
    <t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t>
  </si>
  <si>
    <t>Garantizar la sostenibilidad macroeconómica</t>
  </si>
  <si>
    <t>Consolidar una gestión de las finanzas públicas sostenible, que asigne los recursos en función de las prioridades del desarrollo nacional y propicie una distribución equitativa de la renta nacional</t>
  </si>
  <si>
    <t>Consolidar un sistema financiero eficiente, solvente y profundo que apoye la generación de ahorro y su canalización al desarrollo productivo</t>
  </si>
  <si>
    <t>Asegurar un suministro confiable de electricidad, a precios competitivos y en condiciones de sostenibilidad financiera y ambiental</t>
  </si>
  <si>
    <t>Fortalecer el sistema nacional de ciencia, tecnoloíia e innovación para dea respuestas a las demandas económicas, sociales y culturales de la nación y propiciar la inserción en la sociedad y economía del conocimiento</t>
  </si>
  <si>
    <t>Convertir al país en un centro logístico regional, aprovechando sus ventajas de localización geográfica</t>
  </si>
  <si>
    <t>Consolidar el Sistema de Formación y Capacitación Continua para el Trabajo, a fin de acompañar al aparato productivo en su proceso de escalamiento de valor, facilitar la inserción en el mercado laboral y desarrollar capacidades emprendedoras</t>
  </si>
  <si>
    <t>Apoyar la competitividad, diversificación y sostenibilidad del sector turismo</t>
  </si>
  <si>
    <t>Promover la producción y el consumo sostenibles</t>
  </si>
  <si>
    <t>Desarrollar una gestión integral de desechos, sustancias contaminantes y fuentes de contaminación</t>
  </si>
  <si>
    <t>Desarrollar un eficaz sistema nacional de gestión integral de riesgos, con activa participación de las comunidades y gobiernos locales, que minimice los daños y posibilite la recuperación rápida y sostenible de las áreas y poblaciones afectadas</t>
  </si>
  <si>
    <t>Administración pública transparente, eficiente y orientada</t>
  </si>
  <si>
    <t>III. Información del Programa</t>
  </si>
  <si>
    <t>IV.I - Desempeño financiero</t>
  </si>
  <si>
    <t>IV. Formulación y Ejecución Física-Financiera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</si>
  <si>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</si>
  <si>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</si>
  <si>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</si>
  <si>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</si>
  <si>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llenar un formulario por programa</t>
    </r>
  </si>
  <si>
    <t xml:space="preserve">VI. I - De acuerdo a los eventos presentados durante la ejecución del producto, ¿qué aspecto puede mejorarse? </t>
  </si>
  <si>
    <t>Nombre:</t>
  </si>
  <si>
    <t>Descripción:</t>
  </si>
  <si>
    <t>Misión</t>
  </si>
  <si>
    <t>Visión</t>
  </si>
  <si>
    <t>Informe de Evaluación Trimestral de las Metas Físicas-Financieras</t>
  </si>
  <si>
    <t>28/03/2019</t>
  </si>
  <si>
    <t>Patria Sención
Encargada Dpto. Empresas Públicas Financieras
Manuel de Jesús
Encargado Dpto. Empresas Públicas No Financieras</t>
  </si>
  <si>
    <t>César De la Cruz
Encargado Dpto. Evaluación del Gasto</t>
  </si>
  <si>
    <t>Proveer los servicios de agua potable y saneamiento, conforme a los parámetros de calidad establecidos, a la población en su ámbito de competencia territorial, contribuyendo a mejorar la salud y calidad de vida de los usuarios, en armonía y respecto al medio ambiente.</t>
  </si>
  <si>
    <t>Abastecimiento de Agua Potable</t>
  </si>
  <si>
    <t>Este programa se basa en su principal actividad en la construcción rehabilitación  y   ampliación  de  los  sistemas  de  abastecimiento de aguas potables a nivel nacional en las áreas bajo su jurisdicción, dando así solución a los problemas de desabastecimiento o deficiencia en cantidad o calidad del servicio ofrecido: siendo en este punto, relacionado al servicio, donde converge la segunda actividad denominada "Sistemas de Tratamiento de Agua  Potable",  la  cual  se  focaliza  y  desarrolla en aquellas acciones  u  operaciones de mantenimiento, reconstrucción y rehabilitación del componente" Planta de Tratamiento". Como parte del proceso de transformación del agua cruda a través del sistema de abastecimiento.</t>
  </si>
  <si>
    <r>
      <t xml:space="preserve">Agua potable suministrada a través de un sistema de acueducto.                                                                                                          </t>
    </r>
    <r>
      <rPr>
        <b/>
        <sz val="12"/>
        <color rgb="FF000000"/>
        <rFont val="Calibri"/>
        <family val="2"/>
        <scheme val="minor"/>
      </rPr>
      <t/>
    </r>
  </si>
  <si>
    <t>AMPLIAR Y GARANTIZA LA COBERTURA Y CONTINUIDAD DE AGUA POTABLE</t>
  </si>
  <si>
    <t>OE1: Incrementar y garantizar la producción de agua potable de manera continua y con los niveles de presión adecuadas.</t>
  </si>
  <si>
    <t>1.1.1.1: Impulsar la inversión en construcción en S.A.A.P. mediante Planes Anuales y Plurianuales de Inversión Pública basados en la identificación de zonas con baja capacidad instalada.</t>
  </si>
  <si>
    <t>2.5.2.3 Desarrollar nuevas infraestructuras de redes que permitan la ampliación de la cobertura de los servicios de agua potable, alcantarillado sanitario y pluvial, tratamiento de aguas servidas y protección del subsuelo, con un enfoque de desarrollo sostenible y con prioridad en las zonas tradicionalmente excluidas.</t>
  </si>
  <si>
    <t xml:space="preserve">Este producto tiene meta de aumentar un 10% con respecto al año 2020, por lo que seria un 2.5% por trimestre. </t>
  </si>
  <si>
    <t>N/A</t>
  </si>
  <si>
    <t>Subcapítulo</t>
  </si>
  <si>
    <t>Física
(A)</t>
  </si>
  <si>
    <t>Financiera
(B)</t>
  </si>
  <si>
    <t>Física 
(C)</t>
  </si>
  <si>
    <t>Financiera 
 (D)</t>
  </si>
  <si>
    <t>I -Información Institucional</t>
  </si>
  <si>
    <t>Ser reconocido como una institución Pública, moderna, consolidada, dinámica y con liderazgo nacional e internacional en el sector de agua potable y saneamiento, común Modelo de Gestión Eficiente, Desconcentrado y Auto-sostenible, que permita el acercamiento a las necesidades de los Ciudadanos/Clientes, para garantizar su satisfacción y la mejora de sus condiciones de vida.</t>
  </si>
  <si>
    <t>OES1:Incrementar la construcción de infraestructura de producción de agua potable en territorios con baja capacidad instalada</t>
  </si>
  <si>
    <t>Residentes en el área de jurisdicción del INAPA</t>
  </si>
  <si>
    <t>Saneamiento y Disposición de Aguas Residuales</t>
  </si>
  <si>
    <t>Este  programa  tiene  como  fin  emprender en la institución actividades dirigidas a la mejora y  ampliación  de  las  redes  de los  sistemas  de  alcantarillados,  a través de la construcción de nuevos sistemas, reconstrucción y rehabilitación de los sistemas existentes y de un plan de  mantenimiento y operación adecuada de los sistemas de alcantarillados, desde sus fases de recolección de las aguas residuales y saneamiento y/o tratamiento, hasta la disposición de las mismas.</t>
  </si>
  <si>
    <r>
      <rPr>
        <b/>
        <sz val="11"/>
        <rFont val="Calibri"/>
        <family val="2"/>
      </rPr>
      <t>Nota:</t>
    </r>
    <r>
      <rPr>
        <sz val="11"/>
        <rFont val="Calibri"/>
        <family val="2"/>
      </rPr>
      <t xml:space="preserve"> llenar un formulario por programa</t>
    </r>
  </si>
  <si>
    <t>2.5.2.1 Desarrollar el marco legal e institucional de las organizaciones responsables del sector agua potable y saneamiento, para garantizar la provisión oportuna y de calidad, así como la gestión eficiente y sostenible del servicio.</t>
  </si>
  <si>
    <t xml:space="preserve">Gestión Comercial </t>
  </si>
  <si>
    <t>Este programa pretende desarrollar la actividad de comercialización del servicio de agua potable basándose esta en la eficientizarían de la gestión de cobro y administración de las recaudaciones que ingresan por la venta del servicio de abastecimiento de agua potables, al mismo tiempo que se pretende regularizar, actualizar e incorporar tanto a los usuarios existentes como a los nuevos.</t>
  </si>
  <si>
    <t xml:space="preserve">Residentes del área de jurisdicción del INAPA reciben atención a las solicitudes de servicios comerciales de conformidad con el tiempo de respuesta establecido </t>
  </si>
  <si>
    <t xml:space="preserve">Atención a las solicitudes de los servicios comerciales conforme al tiempo de respuesta establecido para las PQRS (peticiones, quejas, reclamos y sugerencias) </t>
  </si>
  <si>
    <t xml:space="preserve"> Dotar de tecnología necesaria al personal de Atención al Cliente en las diferentes oficinas comerciales y completar el personal requerido, para así eliminar el uso de tarjetas DC5 y lograr un mejor control de los procesos de facturación, cobros e ingresos. Esto a su vez permite un registro actualizado de la data en el sistema, eliminando errores y reduciendo tiempo de servicio.</t>
  </si>
  <si>
    <t>Lineamientos para la Ejecución Presupuestaria de las Empresas Públicas no Financieras e Instituciones Públicas Financieras para el ejercicio 2022</t>
  </si>
  <si>
    <t>Clientes/usuarios atendidos</t>
  </si>
  <si>
    <t>M3 de aguas residuales recolectadas</t>
  </si>
  <si>
    <t>M3 de aguas residuales tratadas</t>
  </si>
  <si>
    <t>Residentes de las provincias bajo la jurisdicción del INAPA con producción de agua potable a través de la red pública</t>
  </si>
  <si>
    <t>M3 de agua producida</t>
  </si>
  <si>
    <t>Unidad Ejecutora</t>
  </si>
  <si>
    <t>Resultado Asociado:</t>
  </si>
  <si>
    <t>Financiera
(D)</t>
  </si>
  <si>
    <t>Física 
(E)</t>
  </si>
  <si>
    <t>Financiera 
 (F)</t>
  </si>
  <si>
    <t>Física
(C )</t>
  </si>
  <si>
    <t xml:space="preserve">02. Agua residual recolectada por medio de un sistema de alcantarillado sanitario convencional                                                                                                                                       03. Agua residual tratada por medio de un sistema de tratamiento de tecnología apropiada                                                 </t>
  </si>
  <si>
    <t>Residentes de las provincias bajo jurisdicción del INAPA reciben atención a las solicitudes de servicios comerciales, reclamos y denuncias</t>
  </si>
  <si>
    <t xml:space="preserve"> 6112 INSTITUTO NACIONAL DE AGUAS POTABLES Y ALCANTARILLADOS</t>
  </si>
  <si>
    <t>01 INSTITUTO NACIONAL DE AGUAS POTABLES Y ALCANTARILLADOS</t>
  </si>
  <si>
    <t>0001 INSTITUTO NACIONAL DE AGUAS POTABLES Y ALCANTARILLADOS</t>
  </si>
  <si>
    <t>Debido a los trabajos en la actualización de data realizados en 2021, el saneamiento logrado en nuestra base datos ha requerido menos reclamos por parte de los clientes del INAPA</t>
  </si>
  <si>
    <t>Se estimó 1858 reclamos mensuales; pero la cantidad de reclamos reales por mes ha sido menor que la estimada</t>
  </si>
  <si>
    <r>
      <t>Beneficiarios:</t>
    </r>
    <r>
      <rPr>
        <sz val="12"/>
        <color rgb="FF000000"/>
        <rFont val="Calibri Light"/>
        <family val="2"/>
        <scheme val="major"/>
      </rPr>
      <t xml:space="preserve"> </t>
    </r>
  </si>
  <si>
    <r>
      <t xml:space="preserve">VI. </t>
    </r>
    <r>
      <rPr>
        <b/>
        <sz val="11"/>
        <color theme="0"/>
        <rFont val="Calibri Light"/>
        <family val="2"/>
        <scheme val="major"/>
      </rPr>
      <t>Oportunidades de Mejora</t>
    </r>
  </si>
  <si>
    <r>
      <rPr>
        <b/>
        <sz val="10"/>
        <rFont val="Calibri Light"/>
        <family val="2"/>
        <scheme val="major"/>
      </rPr>
      <t>Nota:</t>
    </r>
    <r>
      <rPr>
        <sz val="10"/>
        <rFont val="Calibri Light"/>
        <family val="2"/>
        <scheme val="major"/>
      </rPr>
      <t xml:space="preserve"> llenar un formulario por programa</t>
    </r>
  </si>
  <si>
    <r>
      <t>Beneficiarios:</t>
    </r>
    <r>
      <rPr>
        <sz val="11"/>
        <color rgb="FF000000"/>
        <rFont val="Calibri Light"/>
        <family val="2"/>
        <scheme val="major"/>
      </rPr>
      <t xml:space="preserve"> </t>
    </r>
  </si>
  <si>
    <r>
      <rPr>
        <b/>
        <sz val="11"/>
        <color rgb="FF000000"/>
        <rFont val="Calibri Light"/>
        <family val="2"/>
        <scheme val="major"/>
      </rPr>
      <t xml:space="preserve">02. </t>
    </r>
    <r>
      <rPr>
        <sz val="11"/>
        <color rgb="FF000000"/>
        <rFont val="Calibri Light"/>
        <family val="2"/>
        <scheme val="major"/>
      </rPr>
      <t xml:space="preserve">Residentes de las provincias bajo la jurisdicción del INAPA con servicio de recolección de agua residual a través de la red de alcantarillado sanitario.      </t>
    </r>
    <r>
      <rPr>
        <b/>
        <sz val="11"/>
        <color rgb="FF000000"/>
        <rFont val="Calibri Light"/>
        <family val="2"/>
        <scheme val="major"/>
      </rPr>
      <t xml:space="preserve">              03. </t>
    </r>
    <r>
      <rPr>
        <sz val="11"/>
        <color rgb="FF000000"/>
        <rFont val="Calibri Light"/>
        <family val="2"/>
        <scheme val="major"/>
      </rPr>
      <t xml:space="preserve">Residentes de las provincias bajo el área de jurisdicción del INAPA con aguas residuales tratadas y vertidas al medio ambiente conforme a los parámetros establecidos por las normas.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</si>
  <si>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A. describir lo plasmado en el presupuesto físico (qué se propuso obtener en base a la meta y recursos a emplear: no se pautaron 2 muestreos y monitoreos y solo se ejecuto 1 debido a la deficiencia de personal en el laboratorio.   
B.</t>
    </r>
    <r>
      <rPr>
        <sz val="11"/>
        <color rgb="FFFF0000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 xml:space="preserve">describir qué se alcanzó en base a lo planteado en el punto anterior, en términos de recursos financieros ejecutados y producción de bienes y/o servicios lograda; así como el porcentaje ejecutado con respecto a lo presupuestado:1.Se alcanzó el 63 % de los muestreos planteados, ya que, se ejecutaron 16 a plantas y 3 a cuerpos receptores, analizados en el Lab. de la CAASD debido a las deficiencia de personal y acreditación. 2. limpieza de Plantas de tratamiento de Aguas Residuales y pintura en general se programaron  5 para el trimestre se ejecutaron las 5(La Peña, San Francisco de Macorís, Sistema del Proyecto Habitacional Villa Liberación en Tamayo, Monte Cristi y Villa Vásquez. 3. Se completo el programa de instalación en las 21 plantas de tratamiento de Aguas Residuales para la medición de caudal a la entrada y salida. 4. Se evaluaron 13 operadores de operación y mantenimiento como programa evaluación anual y  capacitación del personal. C. En  lo que respecta a Aguas Residuales: 1.Esta operando de forma eficiente la planta de aguas residuales de Cotuí, provincia Sanchez Ramírez y se aplico el proceso de inyección de Hidróxido de Calcio como barreras de malos olores. 2. se completaron los 5 cursos talleres como meta del plan anual.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</si>
  <si>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VI. Oportunidades de Mejora</t>
  </si>
  <si>
    <t>Residentes de las provincias bajo la jurisdicción del INAPA con servicio de recolección de agua residual a través de la red de alcantarillado.</t>
  </si>
  <si>
    <t>Residentes de las provincias bajo el área de jurisdicción del INAPA con aguas residuales tratadas y vertidas al medio ambiente conforme a los parámetros establecidos por las normas.</t>
  </si>
  <si>
    <t xml:space="preserve">(registrar las oportunidades de mejora identificadas:  Para Monitorear semanalmente la calidad del agua de descarga y cuerpos receptores disponer de los recursos oportunamente (transporte, equipos de laboratorio portátiles, reactivos químicos y otros).                                                                                                                                                                                                                                                                                                                       -Para el Mantenimiento preventivo y correctivo en plantas de Tratamiento:  Limpieza de Plantas de tratamiento de Aguas Residuales y pintura en general.). Disponer de la Asignación de Recursos ( Financieros y Transporte) y en lo posible la rehabilitación de las plantas de tratamiento de aguas residuales fuera de servicio.    </t>
  </si>
  <si>
    <t xml:space="preserve">Nuestra producción de aguas residuales recolectada ha sufrido un descenso esto debido a que hemos presentado situaciones en la operación normal de alguna de nuestras plantas las cuales han salido de operación por mantenimiento de sus unidades o rehabilitación de las mismas. </t>
  </si>
  <si>
    <t>Mas de 100,00 habitantes beneficiados con los trabajos de mejoramiento y ampliacion de redes en las comunidades: Mamá tingó 1era y 2da Etapa, el Aguacate, Nuevo Amanecer, María de Jesús Moya y Guzmán, del Municipio de San Francisco de Macorís Provincia Duarte , sector El Conuco, provincia Hermanas, Mirabal, El Cercado, prov. San Juan, sector Buenos Aires y Esperanza, provincia Valverde y Villa Olímpica, provincia San Pedro.</t>
  </si>
  <si>
    <t xml:space="preserve">Eficientizar los procesos de adquisición de los materiales, herramientas y equipos necesarios para hacer eficiente la recuperación de los sistemas aplicando a los suplidores la ley de compras y contrataciones en lo que tiene que ver con la entrega tiempo de los bienes y servicios requeridos.  Y mejorar la comunicación desde el nivel central hacia los encargados provinciales a fin de poder tener a tiempo la información de situaciones generadas en las provincias bajo nuestra jurisdicción. </t>
  </si>
  <si>
    <t>Programación Semestral</t>
  </si>
  <si>
    <t>Ejecución Semestral</t>
  </si>
  <si>
    <t>IV.II - Formulación y Ejecución Semestral de las Metas por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</si>
</sst>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[$-10409]#,##0.00;\-#,##0.00"/>
    <numFmt numFmtId="166" formatCode="[$-10409]0.00%"/>
    <numFmt numFmtId="167" formatCode="dd/mm/yyyy;@"/>
    <numFmt numFmtId="168" formatCode="_(* #,##0_);_(* \(#,##0\);_(* &quot;-&quot;??_);_(@_)"/>
  </numFmts>
  <fonts count="3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383838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16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color rgb="FFFF000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rgb="FFFFFFFF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1" fillId="0" borderId="0" xfId="3"/>
    <xf numFmtId="0" fontId="1" fillId="0" borderId="0" xfId="3" applyBorder="1"/>
    <xf numFmtId="0" fontId="8" fillId="4" borderId="21" xfId="3" applyFont="1" applyFill="1" applyBorder="1" applyAlignment="1">
      <alignment horizontal="center" vertical="center"/>
    </xf>
    <xf numFmtId="0" fontId="8" fillId="4" borderId="22" xfId="3" applyFont="1" applyFill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49" fontId="9" fillId="0" borderId="24" xfId="3" applyNumberFormat="1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 wrapText="1"/>
    </xf>
    <xf numFmtId="0" fontId="5" fillId="0" borderId="0" xfId="3" applyFont="1"/>
    <xf numFmtId="0" fontId="1" fillId="0" borderId="0" xfId="3" applyAlignment="1">
      <alignment vertical="center" wrapText="1"/>
    </xf>
    <xf numFmtId="0" fontId="1" fillId="0" borderId="25" xfId="3" applyBorder="1"/>
    <xf numFmtId="0" fontId="5" fillId="0" borderId="25" xfId="3" applyFont="1" applyBorder="1" applyAlignment="1">
      <alignment vertical="center" wrapText="1"/>
    </xf>
    <xf numFmtId="0" fontId="1" fillId="0" borderId="25" xfId="3" applyBorder="1" applyAlignment="1">
      <alignment horizontal="center" vertical="center"/>
    </xf>
    <xf numFmtId="0" fontId="1" fillId="0" borderId="25" xfId="3" applyBorder="1" applyAlignment="1">
      <alignment vertical="center" wrapText="1"/>
    </xf>
    <xf numFmtId="0" fontId="5" fillId="0" borderId="25" xfId="3" applyFont="1" applyBorder="1"/>
    <xf numFmtId="0" fontId="2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protection locked="0"/>
    </xf>
    <xf numFmtId="3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39" fontId="2" fillId="0" borderId="0" xfId="0" applyNumberFormat="1" applyFont="1" applyFill="1" applyBorder="1" applyProtection="1">
      <protection locked="0"/>
    </xf>
    <xf numFmtId="43" fontId="2" fillId="0" borderId="0" xfId="1" applyFont="1" applyFill="1" applyBorder="1" applyAlignment="1" applyProtection="1">
      <alignment horizontal="left"/>
      <protection locked="0"/>
    </xf>
    <xf numFmtId="39" fontId="14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2" applyFont="1" applyFill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43" fontId="2" fillId="0" borderId="0" xfId="1" applyFont="1" applyFill="1" applyBorder="1" applyProtection="1">
      <protection locked="0"/>
    </xf>
    <xf numFmtId="43" fontId="2" fillId="0" borderId="0" xfId="0" applyNumberFormat="1" applyFont="1" applyFill="1" applyBorder="1" applyProtection="1">
      <protection locked="0"/>
    </xf>
    <xf numFmtId="39" fontId="15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39" fontId="2" fillId="0" borderId="0" xfId="0" applyNumberFormat="1" applyFont="1" applyProtection="1">
      <protection locked="0"/>
    </xf>
    <xf numFmtId="39" fontId="14" fillId="0" borderId="0" xfId="0" applyNumberFormat="1" applyFont="1" applyAlignment="1" applyProtection="1">
      <alignment vertical="center" wrapText="1"/>
      <protection locked="0"/>
    </xf>
    <xf numFmtId="165" fontId="2" fillId="0" borderId="0" xfId="0" applyNumberFormat="1" applyFont="1" applyProtection="1"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3" fontId="0" fillId="0" borderId="0" xfId="1" applyFont="1" applyFill="1" applyBorder="1" applyAlignment="1" applyProtection="1">
      <alignment vertical="center"/>
      <protection locked="0"/>
    </xf>
    <xf numFmtId="43" fontId="0" fillId="0" borderId="0" xfId="1" applyFont="1" applyAlignment="1" applyProtection="1">
      <alignment vertical="center"/>
      <protection locked="0"/>
    </xf>
    <xf numFmtId="43" fontId="2" fillId="0" borderId="0" xfId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wrapText="1"/>
      <protection locked="0"/>
    </xf>
    <xf numFmtId="43" fontId="2" fillId="0" borderId="0" xfId="1" applyFont="1" applyFill="1" applyBorder="1" applyAlignment="1" applyProtection="1">
      <alignment horizontal="left" vertical="center"/>
      <protection locked="0"/>
    </xf>
    <xf numFmtId="43" fontId="2" fillId="0" borderId="0" xfId="1" applyFont="1" applyFill="1" applyBorder="1" applyAlignment="1" applyProtection="1">
      <alignment vertical="center" wrapText="1"/>
      <protection locked="0"/>
    </xf>
    <xf numFmtId="9" fontId="2" fillId="0" borderId="0" xfId="2" applyFont="1" applyFill="1" applyBorder="1" applyAlignment="1" applyProtection="1">
      <alignment vertical="center"/>
      <protection locked="0"/>
    </xf>
    <xf numFmtId="0" fontId="16" fillId="0" borderId="32" xfId="0" applyFont="1" applyBorder="1" applyAlignment="1" applyProtection="1">
      <alignment vertical="top" wrapText="1"/>
    </xf>
    <xf numFmtId="0" fontId="16" fillId="0" borderId="7" xfId="0" applyFont="1" applyBorder="1" applyAlignment="1" applyProtection="1">
      <alignment vertical="top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8" fillId="2" borderId="30" xfId="0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vertical="top" wrapText="1"/>
    </xf>
    <xf numFmtId="167" fontId="19" fillId="0" borderId="13" xfId="0" applyNumberFormat="1" applyFont="1" applyBorder="1" applyAlignment="1" applyProtection="1">
      <alignment horizontal="center" vertical="center" wrapText="1"/>
    </xf>
    <xf numFmtId="0" fontId="19" fillId="0" borderId="31" xfId="0" applyFont="1" applyBorder="1" applyAlignment="1" applyProtection="1">
      <alignment horizontal="center" vertical="center" wrapText="1"/>
    </xf>
    <xf numFmtId="0" fontId="25" fillId="0" borderId="1" xfId="0" applyFont="1" applyBorder="1"/>
    <xf numFmtId="0" fontId="20" fillId="0" borderId="15" xfId="0" applyFont="1" applyBorder="1" applyAlignment="1" applyProtection="1">
      <protection locked="0"/>
    </xf>
    <xf numFmtId="0" fontId="20" fillId="0" borderId="16" xfId="0" applyFont="1" applyBorder="1" applyAlignment="1" applyProtection="1">
      <protection locked="0"/>
    </xf>
    <xf numFmtId="49" fontId="20" fillId="0" borderId="15" xfId="0" applyNumberFormat="1" applyFont="1" applyBorder="1" applyProtection="1">
      <protection locked="0"/>
    </xf>
    <xf numFmtId="0" fontId="20" fillId="0" borderId="0" xfId="0" applyFont="1" applyBorder="1" applyAlignment="1" applyProtection="1">
      <protection locked="0"/>
    </xf>
    <xf numFmtId="0" fontId="20" fillId="0" borderId="0" xfId="0" applyFont="1" applyBorder="1" applyProtection="1"/>
    <xf numFmtId="0" fontId="20" fillId="0" borderId="0" xfId="0" applyFont="1" applyBorder="1" applyAlignment="1" applyProtection="1"/>
    <xf numFmtId="0" fontId="26" fillId="9" borderId="15" xfId="0" applyFont="1" applyFill="1" applyBorder="1" applyAlignment="1" applyProtection="1">
      <alignment horizontal="center" wrapText="1"/>
    </xf>
    <xf numFmtId="0" fontId="20" fillId="9" borderId="0" xfId="0" applyFont="1" applyFill="1" applyBorder="1" applyProtection="1"/>
    <xf numFmtId="0" fontId="20" fillId="9" borderId="0" xfId="0" applyFont="1" applyFill="1" applyBorder="1" applyAlignment="1" applyProtection="1">
      <alignment horizontal="left"/>
    </xf>
    <xf numFmtId="0" fontId="26" fillId="9" borderId="15" xfId="0" applyFont="1" applyFill="1" applyBorder="1" applyAlignment="1" applyProtection="1">
      <alignment horizontal="center" vertical="center"/>
    </xf>
    <xf numFmtId="0" fontId="20" fillId="9" borderId="0" xfId="0" applyFont="1" applyFill="1" applyBorder="1" applyProtection="1">
      <protection locked="0"/>
    </xf>
    <xf numFmtId="0" fontId="20" fillId="9" borderId="0" xfId="0" applyFont="1" applyFill="1" applyBorder="1" applyAlignment="1" applyProtection="1">
      <alignment horizontal="left"/>
      <protection locked="0"/>
    </xf>
    <xf numFmtId="0" fontId="26" fillId="9" borderId="15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30" fillId="7" borderId="38" xfId="0" applyNumberFormat="1" applyFont="1" applyFill="1" applyBorder="1" applyAlignment="1" applyProtection="1">
      <alignment horizontal="center" vertical="center" wrapText="1" readingOrder="1"/>
    </xf>
    <xf numFmtId="0" fontId="30" fillId="7" borderId="42" xfId="0" applyFont="1" applyFill="1" applyBorder="1" applyAlignment="1">
      <alignment horizontal="center" vertical="center" wrapText="1" readingOrder="1"/>
    </xf>
    <xf numFmtId="0" fontId="30" fillId="7" borderId="42" xfId="0" applyNumberFormat="1" applyFont="1" applyFill="1" applyBorder="1" applyAlignment="1" applyProtection="1">
      <alignment horizontal="center" vertical="center" wrapText="1" readingOrder="1"/>
    </xf>
    <xf numFmtId="0" fontId="23" fillId="0" borderId="1" xfId="0" applyFont="1" applyBorder="1" applyAlignment="1" applyProtection="1">
      <alignment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14" xfId="3" applyFont="1" applyBorder="1" applyAlignment="1">
      <alignment horizontal="left" vertical="center" wrapText="1"/>
    </xf>
    <xf numFmtId="0" fontId="20" fillId="0" borderId="14" xfId="3" applyFont="1" applyBorder="1" applyAlignment="1">
      <alignment horizontal="center" vertical="center" wrapText="1"/>
    </xf>
    <xf numFmtId="168" fontId="20" fillId="0" borderId="14" xfId="4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10" fontId="29" fillId="0" borderId="14" xfId="2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0" fillId="0" borderId="1" xfId="0" applyFont="1" applyBorder="1"/>
    <xf numFmtId="0" fontId="20" fillId="0" borderId="2" xfId="0" applyFont="1" applyBorder="1" applyProtection="1">
      <protection locked="0"/>
    </xf>
    <xf numFmtId="0" fontId="20" fillId="0" borderId="16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20" fillId="0" borderId="1" xfId="0" applyFont="1" applyBorder="1" applyProtection="1">
      <protection locked="0"/>
    </xf>
    <xf numFmtId="0" fontId="20" fillId="0" borderId="2" xfId="0" applyFont="1" applyBorder="1"/>
    <xf numFmtId="0" fontId="24" fillId="9" borderId="15" xfId="0" applyFont="1" applyFill="1" applyBorder="1" applyAlignment="1">
      <alignment horizontal="center" wrapText="1"/>
    </xf>
    <xf numFmtId="0" fontId="20" fillId="9" borderId="2" xfId="0" applyFont="1" applyFill="1" applyBorder="1"/>
    <xf numFmtId="0" fontId="24" fillId="9" borderId="15" xfId="0" applyFont="1" applyFill="1" applyBorder="1" applyAlignment="1">
      <alignment horizontal="center" vertical="center"/>
    </xf>
    <xf numFmtId="0" fontId="20" fillId="9" borderId="2" xfId="0" applyFont="1" applyFill="1" applyBorder="1" applyProtection="1">
      <protection locked="0"/>
    </xf>
    <xf numFmtId="0" fontId="24" fillId="9" borderId="15" xfId="0" applyFont="1" applyFill="1" applyBorder="1" applyAlignment="1" applyProtection="1">
      <alignment horizontal="center" vertical="center" wrapText="1"/>
      <protection locked="0"/>
    </xf>
    <xf numFmtId="0" fontId="23" fillId="7" borderId="38" xfId="0" applyFont="1" applyFill="1" applyBorder="1" applyAlignment="1">
      <alignment horizontal="center" vertical="center" wrapText="1" readingOrder="1"/>
    </xf>
    <xf numFmtId="0" fontId="23" fillId="7" borderId="42" xfId="0" applyFont="1" applyFill="1" applyBorder="1" applyAlignment="1">
      <alignment horizontal="center" vertical="center" wrapText="1" readingOrder="1"/>
    </xf>
    <xf numFmtId="164" fontId="29" fillId="0" borderId="14" xfId="4" applyFont="1" applyFill="1" applyBorder="1" applyAlignment="1" applyProtection="1">
      <alignment horizontal="center" vertical="center" wrapText="1" readingOrder="1"/>
      <protection locked="0"/>
    </xf>
    <xf numFmtId="166" fontId="29" fillId="0" borderId="14" xfId="0" applyNumberFormat="1" applyFont="1" applyBorder="1" applyAlignment="1" applyProtection="1">
      <alignment horizontal="center" vertical="center" wrapText="1" readingOrder="1"/>
      <protection locked="0"/>
    </xf>
    <xf numFmtId="43" fontId="29" fillId="0" borderId="14" xfId="1" applyFont="1" applyFill="1" applyBorder="1" applyAlignment="1" applyProtection="1">
      <alignment horizontal="center" vertical="center" wrapText="1" readingOrder="1"/>
      <protection locked="0"/>
    </xf>
    <xf numFmtId="0" fontId="23" fillId="9" borderId="1" xfId="0" applyFont="1" applyFill="1" applyBorder="1" applyAlignment="1" applyProtection="1">
      <alignment vertical="center" wrapText="1"/>
      <protection locked="0"/>
    </xf>
    <xf numFmtId="167" fontId="20" fillId="0" borderId="13" xfId="0" applyNumberFormat="1" applyFont="1" applyBorder="1" applyAlignment="1">
      <alignment horizontal="center" vertical="center" wrapText="1"/>
    </xf>
    <xf numFmtId="168" fontId="20" fillId="0" borderId="14" xfId="3" applyNumberFormat="1" applyFont="1" applyBorder="1" applyAlignment="1">
      <alignment horizontal="center" vertical="center" wrapText="1"/>
    </xf>
    <xf numFmtId="0" fontId="20" fillId="0" borderId="1" xfId="0" applyFont="1" applyFill="1" applyBorder="1" applyProtection="1">
      <protection locked="0"/>
    </xf>
    <xf numFmtId="0" fontId="20" fillId="0" borderId="2" xfId="0" applyFont="1" applyFill="1" applyBorder="1" applyProtection="1">
      <protection locked="0"/>
    </xf>
    <xf numFmtId="0" fontId="20" fillId="0" borderId="1" xfId="0" applyFont="1" applyFill="1" applyBorder="1"/>
    <xf numFmtId="0" fontId="20" fillId="0" borderId="2" xfId="0" applyFont="1" applyFill="1" applyBorder="1"/>
    <xf numFmtId="0" fontId="24" fillId="0" borderId="15" xfId="0" applyFont="1" applyBorder="1" applyAlignment="1">
      <alignment horizontal="center" wrapText="1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165" fontId="29" fillId="0" borderId="14" xfId="0" applyNumberFormat="1" applyFont="1" applyBorder="1" applyAlignment="1" applyProtection="1">
      <alignment horizontal="center" vertical="center" wrapText="1" readingOrder="1"/>
      <protection locked="0"/>
    </xf>
    <xf numFmtId="10" fontId="29" fillId="8" borderId="14" xfId="2" applyNumberFormat="1" applyFont="1" applyFill="1" applyBorder="1" applyAlignment="1" applyProtection="1">
      <alignment horizontal="center" vertical="center" wrapText="1" readingOrder="1"/>
      <protection locked="0"/>
    </xf>
    <xf numFmtId="166" fontId="29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43" fontId="29" fillId="0" borderId="14" xfId="1" applyFont="1" applyFill="1" applyBorder="1" applyAlignment="1" applyProtection="1">
      <alignment horizontal="center" vertical="center" wrapText="1"/>
      <protection locked="0"/>
    </xf>
    <xf numFmtId="39" fontId="29" fillId="0" borderId="37" xfId="1" applyNumberFormat="1" applyFont="1" applyFill="1" applyBorder="1" applyAlignment="1" applyProtection="1">
      <alignment vertical="center" wrapText="1" readingOrder="1"/>
      <protection locked="0"/>
    </xf>
    <xf numFmtId="39" fontId="29" fillId="0" borderId="41" xfId="1" applyNumberFormat="1" applyFont="1" applyFill="1" applyBorder="1" applyAlignment="1" applyProtection="1">
      <alignment vertical="center" wrapText="1" readingOrder="1"/>
      <protection locked="0"/>
    </xf>
    <xf numFmtId="39" fontId="29" fillId="0" borderId="36" xfId="1" applyNumberFormat="1" applyFont="1" applyFill="1" applyBorder="1" applyAlignment="1" applyProtection="1">
      <alignment vertical="center" wrapText="1" readingOrder="1"/>
      <protection locked="0"/>
    </xf>
    <xf numFmtId="0" fontId="2" fillId="9" borderId="0" xfId="0" applyFont="1" applyFill="1" applyAlignment="1">
      <alignment horizontal="left" vertical="center"/>
    </xf>
    <xf numFmtId="0" fontId="23" fillId="0" borderId="43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2" borderId="51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top" wrapText="1"/>
    </xf>
    <xf numFmtId="0" fontId="20" fillId="0" borderId="53" xfId="0" applyFont="1" applyBorder="1" applyAlignment="1">
      <alignment horizontal="center" vertical="center" wrapText="1"/>
    </xf>
    <xf numFmtId="0" fontId="20" fillId="0" borderId="0" xfId="0" applyFont="1" applyBorder="1" applyProtection="1">
      <protection locked="0"/>
    </xf>
    <xf numFmtId="0" fontId="20" fillId="0" borderId="0" xfId="0" applyFont="1" applyBorder="1"/>
    <xf numFmtId="0" fontId="20" fillId="9" borderId="0" xfId="0" applyFont="1" applyFill="1" applyBorder="1"/>
    <xf numFmtId="0" fontId="23" fillId="7" borderId="46" xfId="0" applyFont="1" applyFill="1" applyBorder="1" applyAlignment="1">
      <alignment horizontal="center" vertical="center" wrapText="1" readingOrder="1"/>
    </xf>
    <xf numFmtId="0" fontId="23" fillId="7" borderId="47" xfId="0" applyFont="1" applyFill="1" applyBorder="1" applyAlignment="1">
      <alignment horizontal="center" vertical="center" wrapText="1" readingOrder="1"/>
    </xf>
    <xf numFmtId="0" fontId="20" fillId="0" borderId="0" xfId="0" applyFont="1" applyFill="1" applyBorder="1" applyProtection="1">
      <protection locked="0"/>
    </xf>
    <xf numFmtId="0" fontId="20" fillId="0" borderId="0" xfId="0" applyFont="1" applyFill="1" applyBorder="1"/>
    <xf numFmtId="0" fontId="23" fillId="0" borderId="3" xfId="0" applyFont="1" applyBorder="1" applyAlignment="1">
      <alignment vertical="center" wrapText="1"/>
    </xf>
    <xf numFmtId="167" fontId="20" fillId="0" borderId="54" xfId="0" applyNumberFormat="1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3" fillId="0" borderId="7" xfId="0" applyFont="1" applyBorder="1" applyAlignment="1" applyProtection="1">
      <alignment vertical="center"/>
    </xf>
    <xf numFmtId="0" fontId="25" fillId="0" borderId="7" xfId="0" applyFont="1" applyBorder="1"/>
    <xf numFmtId="0" fontId="20" fillId="0" borderId="59" xfId="0" applyFont="1" applyBorder="1" applyAlignment="1" applyProtection="1">
      <protection locked="0"/>
    </xf>
    <xf numFmtId="0" fontId="20" fillId="0" borderId="7" xfId="0" applyFont="1" applyBorder="1" applyAlignment="1" applyProtection="1">
      <protection locked="0"/>
    </xf>
    <xf numFmtId="0" fontId="20" fillId="0" borderId="8" xfId="0" applyFont="1" applyBorder="1" applyAlignment="1" applyProtection="1">
      <protection locked="0"/>
    </xf>
    <xf numFmtId="0" fontId="20" fillId="0" borderId="7" xfId="0" applyFont="1" applyBorder="1" applyAlignment="1" applyProtection="1"/>
    <xf numFmtId="0" fontId="20" fillId="0" borderId="8" xfId="0" applyFont="1" applyBorder="1" applyAlignment="1" applyProtection="1"/>
    <xf numFmtId="0" fontId="20" fillId="9" borderId="8" xfId="0" applyFont="1" applyFill="1" applyBorder="1" applyAlignment="1" applyProtection="1">
      <alignment horizontal="left"/>
    </xf>
    <xf numFmtId="0" fontId="20" fillId="9" borderId="8" xfId="0" applyFont="1" applyFill="1" applyBorder="1" applyAlignment="1" applyProtection="1">
      <alignment horizontal="left"/>
      <protection locked="0"/>
    </xf>
    <xf numFmtId="0" fontId="23" fillId="0" borderId="7" xfId="0" applyFont="1" applyBorder="1" applyAlignment="1" applyProtection="1">
      <alignment vertical="center" wrapText="1"/>
    </xf>
    <xf numFmtId="0" fontId="23" fillId="0" borderId="61" xfId="0" applyFont="1" applyBorder="1" applyAlignment="1" applyProtection="1">
      <alignment vertical="center" wrapText="1"/>
    </xf>
    <xf numFmtId="0" fontId="23" fillId="0" borderId="7" xfId="0" applyFont="1" applyBorder="1" applyAlignment="1">
      <alignment vertical="center" wrapText="1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Protection="1"/>
    <xf numFmtId="0" fontId="30" fillId="7" borderId="67" xfId="0" applyNumberFormat="1" applyFont="1" applyFill="1" applyBorder="1" applyAlignment="1" applyProtection="1">
      <alignment horizontal="center" vertical="center" wrapText="1" readingOrder="1"/>
    </xf>
    <xf numFmtId="0" fontId="30" fillId="7" borderId="68" xfId="0" applyNumberFormat="1" applyFont="1" applyFill="1" applyBorder="1" applyAlignment="1" applyProtection="1">
      <alignment horizontal="center" vertical="center" wrapText="1" readingOrder="1"/>
    </xf>
    <xf numFmtId="0" fontId="20" fillId="0" borderId="69" xfId="3" applyFont="1" applyBorder="1" applyAlignment="1">
      <alignment horizontal="left" vertical="center" wrapText="1"/>
    </xf>
    <xf numFmtId="166" fontId="29" fillId="0" borderId="60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Font="1" applyBorder="1" applyAlignment="1" applyProtection="1">
      <alignment vertical="center" wrapText="1"/>
      <protection locked="0"/>
    </xf>
    <xf numFmtId="0" fontId="23" fillId="0" borderId="61" xfId="0" applyFont="1" applyBorder="1" applyAlignment="1" applyProtection="1">
      <alignment vertical="center" wrapText="1"/>
      <protection locked="0"/>
    </xf>
    <xf numFmtId="0" fontId="23" fillId="0" borderId="1" xfId="0" applyFont="1" applyFill="1" applyBorder="1" applyAlignment="1" applyProtection="1">
      <alignment vertical="center" wrapText="1"/>
      <protection locked="0"/>
    </xf>
    <xf numFmtId="0" fontId="20" fillId="0" borderId="3" xfId="0" applyFont="1" applyFill="1" applyBorder="1" applyProtection="1">
      <protection locked="0"/>
    </xf>
    <xf numFmtId="0" fontId="20" fillId="0" borderId="4" xfId="0" applyFont="1" applyFill="1" applyBorder="1" applyProtection="1">
      <protection locked="0"/>
    </xf>
    <xf numFmtId="0" fontId="20" fillId="0" borderId="5" xfId="0" applyFont="1" applyFill="1" applyBorder="1" applyProtection="1">
      <protection locked="0"/>
    </xf>
    <xf numFmtId="4" fontId="2" fillId="0" borderId="0" xfId="0" applyNumberFormat="1" applyFont="1" applyProtection="1">
      <protection locked="0"/>
    </xf>
    <xf numFmtId="43" fontId="29" fillId="0" borderId="41" xfId="1" applyFont="1" applyFill="1" applyBorder="1" applyAlignment="1" applyProtection="1">
      <alignment vertical="center" wrapText="1" readingOrder="1"/>
      <protection locked="0"/>
    </xf>
    <xf numFmtId="4" fontId="2" fillId="0" borderId="0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49" fontId="24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49" fontId="24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49" fontId="24" fillId="0" borderId="59" xfId="0" quotePrefix="1" applyNumberFormat="1" applyFont="1" applyFill="1" applyBorder="1" applyAlignment="1" applyProtection="1">
      <alignment horizontal="left" vertical="center" wrapText="1"/>
      <protection locked="0"/>
    </xf>
    <xf numFmtId="0" fontId="17" fillId="0" borderId="33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20" fillId="0" borderId="32" xfId="0" applyFont="1" applyBorder="1" applyAlignment="1" applyProtection="1">
      <alignment horizontal="center"/>
    </xf>
    <xf numFmtId="0" fontId="20" fillId="0" borderId="6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56" xfId="0" applyFont="1" applyBorder="1" applyAlignment="1" applyProtection="1">
      <alignment horizontal="center"/>
    </xf>
    <xf numFmtId="0" fontId="20" fillId="3" borderId="7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3" borderId="8" xfId="0" applyFont="1" applyFill="1" applyBorder="1" applyAlignment="1" applyProtection="1">
      <alignment horizontal="center"/>
    </xf>
    <xf numFmtId="0" fontId="20" fillId="0" borderId="57" xfId="0" applyFont="1" applyBorder="1" applyAlignment="1" applyProtection="1">
      <alignment horizontal="center"/>
    </xf>
    <xf numFmtId="0" fontId="20" fillId="0" borderId="44" xfId="0" applyFont="1" applyBorder="1" applyAlignment="1" applyProtection="1">
      <alignment horizontal="center"/>
    </xf>
    <xf numFmtId="0" fontId="20" fillId="0" borderId="58" xfId="0" applyFont="1" applyBorder="1" applyAlignment="1" applyProtection="1">
      <alignment horizontal="center"/>
    </xf>
    <xf numFmtId="0" fontId="21" fillId="4" borderId="57" xfId="0" applyFont="1" applyFill="1" applyBorder="1" applyAlignment="1" applyProtection="1">
      <alignment horizontal="left" vertical="center"/>
    </xf>
    <xf numFmtId="0" fontId="21" fillId="4" borderId="44" xfId="0" applyFont="1" applyFill="1" applyBorder="1" applyAlignment="1" applyProtection="1">
      <alignment horizontal="left" vertical="center"/>
    </xf>
    <xf numFmtId="0" fontId="21" fillId="4" borderId="58" xfId="0" applyFont="1" applyFill="1" applyBorder="1" applyAlignment="1" applyProtection="1">
      <alignment horizontal="left" vertical="center"/>
    </xf>
    <xf numFmtId="0" fontId="20" fillId="0" borderId="7" xfId="0" applyFont="1" applyBorder="1" applyAlignment="1" applyProtection="1">
      <alignment horizontal="center"/>
    </xf>
    <xf numFmtId="0" fontId="20" fillId="0" borderId="8" xfId="0" applyFont="1" applyBorder="1" applyAlignment="1" applyProtection="1">
      <alignment horizontal="center"/>
    </xf>
    <xf numFmtId="0" fontId="22" fillId="5" borderId="7" xfId="0" applyFont="1" applyFill="1" applyBorder="1" applyAlignment="1" applyProtection="1">
      <alignment horizontal="left" vertical="center"/>
    </xf>
    <xf numFmtId="0" fontId="22" fillId="5" borderId="0" xfId="0" applyFont="1" applyFill="1" applyBorder="1" applyAlignment="1" applyProtection="1">
      <alignment horizontal="left" vertical="center"/>
    </xf>
    <xf numFmtId="0" fontId="22" fillId="5" borderId="8" xfId="0" applyFont="1" applyFill="1" applyBorder="1" applyAlignment="1" applyProtection="1">
      <alignment horizontal="left" vertical="center"/>
    </xf>
    <xf numFmtId="0" fontId="20" fillId="0" borderId="7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32" fillId="0" borderId="0" xfId="0" applyFont="1" applyFill="1" applyBorder="1" applyAlignment="1" applyProtection="1">
      <alignment horizontal="left" vertical="center"/>
    </xf>
    <xf numFmtId="0" fontId="22" fillId="5" borderId="7" xfId="0" applyFont="1" applyFill="1" applyBorder="1" applyAlignment="1" applyProtection="1">
      <alignment horizontal="left" vertical="center" wrapText="1"/>
    </xf>
    <xf numFmtId="0" fontId="22" fillId="5" borderId="0" xfId="0" applyFont="1" applyFill="1" applyBorder="1" applyAlignment="1" applyProtection="1">
      <alignment horizontal="left" vertical="center" wrapText="1"/>
    </xf>
    <xf numFmtId="0" fontId="22" fillId="5" borderId="8" xfId="0" applyFont="1" applyFill="1" applyBorder="1" applyAlignment="1" applyProtection="1">
      <alignment horizontal="left" vertical="center" wrapText="1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0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59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62" xfId="0" applyFont="1" applyBorder="1" applyAlignment="1" applyProtection="1">
      <alignment horizontal="left" vertical="center" wrapText="1"/>
      <protection locked="0"/>
    </xf>
    <xf numFmtId="0" fontId="24" fillId="9" borderId="14" xfId="0" applyFont="1" applyFill="1" applyBorder="1" applyAlignment="1" applyProtection="1">
      <alignment horizontal="left" vertical="center" wrapText="1"/>
    </xf>
    <xf numFmtId="0" fontId="24" fillId="9" borderId="60" xfId="0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0" fillId="0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5" fillId="5" borderId="2" xfId="0" applyFont="1" applyFill="1" applyBorder="1" applyAlignment="1">
      <alignment horizontal="left" vertical="center"/>
    </xf>
    <xf numFmtId="0" fontId="23" fillId="7" borderId="25" xfId="0" applyFont="1" applyFill="1" applyBorder="1" applyAlignment="1">
      <alignment horizontal="center" vertical="center" wrapText="1" readingOrder="1"/>
    </xf>
    <xf numFmtId="0" fontId="23" fillId="7" borderId="25" xfId="0" applyNumberFormat="1" applyFont="1" applyFill="1" applyBorder="1" applyAlignment="1" applyProtection="1">
      <alignment horizontal="center" vertical="center" wrapText="1" readingOrder="1"/>
    </xf>
    <xf numFmtId="0" fontId="29" fillId="6" borderId="25" xfId="0" applyNumberFormat="1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0" fontId="29" fillId="0" borderId="8" xfId="0" applyFont="1" applyFill="1" applyBorder="1" applyAlignment="1" applyProtection="1">
      <alignment horizontal="left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3" fillId="0" borderId="62" xfId="0" applyFont="1" applyFill="1" applyBorder="1" applyAlignment="1" applyProtection="1">
      <alignment horizontal="left" vertical="center" wrapText="1"/>
      <protection locked="0"/>
    </xf>
    <xf numFmtId="0" fontId="29" fillId="6" borderId="25" xfId="0" applyFont="1" applyFill="1" applyBorder="1" applyAlignment="1">
      <alignment vertical="top" wrapText="1"/>
    </xf>
    <xf numFmtId="0" fontId="29" fillId="6" borderId="66" xfId="0" applyNumberFormat="1" applyFont="1" applyFill="1" applyBorder="1" applyAlignment="1" applyProtection="1">
      <alignment vertical="top" wrapText="1"/>
    </xf>
    <xf numFmtId="39" fontId="29" fillId="0" borderId="65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10" fontId="29" fillId="8" borderId="25" xfId="2" applyNumberFormat="1" applyFont="1" applyFill="1" applyBorder="1" applyAlignment="1" applyProtection="1">
      <alignment horizontal="center" vertical="center" wrapText="1" readingOrder="1"/>
    </xf>
    <xf numFmtId="10" fontId="29" fillId="8" borderId="66" xfId="2" applyNumberFormat="1" applyFont="1" applyFill="1" applyBorder="1" applyAlignment="1" applyProtection="1">
      <alignment horizontal="center" vertical="center" wrapText="1" readingOrder="1"/>
    </xf>
    <xf numFmtId="0" fontId="28" fillId="6" borderId="37" xfId="0" applyNumberFormat="1" applyFont="1" applyFill="1" applyBorder="1" applyAlignment="1" applyProtection="1">
      <alignment horizontal="center" vertical="center" wrapText="1" readingOrder="1"/>
    </xf>
    <xf numFmtId="0" fontId="28" fillId="6" borderId="64" xfId="0" applyNumberFormat="1" applyFont="1" applyFill="1" applyBorder="1" applyAlignment="1" applyProtection="1">
      <alignment horizontal="center" vertical="center" wrapText="1" readingOrder="1"/>
    </xf>
    <xf numFmtId="0" fontId="28" fillId="6" borderId="63" xfId="0" applyNumberFormat="1" applyFont="1" applyFill="1" applyBorder="1" applyAlignment="1" applyProtection="1">
      <alignment horizontal="center" vertical="center" wrapText="1" readingOrder="1"/>
    </xf>
    <xf numFmtId="0" fontId="28" fillId="6" borderId="36" xfId="0" applyNumberFormat="1" applyFont="1" applyFill="1" applyBorder="1" applyAlignment="1" applyProtection="1">
      <alignment horizontal="center" vertical="center" wrapText="1" readingOrder="1"/>
    </xf>
    <xf numFmtId="0" fontId="28" fillId="6" borderId="41" xfId="0" applyNumberFormat="1" applyFont="1" applyFill="1" applyBorder="1" applyAlignment="1" applyProtection="1">
      <alignment horizontal="center" vertical="center" wrapText="1" readingOrder="1"/>
    </xf>
    <xf numFmtId="39" fontId="29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41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0" fontId="2" fillId="9" borderId="0" xfId="0" applyFont="1" applyFill="1" applyAlignment="1">
      <alignment horizontal="left" vertical="center"/>
    </xf>
    <xf numFmtId="0" fontId="31" fillId="4" borderId="43" xfId="0" applyFont="1" applyFill="1" applyBorder="1" applyAlignment="1">
      <alignment horizontal="left" vertical="center"/>
    </xf>
    <xf numFmtId="0" fontId="31" fillId="4" borderId="44" xfId="0" applyFont="1" applyFill="1" applyBorder="1" applyAlignment="1">
      <alignment horizontal="left" vertical="center"/>
    </xf>
    <xf numFmtId="0" fontId="31" fillId="4" borderId="45" xfId="0" applyFont="1" applyFill="1" applyBorder="1" applyAlignment="1">
      <alignment horizontal="left" vertical="center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9" borderId="0" xfId="0" applyFont="1" applyFill="1" applyBorder="1" applyAlignment="1" applyProtection="1">
      <alignment horizontal="left" vertical="center" wrapText="1"/>
      <protection locked="0"/>
    </xf>
    <xf numFmtId="0" fontId="20" fillId="9" borderId="2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2" xfId="0" applyFont="1" applyFill="1" applyBorder="1" applyAlignment="1" applyProtection="1">
      <alignment horizontal="left" vertical="center" wrapText="1"/>
      <protection locked="0"/>
    </xf>
    <xf numFmtId="0" fontId="21" fillId="4" borderId="1" xfId="0" applyFont="1" applyFill="1" applyBorder="1" applyAlignment="1" applyProtection="1">
      <alignment horizontal="left" vertical="center"/>
    </xf>
    <xf numFmtId="0" fontId="21" fillId="4" borderId="2" xfId="0" applyFont="1" applyFill="1" applyBorder="1" applyAlignment="1" applyProtection="1">
      <alignment horizontal="left" vertical="center"/>
    </xf>
    <xf numFmtId="0" fontId="29" fillId="6" borderId="29" xfId="0" applyFont="1" applyFill="1" applyBorder="1" applyAlignment="1">
      <alignment vertical="top" wrapText="1"/>
    </xf>
    <xf numFmtId="0" fontId="31" fillId="4" borderId="1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31" fillId="4" borderId="2" xfId="0" applyFont="1" applyFill="1" applyBorder="1" applyAlignment="1">
      <alignment horizontal="left" vertical="center"/>
    </xf>
    <xf numFmtId="0" fontId="28" fillId="6" borderId="39" xfId="0" applyFont="1" applyFill="1" applyBorder="1" applyAlignment="1">
      <alignment horizontal="center" vertical="center" wrapText="1" readingOrder="1"/>
    </xf>
    <xf numFmtId="0" fontId="28" fillId="6" borderId="36" xfId="0" applyFont="1" applyFill="1" applyBorder="1" applyAlignment="1">
      <alignment horizontal="center" vertical="center" wrapText="1" readingOrder="1"/>
    </xf>
    <xf numFmtId="0" fontId="28" fillId="6" borderId="37" xfId="0" applyFont="1" applyFill="1" applyBorder="1" applyAlignment="1">
      <alignment horizontal="center" vertical="center" wrapText="1" readingOrder="1"/>
    </xf>
    <xf numFmtId="0" fontId="28" fillId="6" borderId="40" xfId="0" applyFont="1" applyFill="1" applyBorder="1" applyAlignment="1">
      <alignment horizontal="center" vertical="center" wrapText="1" readingOrder="1"/>
    </xf>
    <xf numFmtId="39" fontId="29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29" fillId="8" borderId="29" xfId="2" applyNumberFormat="1" applyFont="1" applyFill="1" applyBorder="1" applyAlignment="1" applyProtection="1">
      <alignment horizontal="center" vertical="center" wrapText="1" readingOrder="1"/>
    </xf>
    <xf numFmtId="0" fontId="28" fillId="6" borderId="41" xfId="0" applyFont="1" applyFill="1" applyBorder="1" applyAlignment="1">
      <alignment horizontal="center" vertical="center" wrapText="1" readingOrder="1"/>
    </xf>
    <xf numFmtId="0" fontId="20" fillId="0" borderId="5" xfId="0" applyFont="1" applyBorder="1" applyAlignment="1" applyProtection="1">
      <alignment horizontal="left" vertical="center" wrapText="1"/>
      <protection locked="0"/>
    </xf>
    <xf numFmtId="49" fontId="24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4" fillId="9" borderId="14" xfId="0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 readingOrder="1"/>
      <protection locked="0"/>
    </xf>
    <xf numFmtId="0" fontId="20" fillId="0" borderId="2" xfId="0" applyFont="1" applyBorder="1" applyAlignment="1" applyProtection="1">
      <alignment horizontal="left" vertical="center" wrapText="1" readingOrder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5" fillId="5" borderId="1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 applyProtection="1">
      <alignment horizontal="left" vertical="center" wrapText="1"/>
      <protection locked="0"/>
    </xf>
    <xf numFmtId="0" fontId="29" fillId="0" borderId="4" xfId="0" applyFont="1" applyFill="1" applyBorder="1" applyAlignment="1" applyProtection="1">
      <alignment horizontal="left" vertical="center" wrapText="1"/>
      <protection locked="0"/>
    </xf>
    <xf numFmtId="0" fontId="29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24" fillId="0" borderId="14" xfId="0" applyFont="1" applyBorder="1" applyAlignment="1">
      <alignment horizontal="center" vertical="center" wrapText="1"/>
    </xf>
    <xf numFmtId="43" fontId="20" fillId="0" borderId="0" xfId="0" applyNumberFormat="1" applyFont="1" applyBorder="1" applyAlignment="1" applyProtection="1">
      <alignment horizontal="left" vertical="center" wrapText="1" readingOrder="1"/>
      <protection locked="0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7" fillId="0" borderId="18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34998626667073579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0" formatCode="General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6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5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3" name="Imagen 2">
          <a:extLst>
            <a:ext uri="{FF2B5EF4-FFF2-40B4-BE49-F238E27FC236}">
              <a16:creationId xmlns:a16="http://schemas.microsoft.com/office/drawing/2014/main" xmlns="" id="{2CB01F09-CE57-4AF0-848A-3F32D8F1C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62</xdr:row>
      <xdr:rowOff>19050</xdr:rowOff>
    </xdr:from>
    <xdr:to>
      <xdr:col>1</xdr:col>
      <xdr:colOff>212725</xdr:colOff>
      <xdr:row>68</xdr:row>
      <xdr:rowOff>102659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6A4BA564-F425-42B0-97AC-629BB6BBA40D}"/>
            </a:ext>
          </a:extLst>
        </xdr:cNvPr>
        <xdr:cNvSpPr txBox="1"/>
      </xdr:nvSpPr>
      <xdr:spPr>
        <a:xfrm>
          <a:off x="85725" y="15935325"/>
          <a:ext cx="2317750" cy="1226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657225</xdr:colOff>
      <xdr:row>62</xdr:row>
      <xdr:rowOff>47625</xdr:rowOff>
    </xdr:from>
    <xdr:to>
      <xdr:col>3</xdr:col>
      <xdr:colOff>279689</xdr:colOff>
      <xdr:row>68</xdr:row>
      <xdr:rowOff>152401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D8C1B08B-D382-4229-B526-672B75220E21}"/>
            </a:ext>
          </a:extLst>
        </xdr:cNvPr>
        <xdr:cNvSpPr txBox="1"/>
      </xdr:nvSpPr>
      <xdr:spPr>
        <a:xfrm>
          <a:off x="2847975" y="15963900"/>
          <a:ext cx="2070389" cy="1247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3</xdr:col>
      <xdr:colOff>990600</xdr:colOff>
      <xdr:row>62</xdr:row>
      <xdr:rowOff>180976</xdr:rowOff>
    </xdr:from>
    <xdr:to>
      <xdr:col>6</xdr:col>
      <xdr:colOff>434975</xdr:colOff>
      <xdr:row>68</xdr:row>
      <xdr:rowOff>123826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833EC285-F536-4507-AEAD-ED3C1725367F}"/>
            </a:ext>
          </a:extLst>
        </xdr:cNvPr>
        <xdr:cNvSpPr txBox="1"/>
      </xdr:nvSpPr>
      <xdr:spPr>
        <a:xfrm>
          <a:off x="5629275" y="16097251"/>
          <a:ext cx="24447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6</xdr:col>
      <xdr:colOff>552450</xdr:colOff>
      <xdr:row>62</xdr:row>
      <xdr:rowOff>57150</xdr:rowOff>
    </xdr:from>
    <xdr:to>
      <xdr:col>9</xdr:col>
      <xdr:colOff>849841</xdr:colOff>
      <xdr:row>68</xdr:row>
      <xdr:rowOff>157432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76766DA6-4EDD-45F5-8D37-949A010F1C40}"/>
            </a:ext>
          </a:extLst>
        </xdr:cNvPr>
        <xdr:cNvSpPr txBox="1"/>
      </xdr:nvSpPr>
      <xdr:spPr>
        <a:xfrm>
          <a:off x="8191500" y="15973425"/>
          <a:ext cx="3450166" cy="1243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2" name="Imagen 1">
          <a:extLst>
            <a:ext uri="{FF2B5EF4-FFF2-40B4-BE49-F238E27FC236}">
              <a16:creationId xmlns:a16="http://schemas.microsoft.com/office/drawing/2014/main" xmlns="" id="{B722BAF9-5988-4173-9E6F-5A263EC3D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72</xdr:row>
      <xdr:rowOff>19050</xdr:rowOff>
    </xdr:from>
    <xdr:to>
      <xdr:col>1</xdr:col>
      <xdr:colOff>212725</xdr:colOff>
      <xdr:row>78</xdr:row>
      <xdr:rowOff>102659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6461ECB2-4D23-43E8-AD41-A407DB6E309A}"/>
            </a:ext>
          </a:extLst>
        </xdr:cNvPr>
        <xdr:cNvSpPr txBox="1"/>
      </xdr:nvSpPr>
      <xdr:spPr>
        <a:xfrm>
          <a:off x="85725" y="15935325"/>
          <a:ext cx="2317750" cy="1226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657225</xdr:colOff>
      <xdr:row>72</xdr:row>
      <xdr:rowOff>47625</xdr:rowOff>
    </xdr:from>
    <xdr:to>
      <xdr:col>3</xdr:col>
      <xdr:colOff>279689</xdr:colOff>
      <xdr:row>78</xdr:row>
      <xdr:rowOff>152401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87AEE76E-C6FA-4088-AC74-25E395A35148}"/>
            </a:ext>
          </a:extLst>
        </xdr:cNvPr>
        <xdr:cNvSpPr txBox="1"/>
      </xdr:nvSpPr>
      <xdr:spPr>
        <a:xfrm>
          <a:off x="2847975" y="15963900"/>
          <a:ext cx="2070389" cy="1247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3</xdr:col>
      <xdr:colOff>990600</xdr:colOff>
      <xdr:row>72</xdr:row>
      <xdr:rowOff>180976</xdr:rowOff>
    </xdr:from>
    <xdr:to>
      <xdr:col>6</xdr:col>
      <xdr:colOff>434975</xdr:colOff>
      <xdr:row>78</xdr:row>
      <xdr:rowOff>123826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7554DA3F-7C11-459F-A8C0-A906C8E82F96}"/>
            </a:ext>
          </a:extLst>
        </xdr:cNvPr>
        <xdr:cNvSpPr txBox="1"/>
      </xdr:nvSpPr>
      <xdr:spPr>
        <a:xfrm>
          <a:off x="5629275" y="16097251"/>
          <a:ext cx="24447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6</xdr:col>
      <xdr:colOff>552450</xdr:colOff>
      <xdr:row>72</xdr:row>
      <xdr:rowOff>57150</xdr:rowOff>
    </xdr:from>
    <xdr:to>
      <xdr:col>9</xdr:col>
      <xdr:colOff>849841</xdr:colOff>
      <xdr:row>78</xdr:row>
      <xdr:rowOff>157432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F4FFB670-9314-4CC0-BD07-052D691AC206}"/>
            </a:ext>
          </a:extLst>
        </xdr:cNvPr>
        <xdr:cNvSpPr txBox="1"/>
      </xdr:nvSpPr>
      <xdr:spPr>
        <a:xfrm>
          <a:off x="8191500" y="15973425"/>
          <a:ext cx="3450166" cy="1243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2" name="Imagen 1">
          <a:extLst>
            <a:ext uri="{FF2B5EF4-FFF2-40B4-BE49-F238E27FC236}">
              <a16:creationId xmlns:a16="http://schemas.microsoft.com/office/drawing/2014/main" xmlns="" id="{7BD79C81-FE35-4C40-85F0-D854241B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62</xdr:row>
      <xdr:rowOff>19051</xdr:rowOff>
    </xdr:from>
    <xdr:to>
      <xdr:col>1</xdr:col>
      <xdr:colOff>212725</xdr:colOff>
      <xdr:row>67</xdr:row>
      <xdr:rowOff>133351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6C189AFF-67D8-47B9-97E9-246F5B91B207}"/>
            </a:ext>
          </a:extLst>
        </xdr:cNvPr>
        <xdr:cNvSpPr txBox="1"/>
      </xdr:nvSpPr>
      <xdr:spPr>
        <a:xfrm>
          <a:off x="85725" y="13544551"/>
          <a:ext cx="231775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666750</xdr:colOff>
      <xdr:row>61</xdr:row>
      <xdr:rowOff>171450</xdr:rowOff>
    </xdr:from>
    <xdr:to>
      <xdr:col>3</xdr:col>
      <xdr:colOff>289214</xdr:colOff>
      <xdr:row>67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8C6AB9EC-BD8B-4214-838E-9481F10B6284}"/>
            </a:ext>
          </a:extLst>
        </xdr:cNvPr>
        <xdr:cNvSpPr txBox="1"/>
      </xdr:nvSpPr>
      <xdr:spPr>
        <a:xfrm>
          <a:off x="2857500" y="13506450"/>
          <a:ext cx="2070389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4</xdr:col>
      <xdr:colOff>19050</xdr:colOff>
      <xdr:row>62</xdr:row>
      <xdr:rowOff>47626</xdr:rowOff>
    </xdr:from>
    <xdr:to>
      <xdr:col>6</xdr:col>
      <xdr:colOff>463550</xdr:colOff>
      <xdr:row>68</xdr:row>
      <xdr:rowOff>76201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A1BFF336-0DD1-4A42-85D4-0A30A97F923B}"/>
            </a:ext>
          </a:extLst>
        </xdr:cNvPr>
        <xdr:cNvSpPr txBox="1"/>
      </xdr:nvSpPr>
      <xdr:spPr>
        <a:xfrm>
          <a:off x="5657850" y="13573126"/>
          <a:ext cx="2444750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6</xdr:col>
      <xdr:colOff>552450</xdr:colOff>
      <xdr:row>61</xdr:row>
      <xdr:rowOff>104775</xdr:rowOff>
    </xdr:from>
    <xdr:to>
      <xdr:col>9</xdr:col>
      <xdr:colOff>849841</xdr:colOff>
      <xdr:row>68</xdr:row>
      <xdr:rowOff>14557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367027C6-8FCB-4880-A76A-BEEB9E891816}"/>
            </a:ext>
          </a:extLst>
        </xdr:cNvPr>
        <xdr:cNvSpPr txBox="1"/>
      </xdr:nvSpPr>
      <xdr:spPr>
        <a:xfrm>
          <a:off x="8191500" y="13439775"/>
          <a:ext cx="3297766" cy="1148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790575</xdr:colOff>
      <xdr:row>3</xdr:row>
      <xdr:rowOff>98806</xdr:rowOff>
    </xdr:to>
    <xdr:pic>
      <xdr:nvPicPr>
        <xdr:cNvPr id="3" name="Imagen 2" descr="LOGO 100%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28575"/>
          <a:ext cx="1438275" cy="6988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9.%20Septiembre/OAI/3er%20trimestre%20Seguimiento%20DEG-FORE013-%20PROGRAMA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9.%20Septiembre/OAI/Seguimiento%20DEG-FORE013-%20PROGRAMA%2013%20JULIO-SEPTIEMBRE2021%20O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12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44:J45" totalsRowShown="0" headerRowDxfId="44" dataDxfId="42" headerRowBorderDxfId="43" tableBorderDxfId="41" totalsRowBorderDxfId="40">
  <autoFilter ref="A44:J45">
    <filterColumn colId="0" hiddenButton="1"/>
    <filterColumn colId="1" hiddenButton="1"/>
    <filterColumn colId="2" hiddenButton="1"/>
    <filterColumn colId="3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Producto" dataDxfId="39" dataCellStyle="Normal 2"/>
    <tableColumn id="2" name="Indicador" dataDxfId="38" dataCellStyle="Normal 2"/>
    <tableColumn id="3" name="Física_x000a_(A)" dataDxfId="37" dataCellStyle="Millares 2"/>
    <tableColumn id="4" name="Financiera_x000a_(B)" dataDxfId="36" dataCellStyle="Millares 2"/>
    <tableColumn id="10" name="Física_x000a_(C )" dataDxfId="35" dataCellStyle="Millares 2"/>
    <tableColumn id="9" name="Financiera_x000a_(D)" dataDxfId="34" dataCellStyle="Millares 2"/>
    <tableColumn id="5" name="Física _x000a_(C)" dataDxfId="33" dataCellStyle="Millares 2"/>
    <tableColumn id="6" name="Financiera _x000a_ (D)" dataDxfId="32"/>
    <tableColumn id="7" name="Física %_x000a_ E=C/A" dataDxfId="31">
      <calculatedColumnFormula>IF(G45&gt;0,G45/C45,0)</calculatedColumnFormula>
    </tableColumn>
    <tableColumn id="8" name="Financiero % _x000a_F=D/B" dataDxfId="30">
      <calculatedColumnFormula>IF(H45&gt;0,H45/D45,0)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45:J47" totalsRowShown="0" headerRowDxfId="29" dataDxfId="27" headerRowBorderDxfId="28" tableBorderDxfId="26" totalsRowBorderDxfId="25">
  <autoFilter ref="A45:J47"/>
  <tableColumns count="10">
    <tableColumn id="1" name="Producto" dataDxfId="24" dataCellStyle="Normal 2"/>
    <tableColumn id="2" name="Indicador" dataDxfId="23" dataCellStyle="Normal 2"/>
    <tableColumn id="3" name="Física_x000a_(A)" dataDxfId="22" dataCellStyle="Porcentaje"/>
    <tableColumn id="4" name="Financiera_x000a_(B)" dataDxfId="21" dataCellStyle="Millares"/>
    <tableColumn id="10" name="Física_x000a_(C )" dataDxfId="20" dataCellStyle="Millares 2"/>
    <tableColumn id="9" name="Financiera_x000a_(D)" dataDxfId="19" dataCellStyle="Millares 2"/>
    <tableColumn id="5" name="Física _x000a_(C)" dataDxfId="18" dataCellStyle="Millares 2"/>
    <tableColumn id="6" name="Financiera _x000a_ (D)" dataDxfId="17" dataCellStyle="Millares"/>
    <tableColumn id="7" name="Física %_x000a_ E=C/A" dataDxfId="16" dataCellStyle="Porcentaje">
      <calculatedColumnFormula>+Tabla13[[#This Row],[Física 
(C)]]/Tabla13[[#This Row],[Física
(A)]]</calculatedColumnFormula>
    </tableColumn>
    <tableColumn id="8" name="Financiero % _x000a_F=D/B" dataDxfId="15">
      <calculatedColumnFormula>IF(H46&gt;0,H46/D46,0)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34" displayName="Tabla134" ref="A44:J45" totalsRowShown="0" headerRowDxfId="14" dataDxfId="12" headerRowBorderDxfId="13" tableBorderDxfId="11" totalsRowBorderDxfId="10">
  <autoFilter ref="A44:J45"/>
  <tableColumns count="10">
    <tableColumn id="1" name="Producto" dataDxfId="9" dataCellStyle="Normal 2"/>
    <tableColumn id="2" name="Indicador" dataDxfId="8" dataCellStyle="Normal 2"/>
    <tableColumn id="3" name="Física_x000a_(A)" dataDxfId="7" dataCellStyle="Millares 2"/>
    <tableColumn id="4" name="Financiera_x000a_(B)" dataDxfId="6" dataCellStyle="Millares 2"/>
    <tableColumn id="10" name="Física_x000a_(C )" dataDxfId="5" dataCellStyle="Millares 2"/>
    <tableColumn id="9" name="Financiera_x000a_(D)" dataDxfId="4" dataCellStyle="Millares 2"/>
    <tableColumn id="5" name="Física _x000a_(E)" dataDxfId="3" dataCellStyle="Millares"/>
    <tableColumn id="6" name="Financiera _x000a_ (F)" dataDxfId="2"/>
    <tableColumn id="7" name="Física %_x000a_ E=C/A" dataDxfId="1" dataCellStyle="Porcentaje">
      <calculatedColumnFormula>IF(G45&gt;0,G45/C45,0)</calculatedColumnFormula>
    </tableColumn>
    <tableColumn id="8" name="Financiero % _x000a_F=D/B" dataDxfId="0">
      <calculatedColumnFormula>IF(H45&gt;0,H45/D45,0)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P69"/>
  <sheetViews>
    <sheetView showGridLines="0" tabSelected="1" view="pageBreakPreview" topLeftCell="A22" zoomScaleNormal="90" zoomScaleSheetLayoutView="100" workbookViewId="0">
      <selection activeCell="C39" sqref="C39:E39"/>
    </sheetView>
  </sheetViews>
  <sheetFormatPr baseColWidth="10" defaultColWidth="11.42578125" defaultRowHeight="15" x14ac:dyDescent="0.25"/>
  <cols>
    <col min="1" max="1" width="29.28515625" style="19" customWidth="1"/>
    <col min="2" max="2" width="21.7109375" style="19" customWidth="1"/>
    <col min="3" max="4" width="15" style="19" customWidth="1"/>
    <col min="5" max="6" width="15" style="24" customWidth="1"/>
    <col min="7" max="7" width="18.42578125" style="19" customWidth="1"/>
    <col min="8" max="8" width="17.140625" style="19" bestFit="1" customWidth="1"/>
    <col min="9" max="10" width="15" style="19" customWidth="1"/>
    <col min="11" max="11" width="40.140625" style="19" hidden="1" customWidth="1"/>
    <col min="12" max="12" width="26.140625" style="19" hidden="1" customWidth="1"/>
    <col min="13" max="13" width="20.42578125" style="19" bestFit="1" customWidth="1"/>
    <col min="14" max="14" width="17.5703125" style="19" bestFit="1" customWidth="1"/>
    <col min="15" max="15" width="16.85546875" style="19" bestFit="1" customWidth="1"/>
    <col min="16" max="16384" width="11.42578125" style="19"/>
  </cols>
  <sheetData>
    <row r="1" spans="1:12" s="20" customFormat="1" ht="27.75" customHeight="1" thickBot="1" x14ac:dyDescent="0.3">
      <c r="A1" s="49"/>
      <c r="B1" s="165" t="s">
        <v>186</v>
      </c>
      <c r="C1" s="166"/>
      <c r="D1" s="166"/>
      <c r="E1" s="166"/>
      <c r="F1" s="166"/>
      <c r="G1" s="166"/>
      <c r="H1" s="166"/>
      <c r="I1" s="166"/>
      <c r="J1" s="167"/>
    </row>
    <row r="2" spans="1:12" s="20" customFormat="1" ht="21" customHeight="1" thickBot="1" x14ac:dyDescent="0.3">
      <c r="A2" s="50"/>
      <c r="B2" s="168" t="s">
        <v>14</v>
      </c>
      <c r="C2" s="169"/>
      <c r="D2" s="168" t="s">
        <v>15</v>
      </c>
      <c r="E2" s="169"/>
      <c r="F2" s="169"/>
      <c r="G2" s="169"/>
      <c r="H2" s="170"/>
      <c r="I2" s="51" t="s">
        <v>16</v>
      </c>
      <c r="J2" s="52" t="s">
        <v>17</v>
      </c>
    </row>
    <row r="3" spans="1:12" s="20" customFormat="1" ht="35.25" customHeight="1" thickBot="1" x14ac:dyDescent="0.3">
      <c r="A3" s="53"/>
      <c r="B3" s="171" t="s">
        <v>18</v>
      </c>
      <c r="C3" s="172"/>
      <c r="D3" s="171" t="s">
        <v>218</v>
      </c>
      <c r="E3" s="172"/>
      <c r="F3" s="172"/>
      <c r="G3" s="172"/>
      <c r="H3" s="173"/>
      <c r="I3" s="54">
        <v>43846</v>
      </c>
      <c r="J3" s="55">
        <v>5</v>
      </c>
    </row>
    <row r="4" spans="1:12" s="1" customFormat="1" ht="3" customHeight="1" x14ac:dyDescent="0.25">
      <c r="A4" s="174"/>
      <c r="B4" s="175"/>
      <c r="C4" s="175"/>
      <c r="D4" s="176"/>
      <c r="E4" s="176"/>
      <c r="F4" s="176"/>
      <c r="G4" s="176"/>
      <c r="H4" s="176"/>
      <c r="I4" s="175"/>
      <c r="J4" s="177"/>
      <c r="K4" s="2"/>
      <c r="L4" s="2"/>
    </row>
    <row r="5" spans="1:12" s="1" customFormat="1" ht="3" customHeight="1" x14ac:dyDescent="0.25">
      <c r="A5" s="178"/>
      <c r="B5" s="179"/>
      <c r="C5" s="179"/>
      <c r="D5" s="179"/>
      <c r="E5" s="179"/>
      <c r="F5" s="179"/>
      <c r="G5" s="179"/>
      <c r="H5" s="179"/>
      <c r="I5" s="179"/>
      <c r="J5" s="180"/>
      <c r="K5" s="2"/>
      <c r="L5" s="2"/>
    </row>
    <row r="6" spans="1:12" s="1" customFormat="1" ht="3" customHeight="1" x14ac:dyDescent="0.25">
      <c r="A6" s="181"/>
      <c r="B6" s="182"/>
      <c r="C6" s="182"/>
      <c r="D6" s="182"/>
      <c r="E6" s="182"/>
      <c r="F6" s="182"/>
      <c r="G6" s="182"/>
      <c r="H6" s="182"/>
      <c r="I6" s="182"/>
      <c r="J6" s="183"/>
      <c r="K6" s="2"/>
      <c r="L6" s="2"/>
    </row>
    <row r="7" spans="1:12" s="20" customFormat="1" ht="15.75" x14ac:dyDescent="0.25">
      <c r="A7" s="184" t="s">
        <v>205</v>
      </c>
      <c r="B7" s="185"/>
      <c r="C7" s="185"/>
      <c r="D7" s="185"/>
      <c r="E7" s="185"/>
      <c r="F7" s="185"/>
      <c r="G7" s="185"/>
      <c r="H7" s="185"/>
      <c r="I7" s="185"/>
      <c r="J7" s="186"/>
      <c r="K7" s="21"/>
      <c r="L7" s="21"/>
    </row>
    <row r="8" spans="1:12" s="1" customFormat="1" ht="3" customHeight="1" x14ac:dyDescent="0.25">
      <c r="A8" s="187"/>
      <c r="B8" s="176"/>
      <c r="C8" s="176"/>
      <c r="D8" s="176"/>
      <c r="E8" s="176"/>
      <c r="F8" s="176"/>
      <c r="G8" s="176"/>
      <c r="H8" s="176"/>
      <c r="I8" s="176"/>
      <c r="J8" s="188"/>
      <c r="K8" s="2"/>
      <c r="L8" s="2"/>
    </row>
    <row r="9" spans="1:12" s="20" customFormat="1" ht="15.75" x14ac:dyDescent="0.25">
      <c r="A9" s="189" t="s">
        <v>19</v>
      </c>
      <c r="B9" s="190"/>
      <c r="C9" s="190"/>
      <c r="D9" s="190"/>
      <c r="E9" s="190"/>
      <c r="F9" s="190"/>
      <c r="G9" s="190"/>
      <c r="H9" s="190"/>
      <c r="I9" s="190"/>
      <c r="J9" s="191"/>
      <c r="K9" s="21"/>
      <c r="L9" s="21"/>
    </row>
    <row r="10" spans="1:12" s="1" customFormat="1" ht="3" customHeight="1" x14ac:dyDescent="0.25">
      <c r="A10" s="192"/>
      <c r="B10" s="193"/>
      <c r="C10" s="193"/>
      <c r="D10" s="193"/>
      <c r="E10" s="193"/>
      <c r="F10" s="193"/>
      <c r="G10" s="193"/>
      <c r="H10" s="193"/>
      <c r="I10" s="193"/>
      <c r="J10" s="194"/>
      <c r="K10" s="2"/>
      <c r="L10" s="2"/>
    </row>
    <row r="11" spans="1:12" x14ac:dyDescent="0.25">
      <c r="A11" s="134" t="s">
        <v>20</v>
      </c>
      <c r="B11" s="162" t="s">
        <v>232</v>
      </c>
      <c r="C11" s="163"/>
      <c r="D11" s="163"/>
      <c r="E11" s="163"/>
      <c r="F11" s="163"/>
      <c r="G11" s="163"/>
      <c r="H11" s="163"/>
      <c r="I11" s="163"/>
      <c r="J11" s="164"/>
      <c r="K11" s="20"/>
      <c r="L11" s="20"/>
    </row>
    <row r="12" spans="1:12" s="1" customFormat="1" x14ac:dyDescent="0.25">
      <c r="A12" s="135" t="s">
        <v>200</v>
      </c>
      <c r="B12" s="57" t="s">
        <v>233</v>
      </c>
      <c r="C12" s="58"/>
      <c r="D12" s="58"/>
      <c r="E12" s="58"/>
      <c r="F12" s="58"/>
      <c r="G12" s="58"/>
      <c r="H12" s="58"/>
      <c r="I12" s="58"/>
      <c r="J12" s="136"/>
      <c r="K12" s="2"/>
      <c r="L12" s="2"/>
    </row>
    <row r="13" spans="1:12" s="1" customFormat="1" x14ac:dyDescent="0.25">
      <c r="A13" s="135" t="s">
        <v>224</v>
      </c>
      <c r="B13" s="59" t="s">
        <v>234</v>
      </c>
      <c r="C13" s="58"/>
      <c r="D13" s="58"/>
      <c r="E13" s="58"/>
      <c r="F13" s="58"/>
      <c r="G13" s="58"/>
      <c r="H13" s="58"/>
      <c r="I13" s="58"/>
      <c r="J13" s="136"/>
      <c r="K13" s="2"/>
      <c r="L13" s="2"/>
    </row>
    <row r="14" spans="1:12" ht="51.75" customHeight="1" x14ac:dyDescent="0.25">
      <c r="A14" s="134" t="s">
        <v>184</v>
      </c>
      <c r="B14" s="202" t="s">
        <v>190</v>
      </c>
      <c r="C14" s="203"/>
      <c r="D14" s="203"/>
      <c r="E14" s="203"/>
      <c r="F14" s="203"/>
      <c r="G14" s="203"/>
      <c r="H14" s="203"/>
      <c r="I14" s="203"/>
      <c r="J14" s="204"/>
    </row>
    <row r="15" spans="1:12" ht="64.5" customHeight="1" x14ac:dyDescent="0.25">
      <c r="A15" s="134" t="s">
        <v>185</v>
      </c>
      <c r="B15" s="202" t="s">
        <v>206</v>
      </c>
      <c r="C15" s="203"/>
      <c r="D15" s="203"/>
      <c r="E15" s="203"/>
      <c r="F15" s="203"/>
      <c r="G15" s="203"/>
      <c r="H15" s="203"/>
      <c r="I15" s="203"/>
      <c r="J15" s="204"/>
    </row>
    <row r="16" spans="1:12" s="1" customFormat="1" ht="3" customHeight="1" x14ac:dyDescent="0.25">
      <c r="A16" s="137"/>
      <c r="B16" s="60"/>
      <c r="C16" s="60"/>
      <c r="D16" s="60"/>
      <c r="E16" s="60"/>
      <c r="F16" s="60"/>
      <c r="G16" s="60"/>
      <c r="H16" s="60"/>
      <c r="I16" s="60"/>
      <c r="J16" s="138"/>
      <c r="K16" s="2"/>
      <c r="L16" s="2"/>
    </row>
    <row r="17" spans="1:16" ht="18.75" customHeight="1" x14ac:dyDescent="0.25">
      <c r="A17" s="199" t="s">
        <v>21</v>
      </c>
      <c r="B17" s="200"/>
      <c r="C17" s="200"/>
      <c r="D17" s="200"/>
      <c r="E17" s="200"/>
      <c r="F17" s="200"/>
      <c r="G17" s="200"/>
      <c r="H17" s="200"/>
      <c r="I17" s="200"/>
      <c r="J17" s="201"/>
    </row>
    <row r="18" spans="1:16" s="1" customFormat="1" ht="3" customHeight="1" x14ac:dyDescent="0.25">
      <c r="A18" s="139"/>
      <c r="B18" s="61"/>
      <c r="C18" s="62"/>
      <c r="D18" s="62"/>
      <c r="E18" s="62"/>
      <c r="F18" s="62"/>
      <c r="G18" s="62"/>
      <c r="H18" s="62"/>
      <c r="I18" s="62"/>
      <c r="J18" s="140"/>
      <c r="L18" s="2"/>
    </row>
    <row r="19" spans="1:16" ht="18" customHeight="1" x14ac:dyDescent="0.25">
      <c r="A19" s="134" t="s">
        <v>0</v>
      </c>
      <c r="B19" s="63">
        <f>_xlfn.NUMBERVALUE(LEFT($B$23,1))</f>
        <v>2</v>
      </c>
      <c r="C19" s="209" t="s">
        <v>87</v>
      </c>
      <c r="D19" s="209"/>
      <c r="E19" s="209"/>
      <c r="F19" s="209"/>
      <c r="G19" s="209"/>
      <c r="H19" s="209"/>
      <c r="I19" s="209"/>
      <c r="J19" s="210"/>
      <c r="K19" s="19" t="s">
        <v>194</v>
      </c>
    </row>
    <row r="20" spans="1:16" s="1" customFormat="1" ht="3" customHeight="1" x14ac:dyDescent="0.25">
      <c r="A20" s="139"/>
      <c r="B20" s="64"/>
      <c r="C20" s="65"/>
      <c r="D20" s="65"/>
      <c r="E20" s="65"/>
      <c r="F20" s="65"/>
      <c r="G20" s="65"/>
      <c r="H20" s="65"/>
      <c r="I20" s="65"/>
      <c r="J20" s="141"/>
      <c r="L20" s="2"/>
    </row>
    <row r="21" spans="1:16" ht="39.75" customHeight="1" x14ac:dyDescent="0.25">
      <c r="A21" s="134" t="s">
        <v>1</v>
      </c>
      <c r="B21" s="66">
        <f>_xlfn.NUMBERVALUE(LEFT(B23,3))</f>
        <v>2.5</v>
      </c>
      <c r="C21" s="209" t="s">
        <v>53</v>
      </c>
      <c r="D21" s="209"/>
      <c r="E21" s="209"/>
      <c r="F21" s="209"/>
      <c r="G21" s="209"/>
      <c r="H21" s="209"/>
      <c r="I21" s="209"/>
      <c r="J21" s="210"/>
      <c r="K21" s="26" t="s">
        <v>195</v>
      </c>
      <c r="L21" s="22"/>
      <c r="M21" s="22"/>
      <c r="N21" s="22"/>
      <c r="O21" s="22"/>
      <c r="P21" s="22"/>
    </row>
    <row r="22" spans="1:16" s="1" customFormat="1" ht="3" customHeight="1" x14ac:dyDescent="0.25">
      <c r="A22" s="137"/>
      <c r="B22" s="67"/>
      <c r="C22" s="68"/>
      <c r="D22" s="68"/>
      <c r="E22" s="68"/>
      <c r="F22" s="68"/>
      <c r="G22" s="68"/>
      <c r="H22" s="68"/>
      <c r="I22" s="68"/>
      <c r="J22" s="142"/>
      <c r="L22" s="2"/>
    </row>
    <row r="23" spans="1:16" ht="30.75" customHeight="1" x14ac:dyDescent="0.25">
      <c r="A23" s="134" t="s">
        <v>2</v>
      </c>
      <c r="B23" s="69" t="s">
        <v>95</v>
      </c>
      <c r="C23" s="209" t="s">
        <v>96</v>
      </c>
      <c r="D23" s="209"/>
      <c r="E23" s="209"/>
      <c r="F23" s="209"/>
      <c r="G23" s="209"/>
      <c r="H23" s="209"/>
      <c r="I23" s="209"/>
      <c r="J23" s="210"/>
      <c r="K23" s="26" t="s">
        <v>207</v>
      </c>
    </row>
    <row r="24" spans="1:16" s="1" customFormat="1" ht="3" customHeight="1" x14ac:dyDescent="0.25">
      <c r="A24" s="139"/>
      <c r="B24" s="60"/>
      <c r="C24" s="60"/>
      <c r="D24" s="60"/>
      <c r="E24" s="60"/>
      <c r="F24" s="60"/>
      <c r="G24" s="60"/>
      <c r="H24" s="60"/>
      <c r="I24" s="60"/>
      <c r="J24" s="138"/>
      <c r="K24" s="2"/>
      <c r="L24" s="2"/>
    </row>
    <row r="25" spans="1:16" ht="48.75" customHeight="1" x14ac:dyDescent="0.25">
      <c r="A25" s="134" t="s">
        <v>13</v>
      </c>
      <c r="B25" s="211" t="s">
        <v>197</v>
      </c>
      <c r="C25" s="211"/>
      <c r="D25" s="211"/>
      <c r="E25" s="211"/>
      <c r="F25" s="211"/>
      <c r="G25" s="211"/>
      <c r="H25" s="211"/>
      <c r="I25" s="211"/>
      <c r="J25" s="212"/>
      <c r="K25" s="27" t="s">
        <v>196</v>
      </c>
      <c r="L25" s="32"/>
      <c r="M25" s="22"/>
      <c r="N25" s="22"/>
      <c r="O25" s="22"/>
      <c r="P25" s="22"/>
    </row>
    <row r="26" spans="1:16" s="1" customFormat="1" ht="3" customHeight="1" x14ac:dyDescent="0.25">
      <c r="A26" s="137"/>
      <c r="B26" s="60"/>
      <c r="C26" s="60"/>
      <c r="D26" s="60"/>
      <c r="E26" s="60"/>
      <c r="F26" s="60"/>
      <c r="G26" s="60"/>
      <c r="H26" s="60"/>
      <c r="I26" s="60"/>
      <c r="J26" s="138"/>
      <c r="K26" s="2"/>
      <c r="L26" s="2"/>
    </row>
    <row r="27" spans="1:16" ht="15.75" customHeight="1" x14ac:dyDescent="0.25">
      <c r="A27" s="199" t="s">
        <v>173</v>
      </c>
      <c r="B27" s="200"/>
      <c r="C27" s="200"/>
      <c r="D27" s="200"/>
      <c r="E27" s="200"/>
      <c r="F27" s="200"/>
      <c r="G27" s="200"/>
      <c r="H27" s="200"/>
      <c r="I27" s="200"/>
      <c r="J27" s="201"/>
    </row>
    <row r="28" spans="1:16" s="1" customFormat="1" ht="3" customHeight="1" x14ac:dyDescent="0.25">
      <c r="A28" s="139"/>
      <c r="B28" s="62"/>
      <c r="C28" s="62"/>
      <c r="D28" s="62"/>
      <c r="E28" s="62"/>
      <c r="F28" s="62"/>
      <c r="G28" s="62"/>
      <c r="H28" s="62"/>
      <c r="I28" s="62"/>
      <c r="J28" s="140"/>
      <c r="K28" s="2"/>
      <c r="L28" s="2"/>
    </row>
    <row r="29" spans="1:16" ht="26.25" customHeight="1" x14ac:dyDescent="0.25">
      <c r="A29" s="134" t="s">
        <v>182</v>
      </c>
      <c r="B29" s="205" t="s">
        <v>191</v>
      </c>
      <c r="C29" s="205"/>
      <c r="D29" s="205"/>
      <c r="E29" s="205"/>
      <c r="F29" s="205"/>
      <c r="G29" s="205"/>
      <c r="H29" s="205"/>
      <c r="I29" s="205"/>
      <c r="J29" s="206"/>
    </row>
    <row r="30" spans="1:16" ht="101.25" customHeight="1" x14ac:dyDescent="0.25">
      <c r="A30" s="143" t="s">
        <v>183</v>
      </c>
      <c r="B30" s="205" t="s">
        <v>192</v>
      </c>
      <c r="C30" s="205"/>
      <c r="D30" s="205"/>
      <c r="E30" s="205"/>
      <c r="F30" s="205"/>
      <c r="G30" s="205"/>
      <c r="H30" s="205"/>
      <c r="I30" s="205"/>
      <c r="J30" s="206"/>
    </row>
    <row r="31" spans="1:16" x14ac:dyDescent="0.25">
      <c r="A31" s="144" t="s">
        <v>237</v>
      </c>
      <c r="B31" s="207" t="s">
        <v>208</v>
      </c>
      <c r="C31" s="207"/>
      <c r="D31" s="207"/>
      <c r="E31" s="207"/>
      <c r="F31" s="207"/>
      <c r="G31" s="207"/>
      <c r="H31" s="207"/>
      <c r="I31" s="207"/>
      <c r="J31" s="208"/>
    </row>
    <row r="32" spans="1:16" s="24" customFormat="1" ht="21.75" hidden="1" customHeight="1" x14ac:dyDescent="0.25">
      <c r="A32" s="145" t="s">
        <v>225</v>
      </c>
      <c r="B32" s="77"/>
      <c r="C32" s="71"/>
      <c r="D32" s="71"/>
      <c r="E32" s="71"/>
      <c r="F32" s="71"/>
      <c r="G32" s="71"/>
      <c r="H32" s="71"/>
      <c r="I32" s="71"/>
      <c r="J32" s="146"/>
    </row>
    <row r="33" spans="1:15" s="1" customFormat="1" ht="3" customHeight="1" x14ac:dyDescent="0.25">
      <c r="A33" s="137"/>
      <c r="B33" s="60"/>
      <c r="C33" s="60"/>
      <c r="D33" s="60"/>
      <c r="E33" s="60"/>
      <c r="F33" s="60"/>
      <c r="G33" s="60"/>
      <c r="H33" s="60"/>
      <c r="I33" s="60"/>
      <c r="J33" s="138"/>
      <c r="K33" s="2"/>
      <c r="L33" s="2"/>
    </row>
    <row r="34" spans="1:15" ht="15.75" customHeight="1" x14ac:dyDescent="0.25">
      <c r="A34" s="184" t="s">
        <v>175</v>
      </c>
      <c r="B34" s="185"/>
      <c r="C34" s="185"/>
      <c r="D34" s="185"/>
      <c r="E34" s="185"/>
      <c r="F34" s="185"/>
      <c r="G34" s="185"/>
      <c r="H34" s="185"/>
      <c r="I34" s="185"/>
      <c r="J34" s="186"/>
    </row>
    <row r="35" spans="1:15" s="1" customFormat="1" ht="3" customHeight="1" x14ac:dyDescent="0.25">
      <c r="A35" s="139"/>
      <c r="B35" s="62"/>
      <c r="C35" s="62"/>
      <c r="D35" s="62"/>
      <c r="E35" s="62"/>
      <c r="F35" s="62"/>
      <c r="G35" s="62"/>
      <c r="H35" s="62"/>
      <c r="I35" s="62"/>
      <c r="J35" s="140"/>
      <c r="K35" s="2"/>
      <c r="L35" s="2"/>
    </row>
    <row r="36" spans="1:15" s="20" customFormat="1" ht="15.75" x14ac:dyDescent="0.25">
      <c r="A36" s="189" t="s">
        <v>174</v>
      </c>
      <c r="B36" s="190"/>
      <c r="C36" s="190"/>
      <c r="D36" s="190"/>
      <c r="E36" s="190"/>
      <c r="F36" s="190"/>
      <c r="G36" s="190"/>
      <c r="H36" s="190"/>
      <c r="I36" s="190"/>
      <c r="J36" s="191"/>
      <c r="K36" s="21"/>
      <c r="L36" s="21"/>
    </row>
    <row r="37" spans="1:15" s="1" customFormat="1" ht="3" customHeight="1" x14ac:dyDescent="0.25">
      <c r="A37" s="139"/>
      <c r="B37" s="62"/>
      <c r="C37" s="62"/>
      <c r="D37" s="62"/>
      <c r="E37" s="62"/>
      <c r="F37" s="62"/>
      <c r="G37" s="62"/>
      <c r="H37" s="62"/>
      <c r="I37" s="62"/>
      <c r="J37" s="140"/>
      <c r="K37" s="2"/>
      <c r="L37" s="2"/>
    </row>
    <row r="38" spans="1:15" ht="15" customHeight="1" x14ac:dyDescent="0.25">
      <c r="A38" s="236" t="s">
        <v>3</v>
      </c>
      <c r="B38" s="237"/>
      <c r="C38" s="234" t="s">
        <v>10</v>
      </c>
      <c r="D38" s="238"/>
      <c r="E38" s="238"/>
      <c r="F38" s="238" t="s">
        <v>4</v>
      </c>
      <c r="G38" s="238"/>
      <c r="H38" s="237"/>
      <c r="I38" s="234" t="s">
        <v>12</v>
      </c>
      <c r="J38" s="235"/>
      <c r="K38" s="29"/>
      <c r="L38" s="24"/>
      <c r="M38" s="33"/>
    </row>
    <row r="39" spans="1:15" x14ac:dyDescent="0.25">
      <c r="A39" s="230">
        <v>7802698211</v>
      </c>
      <c r="B39" s="231"/>
      <c r="C39" s="239">
        <v>9272233268.4799995</v>
      </c>
      <c r="D39" s="240"/>
      <c r="E39" s="241"/>
      <c r="F39" s="115"/>
      <c r="G39" s="116">
        <v>7306327252.1999998</v>
      </c>
      <c r="H39" s="117"/>
      <c r="I39" s="232">
        <f>IF(G39&gt;0,G39/C39,0)</f>
        <v>0.7879792322564948</v>
      </c>
      <c r="J39" s="233"/>
      <c r="K39" s="31"/>
      <c r="L39" s="24"/>
      <c r="M39" s="33"/>
    </row>
    <row r="40" spans="1:15" s="1" customFormat="1" ht="3" customHeight="1" x14ac:dyDescent="0.25">
      <c r="A40" s="139"/>
      <c r="B40" s="62"/>
      <c r="C40" s="62"/>
      <c r="D40" s="62"/>
      <c r="E40" s="62"/>
      <c r="F40" s="62"/>
      <c r="G40" s="62"/>
      <c r="H40" s="62"/>
      <c r="I40" s="62"/>
      <c r="J40" s="140"/>
      <c r="K40" s="2"/>
      <c r="L40" s="2"/>
    </row>
    <row r="41" spans="1:15" s="20" customFormat="1" x14ac:dyDescent="0.25">
      <c r="A41" s="216" t="s">
        <v>252</v>
      </c>
      <c r="B41" s="217"/>
      <c r="C41" s="217"/>
      <c r="D41" s="217"/>
      <c r="E41" s="217"/>
      <c r="F41" s="217"/>
      <c r="G41" s="217"/>
      <c r="H41" s="217"/>
      <c r="I41" s="217"/>
      <c r="J41" s="218"/>
      <c r="K41" s="25"/>
      <c r="L41" s="21"/>
    </row>
    <row r="42" spans="1:15" s="1" customFormat="1" ht="3" customHeight="1" x14ac:dyDescent="0.25">
      <c r="A42" s="139"/>
      <c r="B42" s="62"/>
      <c r="C42" s="62"/>
      <c r="D42" s="62"/>
      <c r="E42" s="62"/>
      <c r="F42" s="62"/>
      <c r="G42" s="62"/>
      <c r="H42" s="62"/>
      <c r="I42" s="62"/>
      <c r="J42" s="140"/>
      <c r="K42" s="2"/>
      <c r="L42" s="2"/>
    </row>
    <row r="43" spans="1:15" ht="17.25" customHeight="1" x14ac:dyDescent="0.25">
      <c r="A43" s="147"/>
      <c r="B43" s="61"/>
      <c r="C43" s="220" t="s">
        <v>5</v>
      </c>
      <c r="D43" s="221"/>
      <c r="E43" s="219" t="s">
        <v>250</v>
      </c>
      <c r="F43" s="228"/>
      <c r="G43" s="219" t="s">
        <v>251</v>
      </c>
      <c r="H43" s="219"/>
      <c r="I43" s="220" t="s">
        <v>9</v>
      </c>
      <c r="J43" s="229"/>
      <c r="M43" s="160"/>
    </row>
    <row r="44" spans="1:15" ht="25.5" x14ac:dyDescent="0.25">
      <c r="A44" s="148" t="s">
        <v>26</v>
      </c>
      <c r="B44" s="73" t="s">
        <v>25</v>
      </c>
      <c r="C44" s="73" t="s">
        <v>201</v>
      </c>
      <c r="D44" s="73" t="s">
        <v>202</v>
      </c>
      <c r="E44" s="74" t="s">
        <v>229</v>
      </c>
      <c r="F44" s="74" t="s">
        <v>226</v>
      </c>
      <c r="G44" s="75" t="s">
        <v>203</v>
      </c>
      <c r="H44" s="75" t="s">
        <v>204</v>
      </c>
      <c r="I44" s="75" t="s">
        <v>11</v>
      </c>
      <c r="J44" s="149" t="s">
        <v>8</v>
      </c>
      <c r="K44" s="28"/>
      <c r="L44" s="33"/>
      <c r="M44" s="33"/>
    </row>
    <row r="45" spans="1:15" ht="78.75" customHeight="1" x14ac:dyDescent="0.25">
      <c r="A45" s="150" t="s">
        <v>222</v>
      </c>
      <c r="B45" s="79" t="s">
        <v>223</v>
      </c>
      <c r="C45" s="80">
        <v>618793096</v>
      </c>
      <c r="D45" s="80">
        <v>7802698211</v>
      </c>
      <c r="E45" s="80">
        <v>309396548</v>
      </c>
      <c r="F45" s="80">
        <v>3976555288</v>
      </c>
      <c r="G45" s="80">
        <v>318469864.46000004</v>
      </c>
      <c r="H45" s="81">
        <v>4374505426.9300003</v>
      </c>
      <c r="I45" s="82">
        <f>IF(G45&gt;0,G45/C45,0)</f>
        <v>0.51466292451976559</v>
      </c>
      <c r="J45" s="151">
        <f>IF(H45&gt;0,H45/D45,0)</f>
        <v>0.56064008995797876</v>
      </c>
      <c r="K45" s="30"/>
      <c r="L45" s="35" t="s">
        <v>198</v>
      </c>
      <c r="M45" s="33"/>
      <c r="N45" s="34"/>
      <c r="O45" s="34"/>
    </row>
    <row r="46" spans="1:15" s="1" customFormat="1" ht="3" customHeight="1" x14ac:dyDescent="0.25">
      <c r="A46" s="139"/>
      <c r="B46" s="62"/>
      <c r="C46" s="62"/>
      <c r="D46" s="62"/>
      <c r="E46" s="62"/>
      <c r="F46" s="62"/>
      <c r="G46" s="62"/>
      <c r="H46" s="62"/>
      <c r="I46" s="62"/>
      <c r="J46" s="140"/>
      <c r="K46" s="2"/>
      <c r="L46" s="2"/>
    </row>
    <row r="47" spans="1:15" ht="15.75" customHeight="1" x14ac:dyDescent="0.25">
      <c r="A47" s="199" t="s">
        <v>176</v>
      </c>
      <c r="B47" s="200"/>
      <c r="C47" s="200"/>
      <c r="D47" s="200"/>
      <c r="E47" s="200"/>
      <c r="F47" s="200"/>
      <c r="G47" s="200"/>
      <c r="H47" s="200"/>
      <c r="I47" s="200"/>
      <c r="J47" s="201"/>
      <c r="M47" s="160"/>
      <c r="N47" s="160"/>
    </row>
    <row r="48" spans="1:15" s="1" customFormat="1" ht="3" customHeight="1" x14ac:dyDescent="0.25">
      <c r="A48" s="139"/>
      <c r="B48" s="62"/>
      <c r="C48" s="62"/>
      <c r="D48" s="62"/>
      <c r="E48" s="62"/>
      <c r="F48" s="62"/>
      <c r="G48" s="62"/>
      <c r="H48" s="62"/>
      <c r="I48" s="62"/>
      <c r="J48" s="140"/>
      <c r="K48" s="2"/>
      <c r="L48" s="2"/>
    </row>
    <row r="49" spans="1:15" s="20" customFormat="1" ht="15.75" x14ac:dyDescent="0.25">
      <c r="A49" s="189" t="s">
        <v>177</v>
      </c>
      <c r="B49" s="190"/>
      <c r="C49" s="190"/>
      <c r="D49" s="190"/>
      <c r="E49" s="190"/>
      <c r="F49" s="190"/>
      <c r="G49" s="190"/>
      <c r="H49" s="190"/>
      <c r="I49" s="190"/>
      <c r="J49" s="191"/>
      <c r="K49" s="21"/>
      <c r="L49" s="21"/>
      <c r="M49" s="161"/>
      <c r="N49" s="161"/>
      <c r="O49" s="161"/>
    </row>
    <row r="50" spans="1:15" s="1" customFormat="1" ht="3" customHeight="1" x14ac:dyDescent="0.25">
      <c r="A50" s="137"/>
      <c r="B50" s="60"/>
      <c r="C50" s="60"/>
      <c r="D50" s="60"/>
      <c r="E50" s="60"/>
      <c r="F50" s="60"/>
      <c r="G50" s="60"/>
      <c r="H50" s="60"/>
      <c r="I50" s="60"/>
      <c r="J50" s="138"/>
      <c r="K50" s="2"/>
      <c r="L50" s="2"/>
    </row>
    <row r="51" spans="1:15" ht="29.25" customHeight="1" x14ac:dyDescent="0.25">
      <c r="A51" s="152" t="s">
        <v>178</v>
      </c>
      <c r="B51" s="222" t="s">
        <v>222</v>
      </c>
      <c r="C51" s="222"/>
      <c r="D51" s="222"/>
      <c r="E51" s="222"/>
      <c r="F51" s="222"/>
      <c r="G51" s="222"/>
      <c r="H51" s="222"/>
      <c r="I51" s="222"/>
      <c r="J51" s="223"/>
    </row>
    <row r="52" spans="1:15" ht="27.75" customHeight="1" x14ac:dyDescent="0.25">
      <c r="A52" s="152" t="s">
        <v>179</v>
      </c>
      <c r="B52" s="222" t="s">
        <v>193</v>
      </c>
      <c r="C52" s="222"/>
      <c r="D52" s="222"/>
      <c r="E52" s="222"/>
      <c r="F52" s="222"/>
      <c r="G52" s="222"/>
      <c r="H52" s="222"/>
      <c r="I52" s="222"/>
      <c r="J52" s="223"/>
    </row>
    <row r="53" spans="1:15" ht="78.599999999999994" customHeight="1" x14ac:dyDescent="0.25">
      <c r="A53" s="152" t="s">
        <v>7</v>
      </c>
      <c r="B53" s="224" t="s">
        <v>248</v>
      </c>
      <c r="C53" s="224"/>
      <c r="D53" s="224"/>
      <c r="E53" s="224"/>
      <c r="F53" s="224"/>
      <c r="G53" s="224"/>
      <c r="H53" s="224"/>
      <c r="I53" s="224"/>
      <c r="J53" s="225"/>
      <c r="K53" s="23"/>
    </row>
    <row r="54" spans="1:15" ht="30" x14ac:dyDescent="0.25">
      <c r="A54" s="153" t="s">
        <v>6</v>
      </c>
      <c r="B54" s="226" t="s">
        <v>199</v>
      </c>
      <c r="C54" s="226"/>
      <c r="D54" s="226"/>
      <c r="E54" s="226"/>
      <c r="F54" s="226"/>
      <c r="G54" s="226"/>
      <c r="H54" s="226"/>
      <c r="I54" s="226"/>
      <c r="J54" s="227"/>
    </row>
    <row r="55" spans="1:15" s="1" customFormat="1" ht="3" customHeight="1" x14ac:dyDescent="0.25">
      <c r="A55" s="137"/>
      <c r="B55" s="60"/>
      <c r="C55" s="60"/>
      <c r="D55" s="60"/>
      <c r="E55" s="60"/>
      <c r="F55" s="60"/>
      <c r="G55" s="60"/>
      <c r="H55" s="60"/>
      <c r="I55" s="60"/>
      <c r="J55" s="138"/>
      <c r="K55" s="2"/>
      <c r="L55" s="2"/>
    </row>
    <row r="56" spans="1:15" ht="15.75" customHeight="1" x14ac:dyDescent="0.25">
      <c r="A56" s="199" t="s">
        <v>238</v>
      </c>
      <c r="B56" s="200"/>
      <c r="C56" s="200"/>
      <c r="D56" s="200"/>
      <c r="E56" s="200"/>
      <c r="F56" s="200"/>
      <c r="G56" s="200"/>
      <c r="H56" s="200"/>
      <c r="I56" s="200"/>
      <c r="J56" s="201"/>
    </row>
    <row r="57" spans="1:15" s="1" customFormat="1" ht="3" customHeight="1" x14ac:dyDescent="0.25">
      <c r="A57" s="139"/>
      <c r="B57" s="62"/>
      <c r="C57" s="62"/>
      <c r="D57" s="62"/>
      <c r="E57" s="62"/>
      <c r="F57" s="62"/>
      <c r="G57" s="62"/>
      <c r="H57" s="62"/>
      <c r="I57" s="62"/>
      <c r="J57" s="140"/>
      <c r="K57" s="2"/>
      <c r="L57" s="2"/>
    </row>
    <row r="58" spans="1:15" s="20" customFormat="1" ht="33" customHeight="1" x14ac:dyDescent="0.25">
      <c r="A58" s="196" t="s">
        <v>181</v>
      </c>
      <c r="B58" s="197"/>
      <c r="C58" s="197"/>
      <c r="D58" s="197"/>
      <c r="E58" s="197"/>
      <c r="F58" s="197"/>
      <c r="G58" s="197"/>
      <c r="H58" s="197"/>
      <c r="I58" s="197"/>
      <c r="J58" s="198"/>
      <c r="K58" s="21"/>
      <c r="L58" s="21"/>
    </row>
    <row r="59" spans="1:15" s="1" customFormat="1" ht="3" customHeight="1" x14ac:dyDescent="0.25">
      <c r="A59" s="137"/>
      <c r="B59" s="60"/>
      <c r="C59" s="60"/>
      <c r="D59" s="60"/>
      <c r="E59" s="60"/>
      <c r="F59" s="60"/>
      <c r="G59" s="60"/>
      <c r="H59" s="60"/>
      <c r="I59" s="60"/>
      <c r="J59" s="138"/>
      <c r="K59" s="2"/>
      <c r="L59" s="2"/>
    </row>
    <row r="60" spans="1:15" ht="80.25" customHeight="1" thickBot="1" x14ac:dyDescent="0.3">
      <c r="A60" s="213" t="s">
        <v>249</v>
      </c>
      <c r="B60" s="214"/>
      <c r="C60" s="214"/>
      <c r="D60" s="214"/>
      <c r="E60" s="214"/>
      <c r="F60" s="214"/>
      <c r="G60" s="214"/>
      <c r="H60" s="214"/>
      <c r="I60" s="214"/>
      <c r="J60" s="215"/>
    </row>
    <row r="61" spans="1:15" ht="14.25" customHeight="1" x14ac:dyDescent="0.25">
      <c r="A61" s="195" t="s">
        <v>239</v>
      </c>
      <c r="B61" s="195"/>
      <c r="C61" s="195"/>
      <c r="D61" s="195"/>
      <c r="E61" s="195"/>
      <c r="F61" s="195"/>
      <c r="G61" s="195"/>
      <c r="H61" s="195"/>
      <c r="I61" s="195"/>
      <c r="J61" s="195"/>
    </row>
    <row r="62" spans="1:15" s="36" customFormat="1" x14ac:dyDescent="0.25"/>
    <row r="63" spans="1:15" s="36" customFormat="1" ht="79.5" customHeight="1" x14ac:dyDescent="0.25"/>
    <row r="64" spans="1:15" s="36" customFormat="1" x14ac:dyDescent="0.25"/>
    <row r="65" s="36" customFormat="1" x14ac:dyDescent="0.25"/>
    <row r="66" s="36" customFormat="1" x14ac:dyDescent="0.25"/>
    <row r="67" s="36" customFormat="1" x14ac:dyDescent="0.25"/>
    <row r="68" s="36" customFormat="1" x14ac:dyDescent="0.25"/>
    <row r="69" s="36" customFormat="1" x14ac:dyDescent="0.25"/>
  </sheetData>
  <sheetProtection formatCells="0" formatColumns="0" formatRows="0" insertRows="0" deleteRows="0" pivotTables="0"/>
  <mergeCells count="48">
    <mergeCell ref="B14:J14"/>
    <mergeCell ref="I43:J43"/>
    <mergeCell ref="B52:J52"/>
    <mergeCell ref="A39:B39"/>
    <mergeCell ref="I39:J39"/>
    <mergeCell ref="I38:J38"/>
    <mergeCell ref="A38:B38"/>
    <mergeCell ref="C38:E38"/>
    <mergeCell ref="C39:E39"/>
    <mergeCell ref="F38:H38"/>
    <mergeCell ref="A56:J56"/>
    <mergeCell ref="A47:J47"/>
    <mergeCell ref="G43:H43"/>
    <mergeCell ref="C43:D43"/>
    <mergeCell ref="A49:J49"/>
    <mergeCell ref="B51:J51"/>
    <mergeCell ref="B53:J53"/>
    <mergeCell ref="B54:J54"/>
    <mergeCell ref="E43:F43"/>
    <mergeCell ref="A61:J61"/>
    <mergeCell ref="A58:J58"/>
    <mergeCell ref="A17:J17"/>
    <mergeCell ref="B15:J15"/>
    <mergeCell ref="B29:J29"/>
    <mergeCell ref="B30:J30"/>
    <mergeCell ref="B31:J31"/>
    <mergeCell ref="A34:J34"/>
    <mergeCell ref="C19:J19"/>
    <mergeCell ref="C21:J21"/>
    <mergeCell ref="C23:J23"/>
    <mergeCell ref="A27:J27"/>
    <mergeCell ref="B25:J25"/>
    <mergeCell ref="A60:J60"/>
    <mergeCell ref="A41:J41"/>
    <mergeCell ref="A36:J36"/>
    <mergeCell ref="B11:J11"/>
    <mergeCell ref="B1:J1"/>
    <mergeCell ref="D2:H2"/>
    <mergeCell ref="D3:H3"/>
    <mergeCell ref="B2:C2"/>
    <mergeCell ref="B3:C3"/>
    <mergeCell ref="A4:J4"/>
    <mergeCell ref="A5:J5"/>
    <mergeCell ref="A6:J6"/>
    <mergeCell ref="A7:J7"/>
    <mergeCell ref="A8:J8"/>
    <mergeCell ref="A9:J9"/>
    <mergeCell ref="A10:J10"/>
  </mergeCells>
  <dataValidations xWindow="1014" yWindow="548" count="15">
    <dataValidation allowBlank="1" sqref="A11"/>
    <dataValidation allowBlank="1" showInputMessage="1" prompt="Nombre del capítulo" sqref="B11:J11"/>
    <dataValidation allowBlank="1" showInputMessage="1" showErrorMessage="1" prompt="¿A quién va dirigido el programa?, ¿qué característica tiene esta población que requiere ser beneficiada?" sqref="B31:J32"/>
    <dataValidation allowBlank="1" showInputMessage="1" showErrorMessage="1" prompt="Nombre del producto" sqref="B51:J51"/>
    <dataValidation allowBlank="1" showInputMessage="1" showErrorMessage="1" prompt="¿En qué consiste el producto? su objetivo" sqref="B52:J52"/>
    <dataValidation allowBlank="1" showInputMessage="1" showErrorMessage="1" prompt="1. Describir lo plasmado en el presupuesto_x000a_2. Describir lo alcanzado en términos financieros y de producción " sqref="B53"/>
    <dataValidation allowBlank="1" showInputMessage="1" showErrorMessage="1" prompt="De existir desvío, explicar razones." sqref="B54:J54"/>
    <dataValidation allowBlank="1" showInputMessage="1" showErrorMessage="1" prompt="Presupuesto del programa" sqref="A39:C39 F39"/>
    <dataValidation allowBlank="1" showInputMessage="1" showErrorMessage="1" prompt="¿En qué consiste el programa?" sqref="B30:J30"/>
    <dataValidation allowBlank="1" showInputMessage="1" showErrorMessage="1" prompt="Nombre de cada producto" sqref="A44:A45"/>
    <dataValidation allowBlank="1" showInputMessage="1" showErrorMessage="1" prompt="Nombre del indicador" sqref="B44:B45"/>
    <dataValidation allowBlank="1" showInputMessage="1" showErrorMessage="1" prompt="Meta anual del indicador" sqref="C44:C45 E44"/>
    <dataValidation allowBlank="1" showInputMessage="1" showErrorMessage="1" prompt="Monto presupuestado para el producto" sqref="D44:D45 E45:F45 F44"/>
    <dataValidation allowBlank="1" showInputMessage="1" showErrorMessage="1" prompt="Meta alcanzada en el trimestre" sqref="G44:G45"/>
    <dataValidation allowBlank="1" showInputMessage="1" showErrorMessage="1" prompt="Monto ejecutado en el trimestre" sqref="H44:H45"/>
  </dataValidations>
  <printOptions horizontalCentered="1"/>
  <pageMargins left="0.70866141732283472" right="0.70866141732283472" top="0.74803149606299213" bottom="0.74803149606299213" header="0.31496062992125984" footer="0.31496062992125984"/>
  <pageSetup scale="47" orientation="portrait" r:id="rId1"/>
  <headerFooter alignWithMargins="0">
    <oddFooter>&amp;RPágina &amp;P</oddFooter>
  </headerFooter>
  <rowBreaks count="2" manualBreakCount="2">
    <brk id="32" max="9" man="1"/>
    <brk id="54" max="9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014" yWindow="548" count="1">
        <x14:dataValidation type="list" allowBlank="1" showInputMessage="1" showErrorMessage="1" promptTitle="Código" prompt="Digitar/seleccionar el código del Objetivo Específico actual">
          <x14:formula1>
            <xm:f>'Validacion datos'!$D$7:$D$64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showGridLines="0" view="pageBreakPreview" topLeftCell="A23" zoomScaleNormal="90" zoomScaleSheetLayoutView="100" workbookViewId="0">
      <selection activeCell="N46" sqref="N46"/>
    </sheetView>
  </sheetViews>
  <sheetFormatPr baseColWidth="10" defaultColWidth="11.42578125" defaultRowHeight="15" x14ac:dyDescent="0.25"/>
  <cols>
    <col min="1" max="1" width="32.85546875" style="36" customWidth="1"/>
    <col min="2" max="2" width="21.7109375" style="36" customWidth="1"/>
    <col min="3" max="6" width="15" style="36" customWidth="1"/>
    <col min="7" max="7" width="17.5703125" style="36" bestFit="1" customWidth="1"/>
    <col min="8" max="8" width="16.5703125" style="36" bestFit="1" customWidth="1"/>
    <col min="9" max="10" width="15" style="36" customWidth="1"/>
    <col min="11" max="11" width="40.140625" style="36" hidden="1" customWidth="1"/>
    <col min="12" max="12" width="26.140625" style="36" hidden="1" customWidth="1"/>
    <col min="13" max="13" width="20.42578125" style="36" bestFit="1" customWidth="1"/>
    <col min="14" max="14" width="17.5703125" style="36" bestFit="1" customWidth="1"/>
    <col min="15" max="15" width="16.140625" style="36" bestFit="1" customWidth="1"/>
    <col min="16" max="16" width="15.28515625" style="36" bestFit="1" customWidth="1"/>
    <col min="17" max="17" width="13.7109375" style="36" bestFit="1" customWidth="1"/>
    <col min="18" max="16384" width="11.42578125" style="36"/>
  </cols>
  <sheetData>
    <row r="1" spans="1:12" s="20" customFormat="1" ht="27.75" customHeight="1" thickBot="1" x14ac:dyDescent="0.3">
      <c r="A1" s="119"/>
      <c r="B1" s="279" t="s">
        <v>186</v>
      </c>
      <c r="C1" s="280"/>
      <c r="D1" s="280"/>
      <c r="E1" s="280"/>
      <c r="F1" s="280"/>
      <c r="G1" s="280"/>
      <c r="H1" s="280"/>
      <c r="I1" s="280"/>
      <c r="J1" s="281"/>
    </row>
    <row r="2" spans="1:12" s="20" customFormat="1" ht="21" customHeight="1" thickBot="1" x14ac:dyDescent="0.3">
      <c r="A2" s="120"/>
      <c r="B2" s="282" t="s">
        <v>14</v>
      </c>
      <c r="C2" s="283"/>
      <c r="D2" s="282" t="s">
        <v>15</v>
      </c>
      <c r="E2" s="283"/>
      <c r="F2" s="283"/>
      <c r="G2" s="283"/>
      <c r="H2" s="284"/>
      <c r="I2" s="83" t="s">
        <v>16</v>
      </c>
      <c r="J2" s="121" t="s">
        <v>17</v>
      </c>
    </row>
    <row r="3" spans="1:12" s="20" customFormat="1" ht="54" customHeight="1" x14ac:dyDescent="0.25">
      <c r="A3" s="120"/>
      <c r="B3" s="285" t="s">
        <v>18</v>
      </c>
      <c r="C3" s="286"/>
      <c r="D3" s="285" t="s">
        <v>218</v>
      </c>
      <c r="E3" s="286"/>
      <c r="F3" s="286"/>
      <c r="G3" s="286"/>
      <c r="H3" s="287"/>
      <c r="I3" s="132">
        <v>43846</v>
      </c>
      <c r="J3" s="133">
        <v>5</v>
      </c>
    </row>
    <row r="4" spans="1:12" s="20" customFormat="1" ht="3" customHeight="1" x14ac:dyDescent="0.25">
      <c r="A4" s="288"/>
      <c r="B4" s="289"/>
      <c r="C4" s="289"/>
      <c r="D4" s="289"/>
      <c r="E4" s="289"/>
      <c r="F4" s="289"/>
      <c r="G4" s="289"/>
      <c r="H4" s="289"/>
      <c r="I4" s="289"/>
      <c r="J4" s="290"/>
    </row>
    <row r="5" spans="1:12" s="20" customFormat="1" ht="3" customHeight="1" x14ac:dyDescent="0.25">
      <c r="A5" s="291"/>
      <c r="B5" s="292"/>
      <c r="C5" s="292"/>
      <c r="D5" s="292"/>
      <c r="E5" s="292"/>
      <c r="F5" s="292"/>
      <c r="G5" s="292"/>
      <c r="H5" s="292"/>
      <c r="I5" s="292"/>
      <c r="J5" s="293"/>
    </row>
    <row r="6" spans="1:12" s="20" customFormat="1" ht="3" customHeight="1" x14ac:dyDescent="0.25">
      <c r="A6" s="294"/>
      <c r="B6" s="295"/>
      <c r="C6" s="295"/>
      <c r="D6" s="295"/>
      <c r="E6" s="295"/>
      <c r="F6" s="295"/>
      <c r="G6" s="295"/>
      <c r="H6" s="295"/>
      <c r="I6" s="295"/>
      <c r="J6" s="296"/>
    </row>
    <row r="7" spans="1:12" s="20" customFormat="1" x14ac:dyDescent="0.25">
      <c r="A7" s="261" t="s">
        <v>205</v>
      </c>
      <c r="B7" s="262"/>
      <c r="C7" s="262"/>
      <c r="D7" s="262"/>
      <c r="E7" s="262"/>
      <c r="F7" s="262"/>
      <c r="G7" s="262"/>
      <c r="H7" s="262"/>
      <c r="I7" s="262"/>
      <c r="J7" s="263"/>
    </row>
    <row r="8" spans="1:12" s="20" customFormat="1" ht="3" customHeight="1" x14ac:dyDescent="0.25">
      <c r="A8" s="294"/>
      <c r="B8" s="295"/>
      <c r="C8" s="295"/>
      <c r="D8" s="295"/>
      <c r="E8" s="295"/>
      <c r="F8" s="295"/>
      <c r="G8" s="295"/>
      <c r="H8" s="295"/>
      <c r="I8" s="295"/>
      <c r="J8" s="296"/>
    </row>
    <row r="9" spans="1:12" s="20" customFormat="1" x14ac:dyDescent="0.25">
      <c r="A9" s="216" t="s">
        <v>19</v>
      </c>
      <c r="B9" s="217"/>
      <c r="C9" s="217"/>
      <c r="D9" s="217"/>
      <c r="E9" s="217"/>
      <c r="F9" s="217"/>
      <c r="G9" s="217"/>
      <c r="H9" s="217"/>
      <c r="I9" s="217"/>
      <c r="J9" s="218"/>
    </row>
    <row r="10" spans="1:12" s="20" customFormat="1" ht="3" customHeight="1" x14ac:dyDescent="0.25">
      <c r="A10" s="277"/>
      <c r="B10" s="193"/>
      <c r="C10" s="193"/>
      <c r="D10" s="193"/>
      <c r="E10" s="193"/>
      <c r="F10" s="193"/>
      <c r="G10" s="193"/>
      <c r="H10" s="193"/>
      <c r="I10" s="193"/>
      <c r="J10" s="278"/>
    </row>
    <row r="11" spans="1:12" x14ac:dyDescent="0.25">
      <c r="A11" s="84" t="s">
        <v>20</v>
      </c>
      <c r="B11" s="162" t="s">
        <v>232</v>
      </c>
      <c r="C11" s="163"/>
      <c r="D11" s="163"/>
      <c r="E11" s="163"/>
      <c r="F11" s="163"/>
      <c r="G11" s="163"/>
      <c r="H11" s="163"/>
      <c r="I11" s="163"/>
      <c r="J11" s="272"/>
      <c r="K11" s="20"/>
      <c r="L11" s="20"/>
    </row>
    <row r="12" spans="1:12" s="20" customFormat="1" ht="3" customHeight="1" x14ac:dyDescent="0.25">
      <c r="A12" s="85"/>
      <c r="B12" s="124"/>
      <c r="C12" s="124"/>
      <c r="D12" s="124"/>
      <c r="E12" s="124"/>
      <c r="F12" s="124"/>
      <c r="G12" s="124"/>
      <c r="H12" s="124"/>
      <c r="I12" s="124"/>
      <c r="J12" s="86"/>
    </row>
    <row r="13" spans="1:12" s="20" customFormat="1" x14ac:dyDescent="0.25">
      <c r="A13" s="56" t="s">
        <v>200</v>
      </c>
      <c r="B13" s="57" t="s">
        <v>233</v>
      </c>
      <c r="C13" s="87"/>
      <c r="D13" s="87"/>
      <c r="E13" s="87"/>
      <c r="F13" s="87"/>
      <c r="G13" s="87"/>
      <c r="H13" s="87"/>
      <c r="I13" s="87"/>
      <c r="J13" s="88"/>
    </row>
    <row r="14" spans="1:12" s="20" customFormat="1" x14ac:dyDescent="0.25">
      <c r="A14" s="56" t="s">
        <v>224</v>
      </c>
      <c r="B14" s="59" t="s">
        <v>234</v>
      </c>
      <c r="C14" s="87"/>
      <c r="D14" s="87"/>
      <c r="E14" s="87"/>
      <c r="F14" s="87"/>
      <c r="G14" s="87"/>
      <c r="H14" s="87"/>
      <c r="I14" s="87"/>
      <c r="J14" s="88"/>
    </row>
    <row r="15" spans="1:12" ht="41.25" customHeight="1" x14ac:dyDescent="0.25">
      <c r="A15" s="84" t="s">
        <v>184</v>
      </c>
      <c r="B15" s="202" t="s">
        <v>190</v>
      </c>
      <c r="C15" s="203"/>
      <c r="D15" s="203"/>
      <c r="E15" s="203"/>
      <c r="F15" s="203"/>
      <c r="G15" s="203"/>
      <c r="H15" s="203"/>
      <c r="I15" s="203"/>
      <c r="J15" s="273"/>
    </row>
    <row r="16" spans="1:12" ht="51.75" customHeight="1" x14ac:dyDescent="0.25">
      <c r="A16" s="84" t="s">
        <v>185</v>
      </c>
      <c r="B16" s="202" t="s">
        <v>206</v>
      </c>
      <c r="C16" s="203"/>
      <c r="D16" s="203"/>
      <c r="E16" s="203"/>
      <c r="F16" s="203"/>
      <c r="G16" s="203"/>
      <c r="H16" s="203"/>
      <c r="I16" s="203"/>
      <c r="J16" s="273"/>
    </row>
    <row r="17" spans="1:16" s="20" customFormat="1" ht="3" customHeight="1" x14ac:dyDescent="0.25">
      <c r="A17" s="89"/>
      <c r="B17" s="124"/>
      <c r="C17" s="124"/>
      <c r="D17" s="124"/>
      <c r="E17" s="124"/>
      <c r="F17" s="124"/>
      <c r="G17" s="124"/>
      <c r="H17" s="124"/>
      <c r="I17" s="124"/>
      <c r="J17" s="86"/>
    </row>
    <row r="18" spans="1:16" ht="18.75" customHeight="1" x14ac:dyDescent="0.25">
      <c r="A18" s="261" t="s">
        <v>21</v>
      </c>
      <c r="B18" s="262"/>
      <c r="C18" s="262"/>
      <c r="D18" s="262"/>
      <c r="E18" s="262"/>
      <c r="F18" s="262"/>
      <c r="G18" s="262"/>
      <c r="H18" s="262"/>
      <c r="I18" s="262"/>
      <c r="J18" s="263"/>
    </row>
    <row r="19" spans="1:16" s="20" customFormat="1" ht="3" customHeight="1" x14ac:dyDescent="0.25">
      <c r="A19" s="85"/>
      <c r="B19" s="125"/>
      <c r="C19" s="125"/>
      <c r="D19" s="125"/>
      <c r="E19" s="125"/>
      <c r="F19" s="125"/>
      <c r="G19" s="125"/>
      <c r="H19" s="125"/>
      <c r="I19" s="125"/>
      <c r="J19" s="90"/>
    </row>
    <row r="20" spans="1:16" x14ac:dyDescent="0.25">
      <c r="A20" s="84" t="s">
        <v>0</v>
      </c>
      <c r="B20" s="91">
        <f>_xlfn.NUMBERVALUE(LEFT($B$24,1))</f>
        <v>2</v>
      </c>
      <c r="C20" s="274" t="str">
        <f>IFERROR(VLOOKUP(B20,'[1]Validacion datos'!A2:B5,2,FALSE),"")</f>
        <v>DESARROLLO SOCIAL</v>
      </c>
      <c r="D20" s="274"/>
      <c r="E20" s="274"/>
      <c r="F20" s="274"/>
      <c r="G20" s="274"/>
      <c r="H20" s="274"/>
      <c r="I20" s="274"/>
      <c r="J20" s="274"/>
    </row>
    <row r="21" spans="1:16" s="20" customFormat="1" ht="3" customHeight="1" x14ac:dyDescent="0.25">
      <c r="A21" s="85"/>
      <c r="B21" s="126"/>
      <c r="C21" s="126"/>
      <c r="D21" s="126"/>
      <c r="E21" s="126"/>
      <c r="F21" s="126"/>
      <c r="G21" s="126"/>
      <c r="H21" s="126"/>
      <c r="I21" s="126"/>
      <c r="J21" s="92"/>
    </row>
    <row r="22" spans="1:16" x14ac:dyDescent="0.25">
      <c r="A22" s="84" t="s">
        <v>1</v>
      </c>
      <c r="B22" s="93">
        <f>_xlfn.NUMBERVALUE(LEFT(B24,3))</f>
        <v>2.5</v>
      </c>
      <c r="C22" s="274" t="str">
        <f>IFERROR(VLOOKUP(B22,'[1]Validacion datos'!A8:B26,2,FALSE),"")</f>
        <v>Vivienda digna en entornos saludables</v>
      </c>
      <c r="D22" s="274"/>
      <c r="E22" s="274"/>
      <c r="F22" s="274"/>
      <c r="G22" s="274"/>
      <c r="H22" s="274"/>
      <c r="I22" s="274"/>
      <c r="J22" s="274"/>
      <c r="L22" s="20"/>
      <c r="M22" s="20"/>
      <c r="N22" s="20"/>
      <c r="O22" s="20"/>
      <c r="P22" s="20"/>
    </row>
    <row r="23" spans="1:16" s="20" customFormat="1" ht="3" customHeight="1" x14ac:dyDescent="0.25">
      <c r="A23" s="89"/>
      <c r="B23" s="67"/>
      <c r="C23" s="67"/>
      <c r="D23" s="67"/>
      <c r="E23" s="67"/>
      <c r="F23" s="67"/>
      <c r="G23" s="67"/>
      <c r="H23" s="67"/>
      <c r="I23" s="67"/>
      <c r="J23" s="94"/>
    </row>
    <row r="24" spans="1:16" x14ac:dyDescent="0.25">
      <c r="A24" s="84" t="s">
        <v>2</v>
      </c>
      <c r="B24" s="95" t="s">
        <v>95</v>
      </c>
      <c r="C24" s="274" t="str">
        <f>IFERROR(VLOOKUP(B24,'[1]Validacion datos'!D8:E64,2,FALSE),"")</f>
        <v>Garantizar el acceso universal a servicios de agua potable y saneamiento, provistos con calidad y eficiencia</v>
      </c>
      <c r="D24" s="274"/>
      <c r="E24" s="274"/>
      <c r="F24" s="274"/>
      <c r="G24" s="274"/>
      <c r="H24" s="274"/>
      <c r="I24" s="274"/>
      <c r="J24" s="274"/>
    </row>
    <row r="25" spans="1:16" s="20" customFormat="1" ht="3" customHeight="1" x14ac:dyDescent="0.25">
      <c r="A25" s="85"/>
      <c r="B25" s="124"/>
      <c r="C25" s="124"/>
      <c r="D25" s="124"/>
      <c r="E25" s="124"/>
      <c r="F25" s="124"/>
      <c r="G25" s="124"/>
      <c r="H25" s="124"/>
      <c r="I25" s="124"/>
      <c r="J25" s="86"/>
    </row>
    <row r="26" spans="1:16" ht="38.25" customHeight="1" x14ac:dyDescent="0.25">
      <c r="A26" s="84" t="s">
        <v>13</v>
      </c>
      <c r="B26" s="275" t="s">
        <v>197</v>
      </c>
      <c r="C26" s="275"/>
      <c r="D26" s="275"/>
      <c r="E26" s="275"/>
      <c r="F26" s="275"/>
      <c r="G26" s="275"/>
      <c r="H26" s="275"/>
      <c r="I26" s="275"/>
      <c r="J26" s="276"/>
      <c r="K26" s="20"/>
      <c r="L26" s="20"/>
      <c r="M26" s="20"/>
      <c r="N26" s="20"/>
      <c r="O26" s="20"/>
      <c r="P26" s="20"/>
    </row>
    <row r="27" spans="1:16" s="20" customFormat="1" ht="3" customHeight="1" x14ac:dyDescent="0.25">
      <c r="A27" s="89"/>
      <c r="B27" s="124"/>
      <c r="C27" s="124"/>
      <c r="D27" s="124"/>
      <c r="E27" s="124"/>
      <c r="F27" s="124"/>
      <c r="G27" s="124"/>
      <c r="H27" s="124"/>
      <c r="I27" s="124"/>
      <c r="J27" s="86"/>
    </row>
    <row r="28" spans="1:16" ht="15.75" customHeight="1" x14ac:dyDescent="0.25">
      <c r="A28" s="261" t="s">
        <v>173</v>
      </c>
      <c r="B28" s="262"/>
      <c r="C28" s="262"/>
      <c r="D28" s="262"/>
      <c r="E28" s="262"/>
      <c r="F28" s="262"/>
      <c r="G28" s="262"/>
      <c r="H28" s="262"/>
      <c r="I28" s="262"/>
      <c r="J28" s="263"/>
    </row>
    <row r="29" spans="1:16" s="20" customFormat="1" ht="3" customHeight="1" x14ac:dyDescent="0.25">
      <c r="A29" s="85"/>
      <c r="B29" s="125"/>
      <c r="C29" s="125"/>
      <c r="D29" s="125"/>
      <c r="E29" s="125"/>
      <c r="F29" s="125"/>
      <c r="G29" s="125"/>
      <c r="H29" s="125"/>
      <c r="I29" s="125"/>
      <c r="J29" s="90"/>
    </row>
    <row r="30" spans="1:16" ht="26.25" customHeight="1" x14ac:dyDescent="0.25">
      <c r="A30" s="84" t="s">
        <v>182</v>
      </c>
      <c r="B30" s="205" t="s">
        <v>209</v>
      </c>
      <c r="C30" s="205"/>
      <c r="D30" s="205"/>
      <c r="E30" s="205"/>
      <c r="F30" s="205"/>
      <c r="G30" s="205"/>
      <c r="H30" s="205"/>
      <c r="I30" s="205"/>
      <c r="J30" s="252"/>
    </row>
    <row r="31" spans="1:16" ht="57" customHeight="1" x14ac:dyDescent="0.25">
      <c r="A31" s="70" t="s">
        <v>183</v>
      </c>
      <c r="B31" s="205" t="s">
        <v>210</v>
      </c>
      <c r="C31" s="205"/>
      <c r="D31" s="205"/>
      <c r="E31" s="205"/>
      <c r="F31" s="205"/>
      <c r="G31" s="205"/>
      <c r="H31" s="205"/>
      <c r="I31" s="205"/>
      <c r="J31" s="252"/>
    </row>
    <row r="32" spans="1:16" x14ac:dyDescent="0.25">
      <c r="A32" s="131" t="s">
        <v>240</v>
      </c>
      <c r="B32" s="207" t="s">
        <v>208</v>
      </c>
      <c r="C32" s="207"/>
      <c r="D32" s="207"/>
      <c r="E32" s="207"/>
      <c r="F32" s="207"/>
      <c r="G32" s="207"/>
      <c r="H32" s="207"/>
      <c r="I32" s="207"/>
      <c r="J32" s="271"/>
    </row>
    <row r="33" spans="1:17" ht="22.5" hidden="1" customHeight="1" x14ac:dyDescent="0.25">
      <c r="A33" s="70" t="s">
        <v>225</v>
      </c>
      <c r="B33" s="77"/>
      <c r="C33" s="71"/>
      <c r="D33" s="71"/>
      <c r="E33" s="71"/>
      <c r="F33" s="71"/>
      <c r="G33" s="71"/>
      <c r="H33" s="71"/>
      <c r="I33" s="71"/>
      <c r="J33" s="72"/>
    </row>
    <row r="34" spans="1:17" s="20" customFormat="1" ht="3" customHeight="1" x14ac:dyDescent="0.25">
      <c r="A34" s="89"/>
      <c r="B34" s="124"/>
      <c r="C34" s="124"/>
      <c r="D34" s="124"/>
      <c r="E34" s="124"/>
      <c r="F34" s="124"/>
      <c r="G34" s="124"/>
      <c r="H34" s="124"/>
      <c r="I34" s="124"/>
      <c r="J34" s="86"/>
    </row>
    <row r="35" spans="1:17" ht="15.75" customHeight="1" x14ac:dyDescent="0.25">
      <c r="A35" s="261" t="s">
        <v>175</v>
      </c>
      <c r="B35" s="262"/>
      <c r="C35" s="262"/>
      <c r="D35" s="262"/>
      <c r="E35" s="262"/>
      <c r="F35" s="262"/>
      <c r="G35" s="262"/>
      <c r="H35" s="262"/>
      <c r="I35" s="262"/>
      <c r="J35" s="263"/>
    </row>
    <row r="36" spans="1:17" s="20" customFormat="1" ht="3" customHeight="1" x14ac:dyDescent="0.25">
      <c r="A36" s="85"/>
      <c r="B36" s="125"/>
      <c r="C36" s="125"/>
      <c r="D36" s="125"/>
      <c r="E36" s="125"/>
      <c r="F36" s="125"/>
      <c r="G36" s="125"/>
      <c r="H36" s="125"/>
      <c r="I36" s="125"/>
      <c r="J36" s="90"/>
    </row>
    <row r="37" spans="1:17" s="20" customFormat="1" x14ac:dyDescent="0.25">
      <c r="A37" s="216" t="s">
        <v>174</v>
      </c>
      <c r="B37" s="217"/>
      <c r="C37" s="217"/>
      <c r="D37" s="217"/>
      <c r="E37" s="217"/>
      <c r="F37" s="217"/>
      <c r="G37" s="217"/>
      <c r="H37" s="217"/>
      <c r="I37" s="217"/>
      <c r="J37" s="218"/>
    </row>
    <row r="38" spans="1:17" s="20" customFormat="1" ht="3" customHeight="1" x14ac:dyDescent="0.25">
      <c r="A38" s="85"/>
      <c r="B38" s="125"/>
      <c r="C38" s="125"/>
      <c r="D38" s="125"/>
      <c r="E38" s="125"/>
      <c r="F38" s="125"/>
      <c r="G38" s="125"/>
      <c r="H38" s="125"/>
      <c r="I38" s="125"/>
      <c r="J38" s="90"/>
    </row>
    <row r="39" spans="1:17" ht="15" customHeight="1" x14ac:dyDescent="0.25">
      <c r="A39" s="264" t="s">
        <v>3</v>
      </c>
      <c r="B39" s="265"/>
      <c r="C39" s="266" t="s">
        <v>10</v>
      </c>
      <c r="D39" s="270"/>
      <c r="E39" s="270"/>
      <c r="F39" s="270" t="s">
        <v>4</v>
      </c>
      <c r="G39" s="270"/>
      <c r="H39" s="265"/>
      <c r="I39" s="266" t="s">
        <v>12</v>
      </c>
      <c r="J39" s="267"/>
    </row>
    <row r="40" spans="1:17" x14ac:dyDescent="0.25">
      <c r="A40" s="268">
        <f>+D46+D47</f>
        <v>873151391</v>
      </c>
      <c r="B40" s="231"/>
      <c r="C40" s="239">
        <v>2581433475.77</v>
      </c>
      <c r="D40" s="240"/>
      <c r="E40" s="241"/>
      <c r="F40" s="115"/>
      <c r="G40" s="116">
        <v>2508305057</v>
      </c>
      <c r="H40" s="117"/>
      <c r="I40" s="232">
        <f>IF(G40&gt;0,G40/C40,0)</f>
        <v>0.9716713913194347</v>
      </c>
      <c r="J40" s="269"/>
    </row>
    <row r="41" spans="1:17" s="20" customFormat="1" ht="3" customHeight="1" x14ac:dyDescent="0.25">
      <c r="A41" s="85"/>
      <c r="B41" s="125"/>
      <c r="C41" s="125"/>
      <c r="D41" s="125"/>
      <c r="E41" s="125"/>
      <c r="F41" s="125"/>
      <c r="G41" s="125"/>
      <c r="H41" s="125"/>
      <c r="I41" s="125"/>
      <c r="J41" s="90"/>
    </row>
    <row r="42" spans="1:17" s="20" customFormat="1" x14ac:dyDescent="0.25">
      <c r="A42" s="216" t="s">
        <v>252</v>
      </c>
      <c r="B42" s="217"/>
      <c r="C42" s="217"/>
      <c r="D42" s="217"/>
      <c r="E42" s="217"/>
      <c r="F42" s="217"/>
      <c r="G42" s="217"/>
      <c r="H42" s="217"/>
      <c r="I42" s="217"/>
      <c r="J42" s="218"/>
    </row>
    <row r="43" spans="1:17" s="20" customFormat="1" ht="3" customHeight="1" x14ac:dyDescent="0.25">
      <c r="A43" s="85"/>
      <c r="B43" s="125"/>
      <c r="C43" s="125"/>
      <c r="D43" s="125"/>
      <c r="E43" s="125"/>
      <c r="F43" s="125"/>
      <c r="G43" s="125"/>
      <c r="H43" s="125"/>
      <c r="I43" s="125"/>
      <c r="J43" s="90"/>
    </row>
    <row r="44" spans="1:17" ht="17.25" customHeight="1" x14ac:dyDescent="0.25">
      <c r="A44" s="85"/>
      <c r="B44" s="125"/>
      <c r="C44" s="219" t="s">
        <v>5</v>
      </c>
      <c r="D44" s="228"/>
      <c r="E44" s="219" t="s">
        <v>250</v>
      </c>
      <c r="F44" s="228"/>
      <c r="G44" s="219" t="s">
        <v>251</v>
      </c>
      <c r="H44" s="219"/>
      <c r="I44" s="219" t="s">
        <v>9</v>
      </c>
      <c r="J44" s="260"/>
    </row>
    <row r="45" spans="1:17" ht="30" x14ac:dyDescent="0.25">
      <c r="A45" s="127" t="s">
        <v>26</v>
      </c>
      <c r="B45" s="96" t="s">
        <v>25</v>
      </c>
      <c r="C45" s="96" t="s">
        <v>201</v>
      </c>
      <c r="D45" s="97" t="s">
        <v>202</v>
      </c>
      <c r="E45" s="97" t="s">
        <v>229</v>
      </c>
      <c r="F45" s="97" t="s">
        <v>226</v>
      </c>
      <c r="G45" s="97" t="s">
        <v>203</v>
      </c>
      <c r="H45" s="97" t="s">
        <v>204</v>
      </c>
      <c r="I45" s="97" t="s">
        <v>11</v>
      </c>
      <c r="J45" s="128" t="s">
        <v>8</v>
      </c>
    </row>
    <row r="46" spans="1:17" ht="60" x14ac:dyDescent="0.25">
      <c r="A46" s="78" t="s">
        <v>244</v>
      </c>
      <c r="B46" s="79" t="s">
        <v>220</v>
      </c>
      <c r="C46" s="103">
        <v>78742877.890000001</v>
      </c>
      <c r="D46" s="103">
        <v>583125708</v>
      </c>
      <c r="E46" s="80">
        <v>35047100</v>
      </c>
      <c r="F46" s="80">
        <v>399874448</v>
      </c>
      <c r="G46" s="80">
        <v>31891782.119999997</v>
      </c>
      <c r="H46" s="98">
        <v>479742802.21000004</v>
      </c>
      <c r="I46" s="82">
        <f>+Tabla13[[#This Row],[Física 
(C)]]/Tabla13[[#This Row],[Física
(A)]]</f>
        <v>0.40501164009462898</v>
      </c>
      <c r="J46" s="99">
        <f>IF(H46&gt;0,H46/D46,0)</f>
        <v>0.82270905849000919</v>
      </c>
      <c r="L46" s="33"/>
      <c r="M46" s="158"/>
      <c r="N46" s="158"/>
      <c r="O46" s="37"/>
      <c r="P46" s="158"/>
      <c r="Q46" s="158"/>
    </row>
    <row r="47" spans="1:17" ht="90" x14ac:dyDescent="0.25">
      <c r="A47" s="78" t="s">
        <v>245</v>
      </c>
      <c r="B47" s="79" t="s">
        <v>221</v>
      </c>
      <c r="C47" s="80">
        <v>32432090</v>
      </c>
      <c r="D47" s="80">
        <v>290025683</v>
      </c>
      <c r="E47" s="80">
        <v>14971992</v>
      </c>
      <c r="F47" s="80">
        <v>388604307</v>
      </c>
      <c r="G47" s="80">
        <v>18597482.25</v>
      </c>
      <c r="H47" s="100">
        <v>312861360</v>
      </c>
      <c r="I47" s="82">
        <f>+Tabla13[[#This Row],[Física 
(C)]]/Tabla13[[#This Row],[Física
(A)]]</f>
        <v>0.5734284238234415</v>
      </c>
      <c r="J47" s="99">
        <f>IF(H47&gt;0,H47/D47,0)</f>
        <v>1.078736740704443</v>
      </c>
      <c r="K47" s="38"/>
      <c r="L47" s="39"/>
      <c r="M47" s="158"/>
      <c r="N47" s="158"/>
      <c r="O47" s="158"/>
      <c r="P47" s="158"/>
    </row>
    <row r="48" spans="1:17" s="20" customFormat="1" ht="3" customHeight="1" x14ac:dyDescent="0.25">
      <c r="A48" s="85"/>
      <c r="B48" s="125"/>
      <c r="C48" s="125"/>
      <c r="D48" s="125"/>
      <c r="E48" s="125"/>
      <c r="F48" s="125"/>
      <c r="G48" s="125"/>
      <c r="H48" s="125"/>
      <c r="I48" s="125"/>
      <c r="J48" s="90"/>
    </row>
    <row r="49" spans="1:16" s="20" customFormat="1" ht="1.5" customHeight="1" x14ac:dyDescent="0.25">
      <c r="A49" s="85"/>
      <c r="B49" s="125"/>
      <c r="C49" s="125"/>
      <c r="D49" s="125"/>
      <c r="E49" s="125"/>
      <c r="F49" s="125"/>
      <c r="G49" s="125"/>
      <c r="H49" s="125"/>
      <c r="I49" s="125"/>
      <c r="J49" s="90"/>
    </row>
    <row r="50" spans="1:16" ht="15.75" customHeight="1" x14ac:dyDescent="0.25">
      <c r="A50" s="249" t="s">
        <v>176</v>
      </c>
      <c r="B50" s="250"/>
      <c r="C50" s="250"/>
      <c r="D50" s="250"/>
      <c r="E50" s="250"/>
      <c r="F50" s="250"/>
      <c r="G50" s="250"/>
      <c r="H50" s="250"/>
      <c r="I50" s="250"/>
      <c r="J50" s="251"/>
      <c r="M50" s="158"/>
      <c r="N50" s="158"/>
      <c r="O50" s="158"/>
      <c r="P50" s="158"/>
    </row>
    <row r="51" spans="1:16" s="20" customFormat="1" ht="3" customHeight="1" x14ac:dyDescent="0.25">
      <c r="A51" s="85"/>
      <c r="B51" s="125"/>
      <c r="C51" s="125"/>
      <c r="D51" s="125"/>
      <c r="E51" s="125"/>
      <c r="F51" s="125"/>
      <c r="G51" s="125"/>
      <c r="H51" s="125"/>
      <c r="I51" s="125"/>
      <c r="J51" s="90"/>
    </row>
    <row r="52" spans="1:16" s="20" customFormat="1" x14ac:dyDescent="0.25">
      <c r="A52" s="216" t="s">
        <v>177</v>
      </c>
      <c r="B52" s="217"/>
      <c r="C52" s="217"/>
      <c r="D52" s="217"/>
      <c r="E52" s="217"/>
      <c r="F52" s="217"/>
      <c r="G52" s="217"/>
      <c r="H52" s="217"/>
      <c r="I52" s="217"/>
      <c r="J52" s="218"/>
    </row>
    <row r="53" spans="1:16" s="20" customFormat="1" ht="3" customHeight="1" x14ac:dyDescent="0.25">
      <c r="A53" s="89"/>
      <c r="B53" s="124"/>
      <c r="C53" s="124"/>
      <c r="D53" s="124"/>
      <c r="E53" s="124"/>
      <c r="F53" s="124"/>
      <c r="G53" s="124"/>
      <c r="H53" s="124"/>
      <c r="I53" s="124"/>
      <c r="J53" s="86"/>
    </row>
    <row r="54" spans="1:16" ht="53.25" customHeight="1" x14ac:dyDescent="0.25">
      <c r="A54" s="76" t="s">
        <v>178</v>
      </c>
      <c r="B54" s="205" t="s">
        <v>241</v>
      </c>
      <c r="C54" s="205"/>
      <c r="D54" s="205"/>
      <c r="E54" s="205"/>
      <c r="F54" s="205"/>
      <c r="G54" s="205"/>
      <c r="H54" s="205"/>
      <c r="I54" s="205"/>
      <c r="J54" s="252"/>
      <c r="K54" s="40"/>
    </row>
    <row r="55" spans="1:16" ht="37.5" customHeight="1" x14ac:dyDescent="0.25">
      <c r="A55" s="101" t="s">
        <v>179</v>
      </c>
      <c r="B55" s="253" t="s">
        <v>230</v>
      </c>
      <c r="C55" s="253"/>
      <c r="D55" s="253"/>
      <c r="E55" s="253"/>
      <c r="F55" s="253"/>
      <c r="G55" s="253"/>
      <c r="H55" s="253"/>
      <c r="I55" s="253"/>
      <c r="J55" s="254"/>
      <c r="K55" s="41"/>
    </row>
    <row r="56" spans="1:16" ht="163.5" customHeight="1" x14ac:dyDescent="0.25">
      <c r="A56" s="154" t="s">
        <v>7</v>
      </c>
      <c r="B56" s="222" t="s">
        <v>242</v>
      </c>
      <c r="C56" s="222"/>
      <c r="D56" s="222"/>
      <c r="E56" s="222"/>
      <c r="F56" s="222"/>
      <c r="G56" s="222"/>
      <c r="H56" s="222"/>
      <c r="I56" s="222"/>
      <c r="J56" s="255"/>
      <c r="K56" s="41"/>
    </row>
    <row r="57" spans="1:16" ht="31.5" customHeight="1" x14ac:dyDescent="0.25">
      <c r="A57" s="154" t="s">
        <v>6</v>
      </c>
      <c r="B57" s="224" t="s">
        <v>247</v>
      </c>
      <c r="C57" s="256"/>
      <c r="D57" s="256"/>
      <c r="E57" s="256"/>
      <c r="F57" s="256"/>
      <c r="G57" s="256"/>
      <c r="H57" s="256"/>
      <c r="I57" s="256"/>
      <c r="J57" s="257"/>
      <c r="K57" s="41"/>
    </row>
    <row r="58" spans="1:16" s="20" customFormat="1" ht="18" customHeight="1" x14ac:dyDescent="0.25">
      <c r="A58" s="155"/>
      <c r="B58" s="156"/>
      <c r="C58" s="156"/>
      <c r="D58" s="156"/>
      <c r="E58" s="156"/>
      <c r="F58" s="156"/>
      <c r="G58" s="156"/>
      <c r="H58" s="156"/>
      <c r="I58" s="156"/>
      <c r="J58" s="157"/>
    </row>
    <row r="59" spans="1:16" s="24" customFormat="1" ht="15.75" customHeight="1" x14ac:dyDescent="0.25">
      <c r="A59" s="258" t="s">
        <v>238</v>
      </c>
      <c r="B59" s="200"/>
      <c r="C59" s="200"/>
      <c r="D59" s="200"/>
      <c r="E59" s="200"/>
      <c r="F59" s="200"/>
      <c r="G59" s="200"/>
      <c r="H59" s="200"/>
      <c r="I59" s="200"/>
      <c r="J59" s="259"/>
    </row>
    <row r="60" spans="1:16" s="20" customFormat="1" ht="10.5" customHeight="1" x14ac:dyDescent="0.25">
      <c r="A60" s="106"/>
      <c r="B60" s="130"/>
      <c r="C60" s="130"/>
      <c r="D60" s="130"/>
      <c r="E60" s="130"/>
      <c r="F60" s="130"/>
      <c r="G60" s="130"/>
      <c r="H60" s="130"/>
      <c r="I60" s="130"/>
      <c r="J60" s="107"/>
    </row>
    <row r="61" spans="1:16" s="20" customFormat="1" x14ac:dyDescent="0.25">
      <c r="A61" s="242" t="s">
        <v>181</v>
      </c>
      <c r="B61" s="243"/>
      <c r="C61" s="243"/>
      <c r="D61" s="243"/>
      <c r="E61" s="243"/>
      <c r="F61" s="243"/>
      <c r="G61" s="243"/>
      <c r="H61" s="243"/>
      <c r="I61" s="243"/>
      <c r="J61" s="244"/>
    </row>
    <row r="62" spans="1:16" s="20" customFormat="1" ht="3" customHeight="1" x14ac:dyDescent="0.25">
      <c r="A62" s="104"/>
      <c r="B62" s="129"/>
      <c r="C62" s="129"/>
      <c r="D62" s="129"/>
      <c r="E62" s="129"/>
      <c r="F62" s="129"/>
      <c r="G62" s="129"/>
      <c r="H62" s="129"/>
      <c r="I62" s="129"/>
      <c r="J62" s="105"/>
    </row>
    <row r="63" spans="1:16" ht="59.25" customHeight="1" x14ac:dyDescent="0.25">
      <c r="A63" s="245" t="s">
        <v>246</v>
      </c>
      <c r="B63" s="246"/>
      <c r="C63" s="246"/>
      <c r="D63" s="246"/>
      <c r="E63" s="246"/>
      <c r="F63" s="246"/>
      <c r="G63" s="246"/>
      <c r="H63" s="246"/>
      <c r="I63" s="246"/>
      <c r="J63" s="247"/>
      <c r="K63" s="41"/>
    </row>
    <row r="64" spans="1:16" ht="14.25" customHeight="1" x14ac:dyDescent="0.25">
      <c r="A64" s="248" t="s">
        <v>211</v>
      </c>
      <c r="B64" s="248"/>
      <c r="C64" s="248"/>
      <c r="D64" s="248"/>
      <c r="E64" s="248"/>
      <c r="F64" s="248"/>
      <c r="G64" s="248"/>
      <c r="H64" s="248"/>
      <c r="I64" s="248"/>
      <c r="J64" s="248"/>
    </row>
    <row r="65" spans="1:10" ht="14.25" customHeight="1" x14ac:dyDescent="0.25">
      <c r="A65" s="118"/>
      <c r="B65" s="118"/>
      <c r="C65" s="118"/>
      <c r="D65" s="118"/>
      <c r="E65" s="118"/>
      <c r="F65" s="118"/>
      <c r="G65" s="118"/>
      <c r="H65" s="118"/>
      <c r="I65" s="118"/>
      <c r="J65" s="118"/>
    </row>
    <row r="66" spans="1:10" ht="14.25" customHeight="1" x14ac:dyDescent="0.25">
      <c r="A66" s="118"/>
      <c r="B66" s="118"/>
      <c r="C66" s="118"/>
      <c r="D66" s="118"/>
      <c r="E66" s="118"/>
      <c r="F66" s="118"/>
      <c r="G66" s="118"/>
      <c r="H66" s="118"/>
      <c r="I66" s="118"/>
      <c r="J66" s="118"/>
    </row>
    <row r="67" spans="1:10" ht="14.25" customHeight="1" x14ac:dyDescent="0.25">
      <c r="A67" s="118"/>
      <c r="B67" s="118"/>
      <c r="C67" s="118"/>
      <c r="D67" s="118"/>
      <c r="E67" s="118"/>
      <c r="F67" s="118"/>
      <c r="G67" s="118"/>
      <c r="H67" s="118"/>
      <c r="I67" s="118"/>
      <c r="J67" s="118"/>
    </row>
    <row r="68" spans="1:10" ht="14.25" customHeight="1" x14ac:dyDescent="0.25">
      <c r="A68" s="118"/>
      <c r="B68" s="118"/>
      <c r="C68" s="118"/>
      <c r="D68" s="118"/>
      <c r="E68" s="118"/>
      <c r="F68" s="118"/>
      <c r="G68" s="118"/>
      <c r="H68" s="118"/>
      <c r="I68" s="118"/>
      <c r="J68" s="118"/>
    </row>
    <row r="69" spans="1:10" ht="14.25" customHeight="1" x14ac:dyDescent="0.25">
      <c r="A69" s="118"/>
      <c r="B69" s="118"/>
      <c r="C69" s="118"/>
      <c r="D69" s="118"/>
      <c r="E69" s="118"/>
      <c r="F69" s="118"/>
      <c r="G69" s="118"/>
      <c r="H69" s="118"/>
      <c r="I69" s="118"/>
      <c r="J69" s="118"/>
    </row>
    <row r="70" spans="1:10" ht="14.25" customHeight="1" x14ac:dyDescent="0.25">
      <c r="A70" s="118"/>
      <c r="B70" s="118"/>
      <c r="C70" s="118"/>
      <c r="D70" s="118"/>
      <c r="E70" s="118"/>
      <c r="F70" s="118"/>
      <c r="G70" s="118"/>
      <c r="H70" s="118"/>
      <c r="I70" s="118"/>
      <c r="J70" s="118"/>
    </row>
    <row r="71" spans="1:10" ht="14.25" customHeight="1" x14ac:dyDescent="0.25">
      <c r="A71" s="118"/>
      <c r="B71" s="118"/>
      <c r="C71" s="118"/>
      <c r="D71" s="118"/>
      <c r="E71" s="118"/>
      <c r="F71" s="118"/>
      <c r="G71" s="118"/>
      <c r="H71" s="118"/>
      <c r="I71" s="118"/>
      <c r="J71" s="118"/>
    </row>
  </sheetData>
  <sheetProtection formatCells="0" formatColumns="0" formatRows="0" insertRows="0" deleteRows="0" pivotTables="0"/>
  <mergeCells count="48">
    <mergeCell ref="A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A8:J8"/>
    <mergeCell ref="A9:J9"/>
    <mergeCell ref="B32:J32"/>
    <mergeCell ref="B11:J11"/>
    <mergeCell ref="B15:J15"/>
    <mergeCell ref="B16:J16"/>
    <mergeCell ref="A18:J18"/>
    <mergeCell ref="C20:J20"/>
    <mergeCell ref="C22:J22"/>
    <mergeCell ref="C24:J24"/>
    <mergeCell ref="B26:J26"/>
    <mergeCell ref="A28:J28"/>
    <mergeCell ref="B30:J30"/>
    <mergeCell ref="B31:J31"/>
    <mergeCell ref="I44:J44"/>
    <mergeCell ref="A35:J35"/>
    <mergeCell ref="A37:J37"/>
    <mergeCell ref="A39:B39"/>
    <mergeCell ref="I39:J39"/>
    <mergeCell ref="A40:B40"/>
    <mergeCell ref="I40:J40"/>
    <mergeCell ref="A42:J42"/>
    <mergeCell ref="E44:F44"/>
    <mergeCell ref="C39:E39"/>
    <mergeCell ref="C40:E40"/>
    <mergeCell ref="F39:H39"/>
    <mergeCell ref="C44:D44"/>
    <mergeCell ref="G44:H44"/>
    <mergeCell ref="A61:J61"/>
    <mergeCell ref="A63:J63"/>
    <mergeCell ref="A64:J64"/>
    <mergeCell ref="A50:J50"/>
    <mergeCell ref="A52:J52"/>
    <mergeCell ref="B54:J54"/>
    <mergeCell ref="B55:J55"/>
    <mergeCell ref="B56:J56"/>
    <mergeCell ref="B57:J57"/>
    <mergeCell ref="A59:J59"/>
  </mergeCells>
  <dataValidations count="16">
    <dataValidation allowBlank="1" showInputMessage="1" showErrorMessage="1" prompt="Oportunidades de mejora identificadas" sqref="A63:J63"/>
    <dataValidation allowBlank="1" showInputMessage="1" showErrorMessage="1" prompt="Monto ejecutado en el trimestre" sqref="H45:H47"/>
    <dataValidation allowBlank="1" showInputMessage="1" showErrorMessage="1" prompt="Meta alcanzada en el trimestre" sqref="G45:G47"/>
    <dataValidation allowBlank="1" showInputMessage="1" showErrorMessage="1" prompt="Monto presupuestado para el producto" sqref="D45:D47 E46:F47 F45"/>
    <dataValidation allowBlank="1" showInputMessage="1" showErrorMessage="1" prompt="Meta anual del indicador" sqref="C45:C47 E45"/>
    <dataValidation allowBlank="1" showInputMessage="1" showErrorMessage="1" prompt="Nombre del indicador" sqref="B45:B47"/>
    <dataValidation allowBlank="1" showInputMessage="1" showErrorMessage="1" prompt="Nombre de cada producto" sqref="A45:A47"/>
    <dataValidation allowBlank="1" showInputMessage="1" showErrorMessage="1" prompt="¿En qué consiste el programa?" sqref="B31:J31"/>
    <dataValidation allowBlank="1" showInputMessage="1" showErrorMessage="1" prompt="Presupuesto del programa" sqref="A40:C40 F40"/>
    <dataValidation allowBlank="1" showInputMessage="1" showErrorMessage="1" prompt="De existir desvío, explicar razones." sqref="B57:J57"/>
    <dataValidation allowBlank="1" showInputMessage="1" showErrorMessage="1" prompt="1. Describir lo plasmado en el presupuesto_x000a_2. Describir lo alcanzado en términos financieros y de producción " sqref="B56:J56"/>
    <dataValidation allowBlank="1" showInputMessage="1" showErrorMessage="1" prompt="¿En qué consiste el producto? su objetivo" sqref="B55:J55"/>
    <dataValidation allowBlank="1" showInputMessage="1" showErrorMessage="1" prompt="Nombre del producto" sqref="B54:J54"/>
    <dataValidation allowBlank="1" showInputMessage="1" showErrorMessage="1" prompt="¿A quién va dirigido el programa?, ¿qué característica tiene esta población que requiere ser beneficiada?" sqref="B32:J33"/>
    <dataValidation allowBlank="1" showInputMessage="1" prompt="Nombre del capítulo" sqref="B11:J11"/>
    <dataValidation allowBlank="1" sqref="A11"/>
  </dataValidations>
  <printOptions horizontalCentered="1"/>
  <pageMargins left="0.23622047244094491" right="0.23622047244094491" top="0.74803149606299213" bottom="0.74803149606299213" header="0.31496062992125984" footer="0.31496062992125984"/>
  <pageSetup scale="43" orientation="portrait" r:id="rId1"/>
  <headerFooter alignWithMargins="0">
    <oddFooter>&amp;RPágina &amp;P</oddFooter>
  </headerFooter>
  <rowBreaks count="1" manualBreakCount="1">
    <brk id="34" max="11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showGridLines="0" view="pageBreakPreview" topLeftCell="A23" zoomScaleNormal="90" zoomScaleSheetLayoutView="100" workbookViewId="0">
      <selection activeCell="P45" sqref="P45"/>
    </sheetView>
  </sheetViews>
  <sheetFormatPr baseColWidth="10" defaultColWidth="11.42578125" defaultRowHeight="15" x14ac:dyDescent="0.25"/>
  <cols>
    <col min="1" max="1" width="32.85546875" style="36" customWidth="1"/>
    <col min="2" max="2" width="21.7109375" style="36" customWidth="1"/>
    <col min="3" max="6" width="15" style="36" customWidth="1"/>
    <col min="7" max="7" width="17.28515625" style="36" customWidth="1"/>
    <col min="8" max="10" width="15" style="36" customWidth="1"/>
    <col min="11" max="11" width="40.140625" style="36" hidden="1" customWidth="1"/>
    <col min="12" max="12" width="26.140625" style="36" hidden="1" customWidth="1"/>
    <col min="13" max="13" width="20.42578125" style="36" bestFit="1" customWidth="1"/>
    <col min="14" max="14" width="17.5703125" style="36" bestFit="1" customWidth="1"/>
    <col min="15" max="15" width="13.7109375" style="36" bestFit="1" customWidth="1"/>
    <col min="16" max="16384" width="11.42578125" style="36"/>
  </cols>
  <sheetData>
    <row r="1" spans="1:12" s="20" customFormat="1" ht="27.75" customHeight="1" thickBot="1" x14ac:dyDescent="0.3">
      <c r="A1" s="119"/>
      <c r="B1" s="279" t="s">
        <v>186</v>
      </c>
      <c r="C1" s="280"/>
      <c r="D1" s="280"/>
      <c r="E1" s="280"/>
      <c r="F1" s="280"/>
      <c r="G1" s="280"/>
      <c r="H1" s="280"/>
      <c r="I1" s="280"/>
      <c r="J1" s="281"/>
    </row>
    <row r="2" spans="1:12" s="20" customFormat="1" ht="21" customHeight="1" thickBot="1" x14ac:dyDescent="0.3">
      <c r="A2" s="120"/>
      <c r="B2" s="282" t="s">
        <v>14</v>
      </c>
      <c r="C2" s="283"/>
      <c r="D2" s="282" t="s">
        <v>15</v>
      </c>
      <c r="E2" s="283"/>
      <c r="F2" s="283"/>
      <c r="G2" s="283"/>
      <c r="H2" s="284"/>
      <c r="I2" s="83" t="s">
        <v>16</v>
      </c>
      <c r="J2" s="121" t="s">
        <v>17</v>
      </c>
    </row>
    <row r="3" spans="1:12" s="20" customFormat="1" ht="35.25" customHeight="1" thickBot="1" x14ac:dyDescent="0.3">
      <c r="A3" s="122"/>
      <c r="B3" s="307" t="s">
        <v>18</v>
      </c>
      <c r="C3" s="308"/>
      <c r="D3" s="307" t="s">
        <v>218</v>
      </c>
      <c r="E3" s="308"/>
      <c r="F3" s="308"/>
      <c r="G3" s="308"/>
      <c r="H3" s="309"/>
      <c r="I3" s="102">
        <v>43846</v>
      </c>
      <c r="J3" s="123">
        <v>5</v>
      </c>
    </row>
    <row r="4" spans="1:12" s="20" customFormat="1" ht="3" customHeight="1" x14ac:dyDescent="0.25">
      <c r="A4" s="310"/>
      <c r="B4" s="311"/>
      <c r="C4" s="311"/>
      <c r="D4" s="295"/>
      <c r="E4" s="295"/>
      <c r="F4" s="295"/>
      <c r="G4" s="295"/>
      <c r="H4" s="295"/>
      <c r="I4" s="311"/>
      <c r="J4" s="312"/>
    </row>
    <row r="5" spans="1:12" s="20" customFormat="1" ht="3" customHeight="1" x14ac:dyDescent="0.25">
      <c r="A5" s="291"/>
      <c r="B5" s="292"/>
      <c r="C5" s="292"/>
      <c r="D5" s="292"/>
      <c r="E5" s="292"/>
      <c r="F5" s="292"/>
      <c r="G5" s="292"/>
      <c r="H5" s="292"/>
      <c r="I5" s="292"/>
      <c r="J5" s="293"/>
    </row>
    <row r="6" spans="1:12" s="20" customFormat="1" ht="3" customHeight="1" x14ac:dyDescent="0.25">
      <c r="A6" s="294"/>
      <c r="B6" s="295"/>
      <c r="C6" s="295"/>
      <c r="D6" s="295"/>
      <c r="E6" s="295"/>
      <c r="F6" s="295"/>
      <c r="G6" s="295"/>
      <c r="H6" s="295"/>
      <c r="I6" s="295"/>
      <c r="J6" s="296"/>
    </row>
    <row r="7" spans="1:12" s="20" customFormat="1" x14ac:dyDescent="0.25">
      <c r="A7" s="261" t="s">
        <v>205</v>
      </c>
      <c r="B7" s="262"/>
      <c r="C7" s="262"/>
      <c r="D7" s="262"/>
      <c r="E7" s="262"/>
      <c r="F7" s="262"/>
      <c r="G7" s="262"/>
      <c r="H7" s="262"/>
      <c r="I7" s="262"/>
      <c r="J7" s="263"/>
      <c r="K7" s="42"/>
    </row>
    <row r="8" spans="1:12" s="20" customFormat="1" ht="3" customHeight="1" x14ac:dyDescent="0.25">
      <c r="A8" s="294"/>
      <c r="B8" s="295"/>
      <c r="C8" s="295"/>
      <c r="D8" s="295"/>
      <c r="E8" s="295"/>
      <c r="F8" s="295"/>
      <c r="G8" s="295"/>
      <c r="H8" s="295"/>
      <c r="I8" s="295"/>
      <c r="J8" s="296"/>
      <c r="K8" s="42"/>
    </row>
    <row r="9" spans="1:12" s="20" customFormat="1" x14ac:dyDescent="0.25">
      <c r="A9" s="216" t="s">
        <v>19</v>
      </c>
      <c r="B9" s="217"/>
      <c r="C9" s="217"/>
      <c r="D9" s="217"/>
      <c r="E9" s="217"/>
      <c r="F9" s="217"/>
      <c r="G9" s="217"/>
      <c r="H9" s="217"/>
      <c r="I9" s="217"/>
      <c r="J9" s="218"/>
      <c r="K9" s="42"/>
    </row>
    <row r="10" spans="1:12" s="20" customFormat="1" ht="3" customHeight="1" x14ac:dyDescent="0.25">
      <c r="A10" s="277"/>
      <c r="B10" s="193"/>
      <c r="C10" s="193"/>
      <c r="D10" s="193"/>
      <c r="E10" s="193"/>
      <c r="F10" s="193"/>
      <c r="G10" s="193"/>
      <c r="H10" s="193"/>
      <c r="I10" s="193"/>
      <c r="J10" s="278"/>
      <c r="K10" s="42"/>
    </row>
    <row r="11" spans="1:12" x14ac:dyDescent="0.25">
      <c r="A11" s="84" t="s">
        <v>20</v>
      </c>
      <c r="B11" s="162" t="s">
        <v>232</v>
      </c>
      <c r="C11" s="163"/>
      <c r="D11" s="163"/>
      <c r="E11" s="163"/>
      <c r="F11" s="163"/>
      <c r="G11" s="163"/>
      <c r="H11" s="163"/>
      <c r="I11" s="163"/>
      <c r="J11" s="272"/>
      <c r="K11" s="43"/>
      <c r="L11" s="20"/>
    </row>
    <row r="12" spans="1:12" s="20" customFormat="1" x14ac:dyDescent="0.25">
      <c r="A12" s="56" t="s">
        <v>200</v>
      </c>
      <c r="B12" s="57" t="s">
        <v>233</v>
      </c>
      <c r="C12" s="87"/>
      <c r="D12" s="87"/>
      <c r="E12" s="87"/>
      <c r="F12" s="87"/>
      <c r="G12" s="87"/>
      <c r="H12" s="87"/>
      <c r="I12" s="87"/>
      <c r="J12" s="88"/>
    </row>
    <row r="13" spans="1:12" s="20" customFormat="1" x14ac:dyDescent="0.25">
      <c r="A13" s="56" t="s">
        <v>224</v>
      </c>
      <c r="B13" s="59" t="s">
        <v>234</v>
      </c>
      <c r="C13" s="87"/>
      <c r="D13" s="87"/>
      <c r="E13" s="87"/>
      <c r="F13" s="87"/>
      <c r="G13" s="87"/>
      <c r="H13" s="87"/>
      <c r="I13" s="87"/>
      <c r="J13" s="88"/>
    </row>
    <row r="14" spans="1:12" ht="55.5" customHeight="1" x14ac:dyDescent="0.25">
      <c r="A14" s="84" t="s">
        <v>184</v>
      </c>
      <c r="B14" s="202" t="s">
        <v>190</v>
      </c>
      <c r="C14" s="203"/>
      <c r="D14" s="203"/>
      <c r="E14" s="203"/>
      <c r="F14" s="203"/>
      <c r="G14" s="203"/>
      <c r="H14" s="203"/>
      <c r="I14" s="203"/>
      <c r="J14" s="273"/>
      <c r="K14" s="44"/>
    </row>
    <row r="15" spans="1:12" ht="58.5" customHeight="1" x14ac:dyDescent="0.25">
      <c r="A15" s="84" t="s">
        <v>185</v>
      </c>
      <c r="B15" s="202" t="s">
        <v>206</v>
      </c>
      <c r="C15" s="203"/>
      <c r="D15" s="203"/>
      <c r="E15" s="203"/>
      <c r="F15" s="203"/>
      <c r="G15" s="203"/>
      <c r="H15" s="203"/>
      <c r="I15" s="203"/>
      <c r="J15" s="273"/>
      <c r="K15" s="44"/>
    </row>
    <row r="16" spans="1:12" s="20" customFormat="1" ht="3.75" customHeight="1" x14ac:dyDescent="0.25">
      <c r="A16" s="89"/>
      <c r="B16" s="124"/>
      <c r="C16" s="124"/>
      <c r="D16" s="124"/>
      <c r="E16" s="124"/>
      <c r="F16" s="124"/>
      <c r="G16" s="124"/>
      <c r="H16" s="124"/>
      <c r="I16" s="124"/>
      <c r="J16" s="86"/>
      <c r="K16" s="42"/>
    </row>
    <row r="17" spans="1:23" ht="18.75" customHeight="1" x14ac:dyDescent="0.25">
      <c r="A17" s="261" t="s">
        <v>21</v>
      </c>
      <c r="B17" s="262"/>
      <c r="C17" s="262"/>
      <c r="D17" s="262"/>
      <c r="E17" s="262"/>
      <c r="F17" s="262"/>
      <c r="G17" s="262"/>
      <c r="H17" s="262"/>
      <c r="I17" s="262"/>
      <c r="J17" s="263"/>
      <c r="K17" s="44"/>
    </row>
    <row r="18" spans="1:23" s="20" customFormat="1" ht="3" customHeight="1" x14ac:dyDescent="0.25">
      <c r="A18" s="85"/>
      <c r="B18" s="125"/>
      <c r="C18" s="125"/>
      <c r="D18" s="125"/>
      <c r="E18" s="125"/>
      <c r="F18" s="125"/>
      <c r="G18" s="125"/>
      <c r="H18" s="125"/>
      <c r="I18" s="125"/>
      <c r="J18" s="90"/>
      <c r="K18" s="43"/>
    </row>
    <row r="19" spans="1:23" ht="22.5" customHeight="1" x14ac:dyDescent="0.25">
      <c r="A19" s="84" t="s">
        <v>0</v>
      </c>
      <c r="B19" s="108">
        <f>_xlfn.NUMBERVALUE(LEFT($B$23,1))</f>
        <v>2</v>
      </c>
      <c r="C19" s="305" t="str">
        <f>IFERROR(VLOOKUP(B19,'[2]Validacion datos'!A2:B5,2,FALSE),"")</f>
        <v>DESARROLLO SOCIAL</v>
      </c>
      <c r="D19" s="305"/>
      <c r="E19" s="305"/>
      <c r="F19" s="305"/>
      <c r="G19" s="305"/>
      <c r="H19" s="305"/>
      <c r="I19" s="305"/>
      <c r="J19" s="305"/>
      <c r="K19" s="44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</row>
    <row r="20" spans="1:23" s="20" customFormat="1" ht="3" customHeight="1" x14ac:dyDescent="0.25">
      <c r="A20" s="85"/>
      <c r="B20" s="125"/>
      <c r="C20" s="125"/>
      <c r="D20" s="125"/>
      <c r="E20" s="125"/>
      <c r="F20" s="125"/>
      <c r="G20" s="125"/>
      <c r="H20" s="125"/>
      <c r="I20" s="125"/>
      <c r="J20" s="90"/>
      <c r="K20" s="43"/>
    </row>
    <row r="21" spans="1:23" ht="22.5" customHeight="1" x14ac:dyDescent="0.25">
      <c r="A21" s="84" t="s">
        <v>1</v>
      </c>
      <c r="B21" s="109">
        <f>_xlfn.NUMBERVALUE(LEFT(B23,3))</f>
        <v>2.5</v>
      </c>
      <c r="C21" s="305" t="str">
        <f>IFERROR(VLOOKUP(B21,'[2]Validacion datos'!A8:B26,2,FALSE),"")</f>
        <v>Vivienda digna en entornos saludables</v>
      </c>
      <c r="D21" s="305"/>
      <c r="E21" s="305"/>
      <c r="F21" s="305"/>
      <c r="G21" s="305"/>
      <c r="H21" s="305"/>
      <c r="I21" s="305"/>
      <c r="J21" s="305"/>
      <c r="K21" s="44"/>
      <c r="L21" s="20"/>
      <c r="M21" s="20"/>
      <c r="N21" s="20"/>
      <c r="O21" s="20"/>
      <c r="P21" s="20"/>
    </row>
    <row r="22" spans="1:23" s="20" customFormat="1" ht="3" customHeight="1" x14ac:dyDescent="0.25">
      <c r="A22" s="89"/>
      <c r="B22" s="124"/>
      <c r="C22" s="124"/>
      <c r="D22" s="124"/>
      <c r="E22" s="124"/>
      <c r="F22" s="124"/>
      <c r="G22" s="124"/>
      <c r="H22" s="124"/>
      <c r="I22" s="124"/>
      <c r="J22" s="86"/>
      <c r="K22" s="43"/>
    </row>
    <row r="23" spans="1:23" ht="28.5" customHeight="1" x14ac:dyDescent="0.25">
      <c r="A23" s="84" t="s">
        <v>2</v>
      </c>
      <c r="B23" s="110" t="s">
        <v>95</v>
      </c>
      <c r="C23" s="305" t="str">
        <f>IFERROR(VLOOKUP(B23,'[2]Validacion datos'!D8:E64,2,FALSE),"")</f>
        <v>Garantizar el acceso universal a servicios de agua potable y saneamiento, provistos con calidad y eficiencia</v>
      </c>
      <c r="D23" s="305"/>
      <c r="E23" s="305"/>
      <c r="F23" s="305"/>
      <c r="G23" s="305"/>
      <c r="H23" s="305"/>
      <c r="I23" s="305"/>
      <c r="J23" s="305"/>
      <c r="K23" s="44"/>
    </row>
    <row r="24" spans="1:23" s="20" customFormat="1" ht="3" customHeight="1" x14ac:dyDescent="0.25">
      <c r="A24" s="85"/>
      <c r="B24" s="124"/>
      <c r="C24" s="124"/>
      <c r="D24" s="124"/>
      <c r="E24" s="124"/>
      <c r="F24" s="124"/>
      <c r="G24" s="124"/>
      <c r="H24" s="124"/>
      <c r="I24" s="124"/>
      <c r="J24" s="86"/>
      <c r="K24" s="42"/>
    </row>
    <row r="25" spans="1:23" ht="54" customHeight="1" x14ac:dyDescent="0.25">
      <c r="A25" s="84" t="s">
        <v>13</v>
      </c>
      <c r="B25" s="306" t="s">
        <v>212</v>
      </c>
      <c r="C25" s="275"/>
      <c r="D25" s="275"/>
      <c r="E25" s="275"/>
      <c r="F25" s="275"/>
      <c r="G25" s="275"/>
      <c r="H25" s="275"/>
      <c r="I25" s="275"/>
      <c r="J25" s="276"/>
      <c r="K25" s="44"/>
      <c r="L25" s="20"/>
      <c r="M25" s="20"/>
      <c r="N25" s="20"/>
      <c r="O25" s="20"/>
      <c r="P25" s="20"/>
    </row>
    <row r="26" spans="1:23" s="20" customFormat="1" ht="3" customHeight="1" x14ac:dyDescent="0.25">
      <c r="A26" s="89"/>
      <c r="B26" s="124"/>
      <c r="C26" s="124"/>
      <c r="D26" s="124"/>
      <c r="E26" s="124"/>
      <c r="F26" s="124"/>
      <c r="G26" s="124"/>
      <c r="H26" s="124"/>
      <c r="I26" s="124"/>
      <c r="J26" s="86"/>
      <c r="K26" s="42"/>
    </row>
    <row r="27" spans="1:23" ht="15.75" customHeight="1" x14ac:dyDescent="0.25">
      <c r="A27" s="261" t="s">
        <v>173</v>
      </c>
      <c r="B27" s="262"/>
      <c r="C27" s="262"/>
      <c r="D27" s="262"/>
      <c r="E27" s="262"/>
      <c r="F27" s="262"/>
      <c r="G27" s="262"/>
      <c r="H27" s="262"/>
      <c r="I27" s="262"/>
      <c r="J27" s="263"/>
      <c r="K27" s="44"/>
    </row>
    <row r="28" spans="1:23" s="20" customFormat="1" ht="3" customHeight="1" x14ac:dyDescent="0.25">
      <c r="A28" s="85"/>
      <c r="B28" s="125"/>
      <c r="C28" s="125"/>
      <c r="D28" s="125"/>
      <c r="E28" s="125"/>
      <c r="F28" s="125"/>
      <c r="G28" s="125"/>
      <c r="H28" s="125"/>
      <c r="I28" s="125"/>
      <c r="J28" s="90"/>
      <c r="K28" s="42"/>
    </row>
    <row r="29" spans="1:23" x14ac:dyDescent="0.25">
      <c r="A29" s="84" t="s">
        <v>182</v>
      </c>
      <c r="B29" s="205" t="s">
        <v>213</v>
      </c>
      <c r="C29" s="205"/>
      <c r="D29" s="205"/>
      <c r="E29" s="205"/>
      <c r="F29" s="205"/>
      <c r="G29" s="205"/>
      <c r="H29" s="205"/>
      <c r="I29" s="205"/>
      <c r="J29" s="252"/>
      <c r="K29" s="44"/>
    </row>
    <row r="30" spans="1:23" ht="62.25" customHeight="1" x14ac:dyDescent="0.25">
      <c r="A30" s="70" t="s">
        <v>183</v>
      </c>
      <c r="B30" s="205" t="s">
        <v>214</v>
      </c>
      <c r="C30" s="205"/>
      <c r="D30" s="205"/>
      <c r="E30" s="205"/>
      <c r="F30" s="205"/>
      <c r="G30" s="205"/>
      <c r="H30" s="205"/>
      <c r="I30" s="205"/>
      <c r="J30" s="252"/>
      <c r="K30" s="44"/>
    </row>
    <row r="31" spans="1:23" x14ac:dyDescent="0.25">
      <c r="A31" s="131" t="s">
        <v>240</v>
      </c>
      <c r="B31" s="207" t="s">
        <v>208</v>
      </c>
      <c r="C31" s="207"/>
      <c r="D31" s="207"/>
      <c r="E31" s="207"/>
      <c r="F31" s="207"/>
      <c r="G31" s="207"/>
      <c r="H31" s="207"/>
      <c r="I31" s="207"/>
      <c r="J31" s="271"/>
      <c r="K31" s="44"/>
    </row>
    <row r="32" spans="1:23" ht="26.25" hidden="1" customHeight="1" x14ac:dyDescent="0.25">
      <c r="A32" s="70" t="s">
        <v>225</v>
      </c>
      <c r="B32" s="77"/>
      <c r="C32" s="71"/>
      <c r="D32" s="71"/>
      <c r="E32" s="71"/>
      <c r="F32" s="71"/>
      <c r="G32" s="71"/>
      <c r="H32" s="71"/>
      <c r="I32" s="71"/>
      <c r="J32" s="72"/>
      <c r="K32" s="44"/>
    </row>
    <row r="33" spans="1:15" s="20" customFormat="1" ht="3" customHeight="1" x14ac:dyDescent="0.25">
      <c r="A33" s="89"/>
      <c r="B33" s="124"/>
      <c r="C33" s="124"/>
      <c r="D33" s="124"/>
      <c r="E33" s="124"/>
      <c r="F33" s="124"/>
      <c r="G33" s="124"/>
      <c r="H33" s="124"/>
      <c r="I33" s="124"/>
      <c r="J33" s="86"/>
      <c r="K33" s="42"/>
    </row>
    <row r="34" spans="1:15" ht="15.75" customHeight="1" x14ac:dyDescent="0.25">
      <c r="A34" s="261" t="s">
        <v>175</v>
      </c>
      <c r="B34" s="262"/>
      <c r="C34" s="262"/>
      <c r="D34" s="262"/>
      <c r="E34" s="262"/>
      <c r="F34" s="262"/>
      <c r="G34" s="262"/>
      <c r="H34" s="262"/>
      <c r="I34" s="262"/>
      <c r="J34" s="263"/>
      <c r="K34" s="44"/>
    </row>
    <row r="35" spans="1:15" s="20" customFormat="1" ht="3" customHeight="1" x14ac:dyDescent="0.25">
      <c r="A35" s="85"/>
      <c r="B35" s="125"/>
      <c r="C35" s="125"/>
      <c r="D35" s="125"/>
      <c r="E35" s="125"/>
      <c r="F35" s="125"/>
      <c r="G35" s="125"/>
      <c r="H35" s="125"/>
      <c r="I35" s="125"/>
      <c r="J35" s="90"/>
      <c r="K35" s="42"/>
    </row>
    <row r="36" spans="1:15" s="20" customFormat="1" x14ac:dyDescent="0.25">
      <c r="A36" s="216" t="s">
        <v>174</v>
      </c>
      <c r="B36" s="217"/>
      <c r="C36" s="217"/>
      <c r="D36" s="217"/>
      <c r="E36" s="217"/>
      <c r="F36" s="217"/>
      <c r="G36" s="217"/>
      <c r="H36" s="217"/>
      <c r="I36" s="217"/>
      <c r="J36" s="218"/>
      <c r="K36" s="42"/>
    </row>
    <row r="37" spans="1:15" s="20" customFormat="1" ht="3" customHeight="1" x14ac:dyDescent="0.25">
      <c r="A37" s="85"/>
      <c r="B37" s="125"/>
      <c r="C37" s="125"/>
      <c r="D37" s="125"/>
      <c r="E37" s="125"/>
      <c r="F37" s="125"/>
      <c r="G37" s="125"/>
      <c r="H37" s="125"/>
      <c r="I37" s="125"/>
      <c r="J37" s="90"/>
      <c r="K37" s="42"/>
    </row>
    <row r="38" spans="1:15" ht="15" customHeight="1" x14ac:dyDescent="0.25">
      <c r="A38" s="264" t="s">
        <v>3</v>
      </c>
      <c r="B38" s="265"/>
      <c r="C38" s="266" t="s">
        <v>10</v>
      </c>
      <c r="D38" s="270"/>
      <c r="E38" s="270"/>
      <c r="F38" s="270" t="s">
        <v>4</v>
      </c>
      <c r="G38" s="270"/>
      <c r="H38" s="265"/>
      <c r="I38" s="266" t="s">
        <v>12</v>
      </c>
      <c r="J38" s="267"/>
      <c r="K38" s="46"/>
    </row>
    <row r="39" spans="1:15" ht="16.5" customHeight="1" x14ac:dyDescent="0.25">
      <c r="A39" s="268">
        <v>281228235</v>
      </c>
      <c r="B39" s="231"/>
      <c r="C39" s="239">
        <v>252765985.05000001</v>
      </c>
      <c r="D39" s="240"/>
      <c r="E39" s="241"/>
      <c r="F39" s="115"/>
      <c r="G39" s="159">
        <v>243415339.72</v>
      </c>
      <c r="H39" s="117"/>
      <c r="I39" s="232">
        <f>IF(G39&gt;0,G39/C39,0)</f>
        <v>0.96300671022586226</v>
      </c>
      <c r="J39" s="269"/>
      <c r="K39" s="46"/>
      <c r="M39" s="158"/>
      <c r="N39" s="158"/>
    </row>
    <row r="40" spans="1:15" s="20" customFormat="1" ht="3" customHeight="1" x14ac:dyDescent="0.25">
      <c r="A40" s="85"/>
      <c r="B40" s="125"/>
      <c r="C40" s="125"/>
      <c r="D40" s="125"/>
      <c r="E40" s="125"/>
      <c r="F40" s="125"/>
      <c r="G40" s="125"/>
      <c r="H40" s="125"/>
      <c r="I40" s="125"/>
      <c r="J40" s="90"/>
      <c r="K40" s="42"/>
    </row>
    <row r="41" spans="1:15" s="20" customFormat="1" x14ac:dyDescent="0.25">
      <c r="A41" s="216" t="s">
        <v>252</v>
      </c>
      <c r="B41" s="217"/>
      <c r="C41" s="217"/>
      <c r="D41" s="217"/>
      <c r="E41" s="217"/>
      <c r="F41" s="217"/>
      <c r="G41" s="217"/>
      <c r="H41" s="217"/>
      <c r="I41" s="217"/>
      <c r="J41" s="218"/>
      <c r="K41" s="42"/>
    </row>
    <row r="42" spans="1:15" s="20" customFormat="1" ht="3" customHeight="1" x14ac:dyDescent="0.25">
      <c r="A42" s="85"/>
      <c r="B42" s="125"/>
      <c r="C42" s="125"/>
      <c r="D42" s="125"/>
      <c r="E42" s="125"/>
      <c r="F42" s="125"/>
      <c r="G42" s="125"/>
      <c r="H42" s="125"/>
      <c r="I42" s="125"/>
      <c r="J42" s="90"/>
      <c r="K42" s="42"/>
    </row>
    <row r="43" spans="1:15" ht="15" customHeight="1" x14ac:dyDescent="0.25">
      <c r="A43" s="85"/>
      <c r="B43" s="125"/>
      <c r="C43" s="219" t="s">
        <v>5</v>
      </c>
      <c r="D43" s="228"/>
      <c r="E43" s="219" t="s">
        <v>250</v>
      </c>
      <c r="F43" s="228"/>
      <c r="G43" s="219" t="s">
        <v>251</v>
      </c>
      <c r="H43" s="219"/>
      <c r="I43" s="219" t="s">
        <v>9</v>
      </c>
      <c r="J43" s="260"/>
      <c r="K43" s="44"/>
    </row>
    <row r="44" spans="1:15" ht="30" x14ac:dyDescent="0.25">
      <c r="A44" s="127" t="s">
        <v>26</v>
      </c>
      <c r="B44" s="96" t="s">
        <v>25</v>
      </c>
      <c r="C44" s="96" t="s">
        <v>201</v>
      </c>
      <c r="D44" s="96" t="s">
        <v>202</v>
      </c>
      <c r="E44" s="97" t="s">
        <v>229</v>
      </c>
      <c r="F44" s="97" t="s">
        <v>226</v>
      </c>
      <c r="G44" s="97" t="s">
        <v>227</v>
      </c>
      <c r="H44" s="97" t="s">
        <v>228</v>
      </c>
      <c r="I44" s="97" t="s">
        <v>11</v>
      </c>
      <c r="J44" s="128" t="s">
        <v>8</v>
      </c>
      <c r="K44" s="44"/>
    </row>
    <row r="45" spans="1:15" ht="75.75" customHeight="1" x14ac:dyDescent="0.25">
      <c r="A45" s="78" t="s">
        <v>231</v>
      </c>
      <c r="B45" s="79" t="s">
        <v>219</v>
      </c>
      <c r="C45" s="80">
        <v>22291</v>
      </c>
      <c r="D45" s="80">
        <v>281228235</v>
      </c>
      <c r="E45" s="80">
        <v>11143</v>
      </c>
      <c r="F45" s="80">
        <v>93133676</v>
      </c>
      <c r="G45" s="114">
        <v>10245</v>
      </c>
      <c r="H45" s="111">
        <v>121008928.83</v>
      </c>
      <c r="I45" s="112">
        <f>IF(G45&gt;0,G45/C45,0)</f>
        <v>0.45960253016912656</v>
      </c>
      <c r="J45" s="113">
        <f>IF(H45&gt;0,H45/D45,0)</f>
        <v>0.43028726767068748</v>
      </c>
      <c r="K45" s="47"/>
      <c r="M45" s="158"/>
      <c r="N45" s="158"/>
      <c r="O45" s="158"/>
    </row>
    <row r="46" spans="1:15" s="20" customFormat="1" ht="0.75" customHeight="1" x14ac:dyDescent="0.25">
      <c r="A46" s="85"/>
      <c r="B46" s="125"/>
      <c r="C46" s="125"/>
      <c r="D46" s="125"/>
      <c r="E46" s="125"/>
      <c r="F46" s="125"/>
      <c r="G46" s="125"/>
      <c r="H46" s="125"/>
      <c r="I46" s="125"/>
      <c r="J46" s="90"/>
      <c r="K46" s="42"/>
    </row>
    <row r="47" spans="1:15" ht="15.75" customHeight="1" x14ac:dyDescent="0.25">
      <c r="A47" s="261" t="s">
        <v>176</v>
      </c>
      <c r="B47" s="262"/>
      <c r="C47" s="262"/>
      <c r="D47" s="262"/>
      <c r="E47" s="262"/>
      <c r="F47" s="262"/>
      <c r="G47" s="262"/>
      <c r="H47" s="262"/>
      <c r="I47" s="262"/>
      <c r="J47" s="263"/>
      <c r="K47" s="48"/>
      <c r="L47" s="31"/>
    </row>
    <row r="48" spans="1:15" s="20" customFormat="1" ht="3" customHeight="1" x14ac:dyDescent="0.25">
      <c r="A48" s="85"/>
      <c r="B48" s="125"/>
      <c r="C48" s="125"/>
      <c r="D48" s="125"/>
      <c r="E48" s="125"/>
      <c r="F48" s="125"/>
      <c r="G48" s="125"/>
      <c r="H48" s="125"/>
      <c r="I48" s="125"/>
      <c r="J48" s="90"/>
      <c r="K48" s="42"/>
    </row>
    <row r="49" spans="1:11" s="20" customFormat="1" x14ac:dyDescent="0.25">
      <c r="A49" s="216" t="s">
        <v>177</v>
      </c>
      <c r="B49" s="217"/>
      <c r="C49" s="217"/>
      <c r="D49" s="217"/>
      <c r="E49" s="217"/>
      <c r="F49" s="217"/>
      <c r="G49" s="217"/>
      <c r="H49" s="217"/>
      <c r="I49" s="217"/>
      <c r="J49" s="218"/>
      <c r="K49" s="42"/>
    </row>
    <row r="50" spans="1:11" s="20" customFormat="1" ht="3" customHeight="1" x14ac:dyDescent="0.25">
      <c r="A50" s="89"/>
      <c r="B50" s="124"/>
      <c r="C50" s="124"/>
      <c r="D50" s="124"/>
      <c r="E50" s="124"/>
      <c r="F50" s="124"/>
      <c r="G50" s="124"/>
      <c r="H50" s="124"/>
      <c r="I50" s="124"/>
      <c r="J50" s="86"/>
      <c r="K50" s="42"/>
    </row>
    <row r="51" spans="1:11" ht="40.5" customHeight="1" x14ac:dyDescent="0.25">
      <c r="A51" s="76" t="s">
        <v>178</v>
      </c>
      <c r="B51" s="205" t="s">
        <v>215</v>
      </c>
      <c r="C51" s="205"/>
      <c r="D51" s="205"/>
      <c r="E51" s="205"/>
      <c r="F51" s="205"/>
      <c r="G51" s="205"/>
      <c r="H51" s="205"/>
      <c r="I51" s="205"/>
      <c r="J51" s="252"/>
      <c r="K51" s="44"/>
    </row>
    <row r="52" spans="1:11" ht="29.25" customHeight="1" x14ac:dyDescent="0.25">
      <c r="A52" s="76" t="s">
        <v>179</v>
      </c>
      <c r="B52" s="222" t="s">
        <v>216</v>
      </c>
      <c r="C52" s="222"/>
      <c r="D52" s="222"/>
      <c r="E52" s="222"/>
      <c r="F52" s="222"/>
      <c r="G52" s="222"/>
      <c r="H52" s="222"/>
      <c r="I52" s="222"/>
      <c r="J52" s="255"/>
      <c r="K52" s="44"/>
    </row>
    <row r="53" spans="1:11" ht="40.5" customHeight="1" x14ac:dyDescent="0.25">
      <c r="A53" s="76" t="s">
        <v>7</v>
      </c>
      <c r="B53" s="224" t="s">
        <v>235</v>
      </c>
      <c r="C53" s="224"/>
      <c r="D53" s="224"/>
      <c r="E53" s="224"/>
      <c r="F53" s="224"/>
      <c r="G53" s="224"/>
      <c r="H53" s="224"/>
      <c r="I53" s="224"/>
      <c r="J53" s="304"/>
      <c r="K53" s="44"/>
    </row>
    <row r="54" spans="1:11" ht="30" x14ac:dyDescent="0.25">
      <c r="A54" s="76" t="s">
        <v>6</v>
      </c>
      <c r="B54" s="224" t="s">
        <v>236</v>
      </c>
      <c r="C54" s="224"/>
      <c r="D54" s="224"/>
      <c r="E54" s="224"/>
      <c r="F54" s="224"/>
      <c r="G54" s="224"/>
      <c r="H54" s="224"/>
      <c r="I54" s="224"/>
      <c r="J54" s="304"/>
      <c r="K54" s="44"/>
    </row>
    <row r="55" spans="1:11" s="20" customFormat="1" ht="3" customHeight="1" x14ac:dyDescent="0.25">
      <c r="A55" s="89"/>
      <c r="B55" s="124"/>
      <c r="C55" s="124"/>
      <c r="D55" s="124"/>
      <c r="E55" s="124"/>
      <c r="F55" s="124"/>
      <c r="G55" s="124"/>
      <c r="H55" s="124"/>
      <c r="I55" s="124"/>
      <c r="J55" s="86"/>
      <c r="K55" s="42"/>
    </row>
    <row r="56" spans="1:11" ht="15.75" customHeight="1" x14ac:dyDescent="0.25">
      <c r="A56" s="261" t="s">
        <v>243</v>
      </c>
      <c r="B56" s="262"/>
      <c r="C56" s="262"/>
      <c r="D56" s="262"/>
      <c r="E56" s="262"/>
      <c r="F56" s="262"/>
      <c r="G56" s="262"/>
      <c r="H56" s="262"/>
      <c r="I56" s="262"/>
      <c r="J56" s="263"/>
      <c r="K56" s="44"/>
    </row>
    <row r="57" spans="1:11" s="20" customFormat="1" ht="3" customHeight="1" x14ac:dyDescent="0.25">
      <c r="A57" s="85"/>
      <c r="B57" s="125"/>
      <c r="C57" s="125"/>
      <c r="D57" s="125"/>
      <c r="E57" s="125"/>
      <c r="F57" s="125"/>
      <c r="G57" s="125"/>
      <c r="H57" s="125"/>
      <c r="I57" s="125"/>
      <c r="J57" s="90"/>
      <c r="K57" s="42"/>
    </row>
    <row r="58" spans="1:11" s="20" customFormat="1" x14ac:dyDescent="0.25">
      <c r="A58" s="297" t="s">
        <v>181</v>
      </c>
      <c r="B58" s="298"/>
      <c r="C58" s="298"/>
      <c r="D58" s="298"/>
      <c r="E58" s="298"/>
      <c r="F58" s="298"/>
      <c r="G58" s="298"/>
      <c r="H58" s="298"/>
      <c r="I58" s="298"/>
      <c r="J58" s="299"/>
      <c r="K58" s="42"/>
    </row>
    <row r="59" spans="1:11" s="20" customFormat="1" ht="3" customHeight="1" x14ac:dyDescent="0.25">
      <c r="A59" s="89"/>
      <c r="B59" s="124"/>
      <c r="C59" s="124"/>
      <c r="D59" s="124"/>
      <c r="E59" s="124"/>
      <c r="F59" s="124"/>
      <c r="G59" s="124"/>
      <c r="H59" s="124"/>
      <c r="I59" s="124"/>
      <c r="J59" s="86"/>
      <c r="K59" s="42"/>
    </row>
    <row r="60" spans="1:11" ht="42.75" customHeight="1" x14ac:dyDescent="0.25">
      <c r="A60" s="300" t="s">
        <v>217</v>
      </c>
      <c r="B60" s="301"/>
      <c r="C60" s="301"/>
      <c r="D60" s="301"/>
      <c r="E60" s="301"/>
      <c r="F60" s="301"/>
      <c r="G60" s="301"/>
      <c r="H60" s="301"/>
      <c r="I60" s="301"/>
      <c r="J60" s="302"/>
      <c r="K60" s="44"/>
    </row>
    <row r="61" spans="1:11" ht="14.25" customHeight="1" x14ac:dyDescent="0.25">
      <c r="A61" s="303" t="s">
        <v>180</v>
      </c>
      <c r="B61" s="303"/>
      <c r="C61" s="303"/>
      <c r="D61" s="303"/>
      <c r="E61" s="303"/>
      <c r="F61" s="303"/>
      <c r="G61" s="303"/>
      <c r="H61" s="303"/>
      <c r="I61" s="303"/>
      <c r="J61" s="303"/>
      <c r="K61" s="44"/>
    </row>
    <row r="63" spans="1:11" ht="7.5" customHeight="1" x14ac:dyDescent="0.25"/>
  </sheetData>
  <sheetProtection formatCells="0" formatColumns="0" formatRows="0" insertRows="0" deleteRows="0" pivotTables="0"/>
  <mergeCells count="48">
    <mergeCell ref="B31:J31"/>
    <mergeCell ref="A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A8:J8"/>
    <mergeCell ref="A9:J9"/>
    <mergeCell ref="B11:J11"/>
    <mergeCell ref="B14:J14"/>
    <mergeCell ref="B15:J15"/>
    <mergeCell ref="A17:J17"/>
    <mergeCell ref="C19:J19"/>
    <mergeCell ref="C21:J21"/>
    <mergeCell ref="C23:J23"/>
    <mergeCell ref="B25:J25"/>
    <mergeCell ref="A27:J27"/>
    <mergeCell ref="B29:J29"/>
    <mergeCell ref="B30:J30"/>
    <mergeCell ref="C43:D43"/>
    <mergeCell ref="G43:H43"/>
    <mergeCell ref="I43:J43"/>
    <mergeCell ref="A34:J34"/>
    <mergeCell ref="A36:J36"/>
    <mergeCell ref="A38:B38"/>
    <mergeCell ref="I38:J38"/>
    <mergeCell ref="A39:B39"/>
    <mergeCell ref="I39:J39"/>
    <mergeCell ref="A41:J41"/>
    <mergeCell ref="E43:F43"/>
    <mergeCell ref="F38:H38"/>
    <mergeCell ref="C38:E38"/>
    <mergeCell ref="C39:E39"/>
    <mergeCell ref="A56:J56"/>
    <mergeCell ref="A58:J58"/>
    <mergeCell ref="A60:J60"/>
    <mergeCell ref="A61:J61"/>
    <mergeCell ref="A47:J47"/>
    <mergeCell ref="A49:J49"/>
    <mergeCell ref="B51:J51"/>
    <mergeCell ref="B52:J52"/>
    <mergeCell ref="B53:J53"/>
    <mergeCell ref="B54:J54"/>
  </mergeCells>
  <dataValidations count="16">
    <dataValidation allowBlank="1" showInputMessage="1" showErrorMessage="1" prompt="Oportunidades de mejora identificadas" sqref="A60:J60"/>
    <dataValidation allowBlank="1" showInputMessage="1" showErrorMessage="1" prompt="Monto ejecutado en el trimestre" sqref="H44"/>
    <dataValidation allowBlank="1" showInputMessage="1" showErrorMessage="1" prompt="Meta alcanzada en el trimestre" sqref="G44"/>
    <dataValidation allowBlank="1" showInputMessage="1" showErrorMessage="1" prompt="Monto presupuestado para el producto" sqref="D44 F44"/>
    <dataValidation allowBlank="1" showInputMessage="1" showErrorMessage="1" prompt="Meta anual del indicador" sqref="C44 E44"/>
    <dataValidation allowBlank="1" showInputMessage="1" showErrorMessage="1" prompt="Nombre del indicador" sqref="B44"/>
    <dataValidation allowBlank="1" showInputMessage="1" showErrorMessage="1" prompt="Nombre de cada producto" sqref="A44"/>
    <dataValidation allowBlank="1" showInputMessage="1" showErrorMessage="1" prompt="¿En qué consiste el programa?" sqref="B30:J30"/>
    <dataValidation allowBlank="1" showInputMessage="1" showErrorMessage="1" prompt="Presupuesto del programa" sqref="A39:C39 F39"/>
    <dataValidation allowBlank="1" showInputMessage="1" showErrorMessage="1" prompt="De existir desvío, explicar razones." sqref="B54:J54"/>
    <dataValidation allowBlank="1" showInputMessage="1" showErrorMessage="1" prompt="1. Describir lo plasmado en el presupuesto_x000a_2. Describir lo alcanzado en términos financieros y de producción " sqref="B53:J53"/>
    <dataValidation allowBlank="1" showInputMessage="1" showErrorMessage="1" prompt="¿En qué consiste el producto? su objetivo" sqref="B52:J52"/>
    <dataValidation allowBlank="1" showInputMessage="1" showErrorMessage="1" prompt="Nombre del producto" sqref="B51:J51"/>
    <dataValidation allowBlank="1" showInputMessage="1" showErrorMessage="1" prompt="¿A quién va dirigido el programa?, ¿qué característica tiene esta población que requiere ser beneficiada?" sqref="B31:J32"/>
    <dataValidation allowBlank="1" showInputMessage="1" prompt="Nombre del capítulo" sqref="B11:J11"/>
    <dataValidation allowBlank="1" sqref="A11"/>
  </dataValidations>
  <pageMargins left="0.7" right="0.7" top="0.75" bottom="0.75" header="0.3" footer="0.3"/>
  <pageSetup scale="51" orientation="portrait" r:id="rId1"/>
  <headerFooter alignWithMargins="0">
    <oddFooter>&amp;RPágina &amp;P</oddFooter>
  </headerFooter>
  <rowBreaks count="1" manualBreakCount="1">
    <brk id="33" max="9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8"/>
  <sheetViews>
    <sheetView showGridLines="0" zoomScaleSheetLayoutView="100" workbookViewId="0">
      <selection activeCell="F12" sqref="F12"/>
    </sheetView>
  </sheetViews>
  <sheetFormatPr baseColWidth="10" defaultColWidth="5" defaultRowHeight="15" x14ac:dyDescent="0.25"/>
  <cols>
    <col min="1" max="1" width="10.42578125" style="3" customWidth="1"/>
    <col min="2" max="2" width="14" style="3" customWidth="1"/>
    <col min="3" max="3" width="10" style="3" customWidth="1"/>
    <col min="4" max="4" width="27.7109375" style="3" customWidth="1"/>
    <col min="5" max="5" width="13.85546875" style="3" customWidth="1"/>
    <col min="6" max="6" width="14.140625" style="3" customWidth="1"/>
    <col min="7" max="16384" width="5" style="3"/>
  </cols>
  <sheetData>
    <row r="1" spans="1:6" ht="16.5" customHeight="1" x14ac:dyDescent="0.25"/>
    <row r="2" spans="1:6" ht="16.5" customHeight="1" x14ac:dyDescent="0.25"/>
    <row r="3" spans="1:6" ht="16.5" customHeight="1" x14ac:dyDescent="0.25"/>
    <row r="4" spans="1:6" ht="16.5" customHeight="1" thickBot="1" x14ac:dyDescent="0.3"/>
    <row r="5" spans="1:6" ht="16.5" customHeight="1" thickBot="1" x14ac:dyDescent="0.3">
      <c r="A5" s="313" t="s">
        <v>27</v>
      </c>
      <c r="B5" s="314"/>
      <c r="C5" s="314"/>
      <c r="D5" s="314"/>
      <c r="E5" s="314"/>
      <c r="F5" s="315"/>
    </row>
    <row r="6" spans="1:6" ht="16.5" customHeight="1" thickBot="1" x14ac:dyDescent="0.3">
      <c r="D6" s="4"/>
    </row>
    <row r="7" spans="1:6" ht="16.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6" t="s">
        <v>33</v>
      </c>
    </row>
    <row r="8" spans="1:6" ht="123.75" customHeight="1" thickBot="1" x14ac:dyDescent="0.3">
      <c r="A8" s="7">
        <v>0</v>
      </c>
      <c r="B8" s="8" t="s">
        <v>187</v>
      </c>
      <c r="C8" s="9" t="s">
        <v>34</v>
      </c>
      <c r="D8" s="10" t="s">
        <v>35</v>
      </c>
      <c r="E8" s="11" t="s">
        <v>188</v>
      </c>
      <c r="F8" s="11" t="s">
        <v>189</v>
      </c>
    </row>
  </sheetData>
  <sheetProtection sheet="1" objects="1" scenarios="1"/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93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4" style="3" bestFit="1" customWidth="1"/>
    <col min="2" max="2" width="67.42578125" style="3" customWidth="1"/>
    <col min="3" max="3" width="6" style="3" customWidth="1"/>
    <col min="4" max="4" width="5.140625" style="3" bestFit="1" customWidth="1"/>
    <col min="5" max="5" width="170.5703125" style="3" bestFit="1" customWidth="1"/>
    <col min="6" max="6" width="11.85546875" style="3" bestFit="1" customWidth="1"/>
    <col min="7" max="16384" width="11.42578125" style="3"/>
  </cols>
  <sheetData>
    <row r="1" spans="1:5" x14ac:dyDescent="0.25">
      <c r="A1" s="14"/>
      <c r="B1" s="15" t="s">
        <v>22</v>
      </c>
    </row>
    <row r="2" spans="1:5" x14ac:dyDescent="0.25">
      <c r="A2" s="16">
        <v>1</v>
      </c>
      <c r="B2" s="17" t="s">
        <v>85</v>
      </c>
      <c r="C2"/>
      <c r="D2"/>
      <c r="E2"/>
    </row>
    <row r="3" spans="1:5" x14ac:dyDescent="0.25">
      <c r="A3" s="16">
        <v>2</v>
      </c>
      <c r="B3" s="17" t="s">
        <v>87</v>
      </c>
      <c r="C3"/>
      <c r="D3"/>
      <c r="E3"/>
    </row>
    <row r="4" spans="1:5" x14ac:dyDescent="0.25">
      <c r="A4" s="16">
        <v>3</v>
      </c>
      <c r="B4" s="17" t="s">
        <v>89</v>
      </c>
      <c r="C4"/>
      <c r="D4"/>
      <c r="E4"/>
    </row>
    <row r="5" spans="1:5" x14ac:dyDescent="0.25">
      <c r="A5" s="16">
        <v>4</v>
      </c>
      <c r="B5" s="17" t="s">
        <v>91</v>
      </c>
      <c r="C5"/>
      <c r="D5"/>
      <c r="E5"/>
    </row>
    <row r="7" spans="1:5" x14ac:dyDescent="0.25">
      <c r="A7" s="14"/>
      <c r="B7" s="18" t="s">
        <v>23</v>
      </c>
      <c r="C7" s="12"/>
      <c r="E7" s="12" t="s">
        <v>24</v>
      </c>
    </row>
    <row r="8" spans="1:5" ht="30" x14ac:dyDescent="0.25">
      <c r="A8" s="16">
        <v>1.1000000000000001</v>
      </c>
      <c r="B8" s="17" t="s">
        <v>172</v>
      </c>
      <c r="D8" s="3" t="s">
        <v>36</v>
      </c>
      <c r="E8" s="13" t="s">
        <v>149</v>
      </c>
    </row>
    <row r="9" spans="1:5" ht="30" x14ac:dyDescent="0.25">
      <c r="A9" s="16">
        <v>1.2</v>
      </c>
      <c r="B9" s="17" t="s">
        <v>37</v>
      </c>
      <c r="D9" s="3" t="s">
        <v>38</v>
      </c>
      <c r="E9" s="13" t="s">
        <v>150</v>
      </c>
    </row>
    <row r="10" spans="1:5" ht="30" x14ac:dyDescent="0.25">
      <c r="A10" s="16">
        <v>1.3</v>
      </c>
      <c r="B10" s="17" t="s">
        <v>39</v>
      </c>
      <c r="D10" s="3" t="s">
        <v>40</v>
      </c>
      <c r="E10" s="13" t="s">
        <v>41</v>
      </c>
    </row>
    <row r="11" spans="1:5" ht="30" x14ac:dyDescent="0.25">
      <c r="A11" s="16">
        <v>1.4</v>
      </c>
      <c r="B11" s="17" t="s">
        <v>42</v>
      </c>
      <c r="D11" s="3" t="s">
        <v>43</v>
      </c>
      <c r="E11" s="13" t="s">
        <v>44</v>
      </c>
    </row>
    <row r="12" spans="1:5" ht="30" x14ac:dyDescent="0.25">
      <c r="A12" s="16">
        <v>2.1</v>
      </c>
      <c r="B12" s="17" t="s">
        <v>148</v>
      </c>
      <c r="D12" s="3" t="s">
        <v>45</v>
      </c>
      <c r="E12" s="13" t="s">
        <v>151</v>
      </c>
    </row>
    <row r="13" spans="1:5" ht="30" x14ac:dyDescent="0.25">
      <c r="A13" s="16">
        <v>2.2000000000000002</v>
      </c>
      <c r="B13" s="17" t="s">
        <v>46</v>
      </c>
      <c r="D13" s="3" t="s">
        <v>47</v>
      </c>
      <c r="E13" s="13" t="s">
        <v>152</v>
      </c>
    </row>
    <row r="14" spans="1:5" x14ac:dyDescent="0.25">
      <c r="A14" s="16">
        <v>2.2999999999999998</v>
      </c>
      <c r="B14" s="17" t="s">
        <v>48</v>
      </c>
      <c r="D14" s="3" t="s">
        <v>49</v>
      </c>
      <c r="E14" s="13" t="s">
        <v>153</v>
      </c>
    </row>
    <row r="15" spans="1:5" x14ac:dyDescent="0.25">
      <c r="A15" s="16">
        <v>2.4</v>
      </c>
      <c r="B15" s="17" t="s">
        <v>50</v>
      </c>
      <c r="D15" s="3" t="s">
        <v>51</v>
      </c>
      <c r="E15" s="13" t="s">
        <v>52</v>
      </c>
    </row>
    <row r="16" spans="1:5" ht="30" x14ac:dyDescent="0.25">
      <c r="A16" s="16">
        <v>2.5</v>
      </c>
      <c r="B16" s="17" t="s">
        <v>53</v>
      </c>
      <c r="D16" s="3" t="s">
        <v>54</v>
      </c>
      <c r="E16" s="13" t="s">
        <v>154</v>
      </c>
    </row>
    <row r="17" spans="1:5" x14ac:dyDescent="0.25">
      <c r="A17" s="16">
        <v>2.6</v>
      </c>
      <c r="B17" s="17" t="s">
        <v>55</v>
      </c>
      <c r="D17" s="3" t="s">
        <v>56</v>
      </c>
      <c r="E17" s="13" t="s">
        <v>57</v>
      </c>
    </row>
    <row r="18" spans="1:5" x14ac:dyDescent="0.25">
      <c r="A18" s="16">
        <v>2.7</v>
      </c>
      <c r="B18" s="17" t="s">
        <v>58</v>
      </c>
      <c r="D18" s="3" t="s">
        <v>59</v>
      </c>
      <c r="E18" s="13" t="s">
        <v>60</v>
      </c>
    </row>
    <row r="19" spans="1:5" ht="52.5" customHeight="1" x14ac:dyDescent="0.25">
      <c r="A19" s="16">
        <v>3.1</v>
      </c>
      <c r="B19" s="17" t="s">
        <v>61</v>
      </c>
      <c r="D19" s="3" t="s">
        <v>62</v>
      </c>
      <c r="E19" s="13" t="s">
        <v>63</v>
      </c>
    </row>
    <row r="20" spans="1:5" x14ac:dyDescent="0.25">
      <c r="A20" s="16">
        <v>3.2</v>
      </c>
      <c r="B20" s="17" t="s">
        <v>64</v>
      </c>
      <c r="D20" s="3" t="s">
        <v>65</v>
      </c>
      <c r="E20" s="13" t="s">
        <v>66</v>
      </c>
    </row>
    <row r="21" spans="1:5" ht="30" x14ac:dyDescent="0.25">
      <c r="A21" s="16">
        <v>3.3</v>
      </c>
      <c r="B21" s="17" t="s">
        <v>67</v>
      </c>
      <c r="D21" s="3" t="s">
        <v>68</v>
      </c>
      <c r="E21" s="13" t="s">
        <v>69</v>
      </c>
    </row>
    <row r="22" spans="1:5" x14ac:dyDescent="0.25">
      <c r="A22" s="16">
        <v>3.4</v>
      </c>
      <c r="B22" s="17" t="s">
        <v>70</v>
      </c>
      <c r="D22" s="3" t="s">
        <v>71</v>
      </c>
      <c r="E22" s="13" t="s">
        <v>72</v>
      </c>
    </row>
    <row r="23" spans="1:5" ht="45" x14ac:dyDescent="0.25">
      <c r="A23" s="16">
        <v>3.5</v>
      </c>
      <c r="B23" s="17" t="s">
        <v>147</v>
      </c>
      <c r="D23" s="3" t="s">
        <v>73</v>
      </c>
      <c r="E23" s="13" t="s">
        <v>74</v>
      </c>
    </row>
    <row r="24" spans="1:5" x14ac:dyDescent="0.25">
      <c r="A24" s="16">
        <v>4.0999999999999996</v>
      </c>
      <c r="B24" s="17" t="s">
        <v>75</v>
      </c>
      <c r="D24" s="3" t="s">
        <v>76</v>
      </c>
      <c r="E24" s="13" t="s">
        <v>77</v>
      </c>
    </row>
    <row r="25" spans="1:5" ht="30" x14ac:dyDescent="0.25">
      <c r="A25" s="16">
        <v>4.2</v>
      </c>
      <c r="B25" s="17" t="s">
        <v>78</v>
      </c>
      <c r="D25" s="3" t="s">
        <v>79</v>
      </c>
      <c r="E25" s="13" t="s">
        <v>155</v>
      </c>
    </row>
    <row r="26" spans="1:5" x14ac:dyDescent="0.25">
      <c r="A26" s="16">
        <v>4.3</v>
      </c>
      <c r="B26" s="17" t="s">
        <v>146</v>
      </c>
      <c r="D26" s="3" t="s">
        <v>80</v>
      </c>
      <c r="E26" s="13" t="s">
        <v>81</v>
      </c>
    </row>
    <row r="27" spans="1:5" x14ac:dyDescent="0.25">
      <c r="D27" s="3" t="s">
        <v>82</v>
      </c>
      <c r="E27" s="13" t="s">
        <v>83</v>
      </c>
    </row>
    <row r="28" spans="1:5" x14ac:dyDescent="0.25">
      <c r="D28" s="3" t="s">
        <v>84</v>
      </c>
      <c r="E28" s="13" t="s">
        <v>156</v>
      </c>
    </row>
    <row r="29" spans="1:5" x14ac:dyDescent="0.25">
      <c r="D29" s="3" t="s">
        <v>86</v>
      </c>
      <c r="E29" s="13" t="s">
        <v>157</v>
      </c>
    </row>
    <row r="30" spans="1:5" x14ac:dyDescent="0.25">
      <c r="D30" s="3" t="s">
        <v>88</v>
      </c>
      <c r="E30" s="13" t="s">
        <v>158</v>
      </c>
    </row>
    <row r="31" spans="1:5" x14ac:dyDescent="0.25">
      <c r="D31" s="3" t="s">
        <v>90</v>
      </c>
      <c r="E31" s="13" t="s">
        <v>159</v>
      </c>
    </row>
    <row r="32" spans="1:5" x14ac:dyDescent="0.25">
      <c r="D32" s="3" t="s">
        <v>92</v>
      </c>
      <c r="E32" s="13" t="s">
        <v>93</v>
      </c>
    </row>
    <row r="33" spans="1:5" ht="30" x14ac:dyDescent="0.25">
      <c r="A33"/>
      <c r="B33"/>
      <c r="D33" s="3" t="s">
        <v>94</v>
      </c>
      <c r="E33" s="13" t="s">
        <v>160</v>
      </c>
    </row>
    <row r="34" spans="1:5" x14ac:dyDescent="0.25">
      <c r="A34"/>
      <c r="B34"/>
      <c r="D34" s="3" t="s">
        <v>95</v>
      </c>
      <c r="E34" s="13" t="s">
        <v>96</v>
      </c>
    </row>
    <row r="35" spans="1:5" ht="30" x14ac:dyDescent="0.25">
      <c r="A35"/>
      <c r="B35"/>
      <c r="D35" s="3" t="s">
        <v>97</v>
      </c>
      <c r="E35" s="13" t="s">
        <v>98</v>
      </c>
    </row>
    <row r="36" spans="1:5" x14ac:dyDescent="0.25">
      <c r="A36"/>
      <c r="B36"/>
      <c r="D36" s="3" t="s">
        <v>99</v>
      </c>
      <c r="E36" s="13" t="s">
        <v>100</v>
      </c>
    </row>
    <row r="37" spans="1:5" x14ac:dyDescent="0.25">
      <c r="A37"/>
      <c r="B37"/>
      <c r="D37" s="3" t="s">
        <v>101</v>
      </c>
      <c r="E37" s="13" t="s">
        <v>102</v>
      </c>
    </row>
    <row r="38" spans="1:5" ht="15" customHeight="1" x14ac:dyDescent="0.25">
      <c r="A38"/>
      <c r="B38"/>
      <c r="D38" s="3" t="s">
        <v>103</v>
      </c>
      <c r="E38" s="13" t="s">
        <v>161</v>
      </c>
    </row>
    <row r="39" spans="1:5" ht="30" x14ac:dyDescent="0.25">
      <c r="A39"/>
      <c r="B39"/>
      <c r="D39" s="3" t="s">
        <v>104</v>
      </c>
      <c r="E39" s="13" t="s">
        <v>162</v>
      </c>
    </row>
    <row r="40" spans="1:5" x14ac:dyDescent="0.25">
      <c r="A40"/>
      <c r="B40"/>
      <c r="D40" s="3" t="s">
        <v>105</v>
      </c>
      <c r="E40" s="13" t="s">
        <v>163</v>
      </c>
    </row>
    <row r="41" spans="1:5" x14ac:dyDescent="0.25">
      <c r="A41"/>
      <c r="B41"/>
      <c r="D41" s="3" t="s">
        <v>106</v>
      </c>
      <c r="E41" s="13" t="s">
        <v>164</v>
      </c>
    </row>
    <row r="42" spans="1:5" x14ac:dyDescent="0.25">
      <c r="A42"/>
      <c r="B42"/>
      <c r="D42" s="3" t="s">
        <v>107</v>
      </c>
      <c r="E42" s="13" t="s">
        <v>108</v>
      </c>
    </row>
    <row r="43" spans="1:5" ht="15" customHeight="1" x14ac:dyDescent="0.25">
      <c r="A43"/>
      <c r="B43"/>
      <c r="D43" s="3" t="s">
        <v>109</v>
      </c>
      <c r="E43" s="13" t="s">
        <v>110</v>
      </c>
    </row>
    <row r="44" spans="1:5" x14ac:dyDescent="0.25">
      <c r="A44"/>
      <c r="B44"/>
      <c r="D44" s="3" t="s">
        <v>111</v>
      </c>
      <c r="E44" s="13" t="s">
        <v>112</v>
      </c>
    </row>
    <row r="45" spans="1:5" x14ac:dyDescent="0.25">
      <c r="A45"/>
      <c r="B45"/>
      <c r="D45" s="3" t="s">
        <v>113</v>
      </c>
      <c r="E45" s="13" t="s">
        <v>114</v>
      </c>
    </row>
    <row r="46" spans="1:5" ht="30" x14ac:dyDescent="0.25">
      <c r="A46"/>
      <c r="B46"/>
      <c r="D46" s="3" t="s">
        <v>115</v>
      </c>
      <c r="E46" s="13" t="s">
        <v>165</v>
      </c>
    </row>
    <row r="47" spans="1:5" x14ac:dyDescent="0.25">
      <c r="A47"/>
      <c r="B47"/>
      <c r="D47" s="3" t="s">
        <v>116</v>
      </c>
      <c r="E47" s="13" t="s">
        <v>117</v>
      </c>
    </row>
    <row r="48" spans="1:5" ht="30" x14ac:dyDescent="0.25">
      <c r="A48"/>
      <c r="B48"/>
      <c r="D48" s="3" t="s">
        <v>118</v>
      </c>
      <c r="E48" s="13" t="s">
        <v>119</v>
      </c>
    </row>
    <row r="49" spans="1:5" x14ac:dyDescent="0.25">
      <c r="A49"/>
      <c r="B49"/>
      <c r="D49" s="3" t="s">
        <v>120</v>
      </c>
      <c r="E49" s="13" t="s">
        <v>166</v>
      </c>
    </row>
    <row r="50" spans="1:5" x14ac:dyDescent="0.25">
      <c r="A50"/>
      <c r="B50"/>
      <c r="D50" s="3" t="s">
        <v>121</v>
      </c>
      <c r="E50" s="13" t="s">
        <v>122</v>
      </c>
    </row>
    <row r="51" spans="1:5" ht="30" x14ac:dyDescent="0.25">
      <c r="A51"/>
      <c r="B51"/>
      <c r="D51" s="3" t="s">
        <v>123</v>
      </c>
      <c r="E51" s="13" t="s">
        <v>167</v>
      </c>
    </row>
    <row r="52" spans="1:5" x14ac:dyDescent="0.25">
      <c r="A52"/>
      <c r="B52"/>
      <c r="D52" s="3" t="s">
        <v>124</v>
      </c>
      <c r="E52" s="13" t="s">
        <v>125</v>
      </c>
    </row>
    <row r="53" spans="1:5" ht="15" customHeight="1" x14ac:dyDescent="0.25">
      <c r="A53"/>
      <c r="B53"/>
      <c r="D53" s="3" t="s">
        <v>126</v>
      </c>
      <c r="E53" s="13" t="s">
        <v>127</v>
      </c>
    </row>
    <row r="54" spans="1:5" ht="30" x14ac:dyDescent="0.25">
      <c r="A54"/>
      <c r="B54"/>
      <c r="D54" s="3" t="s">
        <v>128</v>
      </c>
      <c r="E54" s="13" t="s">
        <v>129</v>
      </c>
    </row>
    <row r="55" spans="1:5" ht="30" x14ac:dyDescent="0.25">
      <c r="A55"/>
      <c r="B55"/>
      <c r="D55" s="3" t="s">
        <v>130</v>
      </c>
      <c r="E55" s="13" t="s">
        <v>131</v>
      </c>
    </row>
    <row r="56" spans="1:5" ht="30" x14ac:dyDescent="0.25">
      <c r="A56"/>
      <c r="B56"/>
      <c r="D56" s="3" t="s">
        <v>132</v>
      </c>
      <c r="E56" s="13" t="s">
        <v>133</v>
      </c>
    </row>
    <row r="57" spans="1:5" x14ac:dyDescent="0.25">
      <c r="A57"/>
      <c r="B57"/>
      <c r="D57" s="3" t="s">
        <v>134</v>
      </c>
      <c r="E57" s="13" t="s">
        <v>168</v>
      </c>
    </row>
    <row r="58" spans="1:5" x14ac:dyDescent="0.25">
      <c r="A58"/>
      <c r="B58"/>
      <c r="D58" s="3" t="s">
        <v>135</v>
      </c>
      <c r="E58" s="13" t="s">
        <v>136</v>
      </c>
    </row>
    <row r="59" spans="1:5" x14ac:dyDescent="0.25">
      <c r="A59"/>
      <c r="B59"/>
      <c r="D59" s="3" t="s">
        <v>137</v>
      </c>
      <c r="E59" s="13" t="s">
        <v>138</v>
      </c>
    </row>
    <row r="60" spans="1:5" x14ac:dyDescent="0.25">
      <c r="A60"/>
      <c r="B60"/>
      <c r="D60" s="3" t="s">
        <v>139</v>
      </c>
      <c r="E60" s="13" t="s">
        <v>169</v>
      </c>
    </row>
    <row r="61" spans="1:5" x14ac:dyDescent="0.25">
      <c r="A61"/>
      <c r="B61"/>
      <c r="D61" s="3" t="s">
        <v>140</v>
      </c>
      <c r="E61" s="13" t="s">
        <v>170</v>
      </c>
    </row>
    <row r="62" spans="1:5" x14ac:dyDescent="0.25">
      <c r="A62"/>
      <c r="B62"/>
      <c r="D62" s="3" t="s">
        <v>141</v>
      </c>
      <c r="E62" s="13" t="s">
        <v>142</v>
      </c>
    </row>
    <row r="63" spans="1:5" ht="30" x14ac:dyDescent="0.25">
      <c r="A63"/>
      <c r="B63"/>
      <c r="D63" s="3" t="s">
        <v>143</v>
      </c>
      <c r="E63" s="13" t="s">
        <v>171</v>
      </c>
    </row>
    <row r="64" spans="1:5" x14ac:dyDescent="0.25">
      <c r="A64"/>
      <c r="B64"/>
      <c r="D64" s="3" t="s">
        <v>144</v>
      </c>
      <c r="E64" s="13" t="s">
        <v>145</v>
      </c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Programa 11</vt:lpstr>
      <vt:lpstr>Programa 12</vt:lpstr>
      <vt:lpstr>Programa 13</vt:lpstr>
      <vt:lpstr>Historial de Cambios</vt:lpstr>
      <vt:lpstr>Validacion datos</vt:lpstr>
      <vt:lpstr>'Historial de Cambios'!Área_de_impresión</vt:lpstr>
      <vt:lpstr>'Programa 11'!Área_de_impresión</vt:lpstr>
      <vt:lpstr>'Programa 12'!Área_de_impresión</vt:lpstr>
      <vt:lpstr>'Programa 13'!Área_de_impresión</vt:lpstr>
      <vt:lpstr>'Historial de Cambios'!Títulos_a_imprimir</vt:lpstr>
      <vt:lpstr>'Programa 11'!Títulos_a_imprimir</vt:lpstr>
      <vt:lpstr>'Programa 12'!Títulos_a_imprimir</vt:lpstr>
      <vt:lpstr>'Programa 13'!Títulos_a_imprimir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DNMCG;Empresas Públicas</dc:creator>
  <cp:lastModifiedBy>Deyris Reyes Ramírez</cp:lastModifiedBy>
  <cp:lastPrinted>2023-01-11T12:43:29Z</cp:lastPrinted>
  <dcterms:created xsi:type="dcterms:W3CDTF">2018-02-28T12:31:13Z</dcterms:created>
  <dcterms:modified xsi:type="dcterms:W3CDTF">2023-01-20T12:31:36Z</dcterms:modified>
</cp:coreProperties>
</file>