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aps-fs-05\docs_compartidos$\Presupuesto\Respaldo de carpeta compartida local\Carpeta Compartida\2021\Ministerio de Hacienda\1er Trimestre\"/>
    </mc:Choice>
  </mc:AlternateContent>
  <xr:revisionPtr revIDLastSave="0" documentId="13_ncr:1_{D65ADBEA-32E1-401C-A152-19B2A6D94392}" xr6:coauthVersionLast="47" xr6:coauthVersionMax="47" xr10:uidLastSave="{00000000-0000-0000-0000-000000000000}"/>
  <bookViews>
    <workbookView xWindow="-120" yWindow="-120" windowWidth="29040" windowHeight="15840" activeTab="2" xr2:uid="{00000000-000D-0000-FFFF-FFFF00000000}"/>
  </bookViews>
  <sheets>
    <sheet name="11" sheetId="2" r:id="rId1"/>
    <sheet name="12" sheetId="5" r:id="rId2"/>
    <sheet name="13" sheetId="6" r:id="rId3"/>
    <sheet name="Historial de Cambios" sheetId="3" state="hidden" r:id="rId4"/>
    <sheet name="Validacion datos" sheetId="4" state="hidden" r:id="rId5"/>
  </sheets>
  <externalReferences>
    <externalReference r:id="rId6"/>
    <externalReference r:id="rId7"/>
  </externalReferences>
  <definedNames>
    <definedName name="_xlnm.Print_Area" localSheetId="0">'11'!$A$1:$I$58</definedName>
    <definedName name="_xlnm.Print_Area" localSheetId="2">'13'!$A$1:$H$59</definedName>
    <definedName name="_xlnm.Print_Area" localSheetId="3">'Historial de Cambios'!$A$1:$F$43</definedName>
    <definedName name="_xlnm.Print_Titles" localSheetId="0">'11'!$1:$6</definedName>
    <definedName name="_xlnm.Print_Titles" localSheetId="3">'Historial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6" l="1"/>
  <c r="D43" i="6"/>
  <c r="H43" i="6" s="1"/>
  <c r="G37" i="6"/>
  <c r="C22" i="6"/>
  <c r="B20" i="6"/>
  <c r="C20" i="6" s="1"/>
  <c r="B18" i="6"/>
  <c r="C18" i="6" s="1"/>
  <c r="H44" i="5" l="1"/>
  <c r="G44" i="5"/>
  <c r="H43" i="5"/>
  <c r="G43" i="5"/>
  <c r="E37" i="5"/>
  <c r="A37" i="5"/>
  <c r="C37" i="5" s="1"/>
  <c r="C22" i="5"/>
  <c r="B20" i="5"/>
  <c r="C20" i="5" s="1"/>
  <c r="B18" i="5"/>
  <c r="C18" i="5" s="1"/>
  <c r="G37" i="5" l="1"/>
  <c r="E37" i="2" l="1" a="1"/>
  <c r="E37" i="2" s="1"/>
  <c r="G43" i="2" l="1"/>
  <c r="B18" i="2" l="1"/>
  <c r="B20" i="2"/>
  <c r="C37" i="2" l="1"/>
  <c r="H43" i="2" l="1"/>
  <c r="D43" i="2"/>
  <c r="G3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<sst xmlns="http://schemas.openxmlformats.org/spreadsheetml/2006/main" count="351" uniqueCount="241">
  <si>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</si>
  <si>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</si>
  <si>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</si>
  <si>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</si>
  <si>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</si>
  <si>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</si>
  <si>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</si>
  <si>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</si>
  <si>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</si>
  <si>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</si>
  <si>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</si>
  <si>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</si>
  <si>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</si>
  <si>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</si>
  <si>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</si>
  <si>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</si>
  <si>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</si>
  <si>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</si>
  <si>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</si>
  <si>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</si>
  <si>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</si>
  <si>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</si>
  <si>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</si>
  <si>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</si>
  <si>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</si>
  <si>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</si>
  <si>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</si>
  <si>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</si>
  <si>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</si>
  <si>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</si>
  <si>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</si>
  <si>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</si>
  <si>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</si>
  <si>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</si>
  <si>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</si>
  <si>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</si>
  <si>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</si>
  <si>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</si>
  <si>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</si>
  <si>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</si>
  <si>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</si>
  <si>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</si>
  <si>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</si>
  <si>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</si>
  <si>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</si>
  <si>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</si>
  <si>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</si>
  <si>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</si>
  <si>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</si>
  <si>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</si>
  <si>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</si>
  <si>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</si>
  <si>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</si>
  <si>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</si>
  <si>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</si>
  <si>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</si>
  <si>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</si>
  <si>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</si>
  <si>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</si>
  <si>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</si>
  <si>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</si>
  <si>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</si>
  <si>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</si>
  <si>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</si>
  <si>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</si>
  <si>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</si>
  <si>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</si>
  <si>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</si>
  <si>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</si>
  <si>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</si>
  <si>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</si>
  <si>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</si>
  <si>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</si>
  <si>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</si>
  <si>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</si>
  <si>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</si>
  <si>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</si>
  <si>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</si>
  <si>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</si>
  <si>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</si>
  <si>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</si>
  <si>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</si>
  <si>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</si>
  <si>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</si>
  <si>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</si>
  <si>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</si>
  <si>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</si>
  <si>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</si>
  <si>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</si>
  <si>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</si>
  <si>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</si>
  <si>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</si>
  <si>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</si>
  <si>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</si>
  <si>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</si>
  <si>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</si>
  <si>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</si>
  <si>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</si>
  <si>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</si>
  <si>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</si>
  <si>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</si>
  <si>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</si>
  <si>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</si>
  <si>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</si>
  <si>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</si>
  <si>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</si>
  <si>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</si>
  <si>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</si>
  <si>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</si>
  <si>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</si>
  <si>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</si>
  <si>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</si>
  <si>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</si>
  <si>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</si>
  <si>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</si>
  <si>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</si>
  <si>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</si>
  <si>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</si>
  <si>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</si>
  <si>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</si>
  <si>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</si>
  <si>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</si>
  <si>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</si>
  <si>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</si>
  <si>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</si>
  <si>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</si>
  <si>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</si>
  <si>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</si>
  <si>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</si>
  <si>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</si>
  <si>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</si>
  <si>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</si>
  <si>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</si>
  <si>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</si>
  <si>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</si>
  <si>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</si>
  <si>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</si>
  <si>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</si>
  <si>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</si>
  <si>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</si>
  <si>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</si>
  <si>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</si>
  <si>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</si>
  <si>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</si>
  <si>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</si>
  <si>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</si>
  <si>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</si>
  <si>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</si>
  <si>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</si>
  <si>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</si>
  <si>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</si>
  <si>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</si>
  <si>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</si>
  <si>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</si>
  <si>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</si>
  <si>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</si>
  <si>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</si>
  <si>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</si>
  <si>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</si>
  <si>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</si>
  <si>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</si>
  <si>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</si>
  <si>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</si>
  <si>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</si>
  <si>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</si>
  <si>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</si>
  <si>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</si>
  <si>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</si>
  <si>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</si>
  <si>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</si>
  <si>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</si>
  <si>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</si>
  <si>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</si>
  <si>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</si>
  <si>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</si>
  <si>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</si>
  <si>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</si>
  <si>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</si>
  <si>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</si>
  <si>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</si>
  <si>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</si>
  <si>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</si>
  <si>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</si>
  <si>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</si>
  <si>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</si>
  <si>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</si>
  <si>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</si>
  <si>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</si>
  <si>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</si>
  <si>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</si>
  <si>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</si>
  <si>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</si>
  <si>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</si>
  <si>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</si>
  <si>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</si>
  <si>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</si>
  <si>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</si>
  <si>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Patria Sención
Encargada Dpto. Empresas Públicas Financieras
Manuel de Jesús
Encargado Dpto. Empresas Públicas No Financieras</t>
  </si>
  <si>
    <t>César De la Cruz
Encargado Dpto. Evaluación del Gasto</t>
  </si>
  <si>
    <t xml:space="preserve"> 6112</t>
  </si>
  <si>
    <t>Proveer los servicios de agua potable y saneamiento, conforme a los parámetros de calidad establecidos, a la población en su ámbito de competencia territorial, contribuyendo a mejorar la salud y calidad de vida de los usuarios, en armonía y respecto al medio ambiente.</t>
  </si>
  <si>
    <t>Ser reconocido como una institución Pública, moderna, consolidada, dinámica y con liderazgo nacional e internacional en el sector de agua potable y saneamiento, conun Modelo de Gestión Eficiente, Desconcentrado y Auto-sostenible, que permita el acercamiento a las necesidades de los Ciudadanos/Clientes, para garantizar su satisfacción y la mejora de sus condiciones de vida.</t>
  </si>
  <si>
    <t>Residentes de viviendas del área de jurisdicción del INAPA con abastecimiento de agua potable a través de la red publica</t>
  </si>
  <si>
    <t>%  (Viviendas con servicio de agua potable a través de la  red pública)</t>
  </si>
  <si>
    <t>Abastecimiento de Agua Potable</t>
  </si>
  <si>
    <t>Este programa se basa en su principal actividad en la construcción rehabilitación  y   ampliación  de  los  sistemas  de  abastecimiento de aguas potables a nivel nacional en las áreas bajo su jurisdicción, dando así solución a los problemas de desabastecimiento o deficiencia en cantidad o calidad del servicio ofrecido: siendo en este punto, relacionado al servicio, donde converge la segunda actividad denominada "Sistemas de Tratamiento de Agua  Potable",  la  cual  se  focaliza  y  desarrolla en aquellas acciones  u  operaciones de mantenimiento, reconstrucción y rehabilitación del componente" Planta de Tratamiento". Como parte del proceso de transformación del agua cruda a través del sistema de abastecimiento.</t>
  </si>
  <si>
    <t>Residentes en el área de jurisdiccion del INAPA</t>
  </si>
  <si>
    <r>
      <t xml:space="preserve">Residentes de viviendas del área de jurisdicción del INAPA con abastecimiento de agua potable a través de la red pública.                                                                                                                                                                                                                                  </t>
    </r>
    <r>
      <rPr>
        <b/>
        <sz val="12"/>
        <color rgb="FF000000"/>
        <rFont val="Calibri"/>
        <family val="2"/>
        <scheme val="minor"/>
      </rPr>
      <t/>
    </r>
  </si>
  <si>
    <r>
      <t xml:space="preserve">Agua potable suministrada a través de un sistema de acueducto.                                                                                                          </t>
    </r>
    <r>
      <rPr>
        <b/>
        <sz val="12"/>
        <color rgb="FF000000"/>
        <rFont val="Calibri"/>
        <family val="2"/>
        <scheme val="minor"/>
      </rPr>
      <t/>
    </r>
  </si>
  <si>
    <t>AMPLIAR Y GARANTIZA LA COBERTURA Y CONTINUIDAD DE AGUA POTABLE</t>
  </si>
  <si>
    <t>OE1: Incrementar y garantizar la producción de agua potable de manera continua y con los niveles de presión adecuadas.</t>
  </si>
  <si>
    <t>OES1:Incrementar la construcció de infraestructura de producción de agua potable en territorios con baja capacidad instalada</t>
  </si>
  <si>
    <t>1.1.1.1: Impulsar la inversión en construcción en S.A.A.P. mediante Planes Anuales y Plurianuales de Inversión Pública basados en la identificación de zonas con baja capacidad instalada.</t>
  </si>
  <si>
    <t>Lineamientos para la Ejecución Presupuestaria 2020 de las Empresas Públicas no Financieras e Instituciones Públicas Financieras</t>
  </si>
  <si>
    <t>2.5.2.3 Desarrollar nuevas infraestructuras de redes que permitan la ampliación de la cobertura de los servicios de agua potable, alcantarillado sanitario y pluvial, tratamiento de aguas servidas y protección del subsuelo, con un enfoque de desarrollo sostenible y con prioridad en las zonas tradicionalmente excluidas.</t>
  </si>
  <si>
    <t>mas de 600,00 habitantes beneficiados con los trabajos de mejoramiento y ampliacion de redes en las comunidades de: Navarrete-Santiago (Cruce de Jicome, Cruce de Barrero, Villa Tabacalera, Potón, Municipio Navarrete), Higuey-La Altagracia (Haiti Chiquito, Juan Pablo Duarte, Don Sergio, Las Caobas, Las Cabreras, Barrio Nuevo, La Melena, Las 7 Lagunas, San Martin, Cambelen, La Aviacion, San Francisco, La Florida, El Obispado, Los Sotos, Savica, Doña Fema, Sajour, Los Rosales, Luisa Perla, Doña Rosa, San Pedro, Villa Cristal, Monte Santa Maria, Los Burgos, La imagen, Brisas del Llano, Vista Hermosa, Mama Tingo, 21 Enero, El Naranjo, Antonio Guzmán y Villa Cerro) Hato Mayor (Las Malvinas, Ondina, Plata, Bella, Punta de Garza, municipio Hato Mayor) San Pedro de Macorís-Consuelo(La Habana, Barrio Libertad, Puerto Rico, Los Maestros, Los Jardines, Guachupita, La Loma, Las Minas y Villa Verde) Monte Plata (La Unión, La Esperanza, parte de Los Suizos, Los Maestros, Pueblo Centro, Vietnam, Las Mojas, municipio Monte Plata, El Invi, Las Cejas, Invi I, Invi II, Mono Mojao, Barrio Colombia, La Cloaca, Los Transformadores) Sánchez Ramírez-Cotuí (Las Flores, Parte Alta Cotui, Vista Del Valle, Elsa Catillo, El Hato, Los Tocones, La Yuca, La Esperanza, San Martin , Los Pinos, Centro Del Pueblo, Barrio Libertad, La Colonia, La Gallera, San Juan Y La Estancia. La Altagracia, Los Maestros, Los Multi, La Cruz, La Catalina, Sabana Al Medio, La Colonia, Plan Piloto, El Centro, El Olímpico, Los Españoles, Parte Alta De San Martin, Vista del Valle,La Gaveta parte Alta, Castillo) Duarte- San Fco. Macorís (San Francisco de Macorís, La Guama, La Boca de Jeminillo, La Amarga, Proyecto Aguayo, Mira a Ver, El Caimito, El Aguacate, Cenoví, Ranchito, Extensión Estanzuela-Azor, La Cuaba, Brazo Grande, El Cercado, La Guázuma, Los Pinos, La Joya, La Paja, Jaya, El Aguacate, Espínola, Estanzuela) Barahona ( San Rafael, Casandra, Juan Esteban, El Arroyo, El Quemaito, Cañada de Nolasco, La Ciénega, Brazo Grande, Barrios Zona alta Barahona((Palmarito, Parte Alta Camboya, Valle Encantado, Solares De Milton, Barrio Balaguer Parte Alta, Multi Familiares Parte Atrás Barrio Milton, La Raqueta, Palmarito Parte Alta, Blanquizales, Alto De Blanquizales, Jarro Sucio, Valle Encantado Parte Baja, Barrio Balaguer Parte Baja, Miramar Y La Montañita, Los Block Parte Alta, Villa Central Parte Baja Ucateba, Barrio Juan Pablo Duarte) Bahoruco (Sofia Salvador, La Cabirma, El Muey, Los Cocos, Puerto Plata, Buenos Aires, Vista al Lago, El Tamarindo, El Salado)</t>
  </si>
  <si>
    <t>Mejorar la asignación de transporte del personal y los materiales  a nivel nacional, aun hay una gran debilidad en este aspecto para los encargados de operaciones y las brigadas de operaciones a nivel nacional y desde el nivel central.    Debemos mejorar la comunicación desde el nivel central hacia los encargados provinciales a fin de poder tener a tiempo la información de las situaciones que se generan desde el NC y las que se producen en las provincias. Mejorar la adquisición de los materiales, herramientas y equipos necesarios para hacer eficiente la recuperacion de los sistemas aplicando a los suplidores la ley de compras y contrataciones en lo que tiene que ver con la entrega tiempo de los bienes y servicios requeridos.</t>
  </si>
  <si>
    <t>N/A</t>
  </si>
  <si>
    <t>Lineamientos para la Ejecución Presupuestaria 2019 de las Empresas Públicas no Financieras e Instituciones Públicas Financieras</t>
  </si>
  <si>
    <t>Saneamiento y Disposición de Aguas Residuales</t>
  </si>
  <si>
    <t>Este  programa  tiene  como  fin  emprender en la institución actividades dirigidas a la mejora y  ampliación  de  las  redes  de los  sistemas  de  alcantarillados,  a través de la construcción de nuevos sistemas, reconstrucción y rehabilitación de los sistemas existentes y de un plan de  mantenimiento y operación adecuada de los sistemas de alcantarillados, desde sus fases de recolección de las aguas residuales y saneamiento y/o tratamiento, hasta la disposición de las mismas.</t>
  </si>
  <si>
    <t>Residentes de viviendas del área de jurisdicción del INAPA con aguas residuales tratadas y vertidas al medio ambiente conforme a los parámetros establecidos por las normas</t>
  </si>
  <si>
    <t>%   (Cobertura de aguas residuales tratadas)</t>
  </si>
  <si>
    <t>Residentes de viviendas del área de jurisdicción del INAPA con servicio de recolección de aguas residuales a través de la red de alcantarillado sanitario</t>
  </si>
  <si>
    <t>%  (Viviendas con servicio de recolección de aguas residuales)</t>
  </si>
  <si>
    <t xml:space="preserve">02. Agua residual recolectada por medio de un sistema de alcantarillado sanitario convencional                                                                                                                                                                   03. Agua residual tratada por medio de un sistema de tratamiento de tecnología apropiada.                                                 </t>
  </si>
  <si>
    <t>02. En lo que respecta a Aguas Residuales se han intervenido para mejoramiento del servicio en  los siguientes sistemas: Cotui, Fantino, San Fco. de Macorís, Castillo, Pimentel, La Peña, Salcedo, Villa Tapia, Río San Juan, Las Quinientas, El Factor, Samaná, Las Terrenas, Las Trescientas, Monte Cristi (incluye Km 17 Santa Lucia), Villa Vásquez, San Cristóbal, Villa Altagracia, Azua, Sabana Yegua, Pueblo Viejo, Ysura 2-C Los Negros, Finca VI, Ysura D-1 Ganadero, Bani, Catalina, Las Tablas (DM Matanzas), Santana (DM de Nizao), Barahona, Los Hatillos, Cabral, Oviedo,Boca de Cachón, Jimaní (Cuartel Policia), San Juan de la Maguana, Las Matas de Farfán, Comendador, Higuey, El SeyboSan Pedro de Macorís, Juan Dolio, El Puerto, Los Llanos, Hato Mayor del Rey, El Valle, Sabana de La Mar, Los Hatillos, Monte Plata, Bayaguana , Sabana Grande de Boyá, El Dean, Bonao y Moca.</t>
  </si>
  <si>
    <t>02. A pesar de intervenir en los sistemas mencionados, la inversión aun es insuficiente para lograr elevar el porcentaje de viviendas con recoleccion de aguas residuales</t>
  </si>
  <si>
    <t>02. Asignación de resursos necesarios y suficientes para la intervención en lo sistemas existentes y nuevos proyectos para aumentar cobertura de recolección de aguas residuales (disminución de brecha entre inversión para agua potable e inversión en aguas residuales)</t>
  </si>
  <si>
    <r>
      <t>Beneficiarios:</t>
    </r>
    <r>
      <rPr>
        <sz val="11"/>
        <color rgb="FF000000"/>
        <rFont val="Century Gothic"/>
        <family val="2"/>
      </rPr>
      <t xml:space="preserve"> </t>
    </r>
  </si>
  <si>
    <r>
      <rPr>
        <b/>
        <sz val="11"/>
        <color rgb="FF000000"/>
        <rFont val="Calibri"/>
        <family val="2"/>
        <scheme val="minor"/>
      </rPr>
      <t xml:space="preserve">03. </t>
    </r>
    <r>
      <rPr>
        <sz val="11"/>
        <color rgb="FF000000"/>
        <rFont val="Calibri"/>
        <family val="2"/>
        <scheme val="minor"/>
      </rPr>
      <t xml:space="preserve">Residentes de viviendas del área de jurisdicción del INAPA con aguas residuales tratadas y vertidas al medio ambiente conforme a los parámetros establecidos por las normas                                                                                                                                                                                                                                  </t>
    </r>
    <r>
      <rPr>
        <b/>
        <sz val="11"/>
        <color rgb="FF000000"/>
        <rFont val="Calibri"/>
        <family val="2"/>
        <scheme val="minor"/>
      </rPr>
      <t xml:space="preserve">02. </t>
    </r>
    <r>
      <rPr>
        <sz val="11"/>
        <color rgb="FF000000"/>
        <rFont val="Calibri"/>
        <family val="2"/>
        <scheme val="minor"/>
      </rPr>
      <t>Residentes de viviendas del área de jurisdicción del INAPA con servicio de recolección de aguas residuales a través de la red de alcantarillado sanitario.</t>
    </r>
  </si>
  <si>
    <t>2.5.2.1 Desarrollar el marco legal e institucional de las organizaciones responsables del sector agua potable y saneamiento, para garantizar la provisión oportuna y de calidad, así como la gestión eficiente y sostenible del servicio.</t>
  </si>
  <si>
    <t xml:space="preserve">Gestion Comercial </t>
  </si>
  <si>
    <t>Este programa pretende desarrollar la actividad de comercialización del servicio de agua potable basándose esta en la eficientización de la gestión de cobro y administración de las recaudaciones que ingresan por la venta del servicio de abastecimiento de agua potables, al mismo tiempo que se pretende regularizar, actualizar e incorporar tanto a los usuarios existentes como a los nuevos.</t>
  </si>
  <si>
    <t>Residentes del área de jurisdicción del inapa reciben atención a las solicitudes de servicios comerciales de conformidad con el tiempo de respuesta establecido.</t>
  </si>
  <si>
    <t xml:space="preserve">       %                                (clientes atendidos en tiempo de respuesta)</t>
  </si>
  <si>
    <t xml:space="preserve">Residentes del área de jurisdicción del INAPA reciben atención a las solicitudes de servicios comerciales de conformidad con el tiempo de respuesta establecido </t>
  </si>
  <si>
    <t xml:space="preserve">Atención a las solicitudes de los servicios comerciales conforme al tiempo de respuesta establecido para las PQRS (peticiones, quejas, reclamos y sugerencias) </t>
  </si>
  <si>
    <t>Disminuir las quejas y reclamos en la diferentes oficina comerciales del inapa, tiempo de respuestas mejorado en cuanto a las peticiones y sugerecias.</t>
  </si>
  <si>
    <t>no existe desvio</t>
  </si>
  <si>
    <t xml:space="preserve"> Dotar de tecnologia al personal de atencion al cliente en las diferentes oficinas comerciales y completar el personal de esa area donde se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</si>
</sst>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0.0%"/>
    <numFmt numFmtId="169" formatCode="_-* #,##0.00_-;\-* #,##0.00_-;_-* &quot;-&quot;??_-;_-@_-"/>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0"/>
      <name val="Calibri"/>
      <family val="2"/>
      <scheme val="minor"/>
    </font>
    <font>
      <b/>
      <sz val="11"/>
      <color rgb="FFFF0000"/>
      <name val="Calibri"/>
      <family val="2"/>
    </font>
    <font>
      <b/>
      <sz val="11"/>
      <name val="Calibri"/>
      <family val="2"/>
      <scheme val="minor"/>
    </font>
    <font>
      <b/>
      <sz val="12"/>
      <name val="Calibri"/>
      <family val="2"/>
    </font>
    <font>
      <b/>
      <sz val="8"/>
      <color rgb="FFFF0000"/>
      <name val="Calibri"/>
      <family val="2"/>
    </font>
    <font>
      <b/>
      <sz val="11"/>
      <color theme="0"/>
      <name val="Calibri"/>
      <family val="2"/>
      <scheme val="minor"/>
    </font>
    <font>
      <sz val="11"/>
      <color rgb="FF000000"/>
      <name val="Century Gothic"/>
      <family val="2"/>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0"/>
        <bgColor indexed="64"/>
      </patternFill>
    </fill>
  </fills>
  <borders count="4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s>
  <cellStyleXfs count="5">
    <xf numFmtId="0" fontId="0" fillId="0" borderId="0"/>
    <xf numFmtId="43" fontId="8" fillId="0" borderId="0" applyFont="0" applyFill="0" applyBorder="0" applyAlignment="0" applyProtection="0"/>
    <xf numFmtId="9" fontId="8" fillId="0" borderId="0" applyFont="0" applyFill="0" applyBorder="0" applyAlignment="0" applyProtection="0"/>
    <xf numFmtId="0" fontId="3" fillId="0" borderId="0"/>
    <xf numFmtId="169" fontId="8" fillId="0" borderId="0" applyFont="0" applyFill="0" applyBorder="0" applyAlignment="0" applyProtection="0"/>
  </cellStyleXfs>
  <cellXfs count="281">
    <xf numFmtId="0" fontId="0" fillId="0" borderId="0" xfId="0"/>
    <xf numFmtId="0" fontId="0" fillId="0" borderId="0" xfId="0" applyFont="1" applyProtection="1">
      <protection locked="0"/>
    </xf>
    <xf numFmtId="0" fontId="0" fillId="0" borderId="0" xfId="0" applyFont="1" applyFill="1" applyBorder="1" applyProtection="1">
      <protection locked="0"/>
    </xf>
    <xf numFmtId="0" fontId="12" fillId="2" borderId="9" xfId="0" applyFont="1" applyFill="1" applyBorder="1" applyAlignment="1" applyProtection="1">
      <alignment horizontal="center" vertical="center" wrapText="1"/>
    </xf>
    <xf numFmtId="0" fontId="0" fillId="0" borderId="0" xfId="0" applyFont="1" applyBorder="1" applyAlignment="1" applyProtection="1">
      <protection locked="0"/>
    </xf>
    <xf numFmtId="0" fontId="3" fillId="0" borderId="0" xfId="3"/>
    <xf numFmtId="0" fontId="3" fillId="0" borderId="0" xfId="3" applyBorder="1"/>
    <xf numFmtId="0" fontId="19" fillId="4" borderId="21" xfId="3" applyFont="1" applyFill="1" applyBorder="1" applyAlignment="1">
      <alignment horizontal="center" vertical="center"/>
    </xf>
    <xf numFmtId="0" fontId="19" fillId="4" borderId="22" xfId="3" applyFont="1" applyFill="1" applyBorder="1" applyAlignment="1">
      <alignment horizontal="center" vertical="center"/>
    </xf>
    <xf numFmtId="0" fontId="20" fillId="0" borderId="23" xfId="3" applyFont="1" applyBorder="1" applyAlignment="1">
      <alignment horizontal="center" vertical="center"/>
    </xf>
    <xf numFmtId="49" fontId="20" fillId="0" borderId="24" xfId="3" applyNumberFormat="1" applyFont="1" applyBorder="1" applyAlignment="1">
      <alignment horizontal="center" vertical="center"/>
    </xf>
    <xf numFmtId="0" fontId="20" fillId="0" borderId="24" xfId="3" applyFont="1" applyBorder="1" applyAlignment="1">
      <alignment horizontal="center" vertical="center"/>
    </xf>
    <xf numFmtId="0" fontId="21" fillId="0" borderId="24" xfId="3" applyFont="1" applyBorder="1" applyAlignment="1">
      <alignment horizontal="center" vertical="center"/>
    </xf>
    <xf numFmtId="0" fontId="22" fillId="0" borderId="24" xfId="3" applyFont="1" applyBorder="1" applyAlignment="1">
      <alignment horizontal="center" vertical="center" wrapText="1"/>
    </xf>
    <xf numFmtId="0" fontId="9" fillId="0" borderId="0" xfId="3" applyFont="1"/>
    <xf numFmtId="0" fontId="3" fillId="0" borderId="0" xfId="3" applyAlignment="1">
      <alignment vertical="center" wrapText="1"/>
    </xf>
    <xf numFmtId="0" fontId="3" fillId="0" borderId="25" xfId="3" applyBorder="1"/>
    <xf numFmtId="0" fontId="9" fillId="0" borderId="25" xfId="3" applyFont="1" applyBorder="1" applyAlignment="1">
      <alignment vertical="center" wrapText="1"/>
    </xf>
    <xf numFmtId="0" fontId="3" fillId="0" borderId="25" xfId="3" applyBorder="1" applyAlignment="1">
      <alignment horizontal="center" vertical="center"/>
    </xf>
    <xf numFmtId="0" fontId="3" fillId="0" borderId="25" xfId="3" applyBorder="1" applyAlignment="1">
      <alignment vertical="center" wrapText="1"/>
    </xf>
    <xf numFmtId="0" fontId="9" fillId="0" borderId="25" xfId="3" applyFont="1" applyBorder="1"/>
    <xf numFmtId="0" fontId="17" fillId="0" borderId="1" xfId="0" applyFont="1" applyBorder="1" applyAlignment="1" applyProtection="1">
      <alignment vertical="center"/>
    </xf>
    <xf numFmtId="0" fontId="0" fillId="0" borderId="1" xfId="0" applyFont="1" applyBorder="1" applyAlignment="1" applyProtection="1">
      <protection locked="0"/>
    </xf>
    <xf numFmtId="0" fontId="0" fillId="0" borderId="2" xfId="0" applyFont="1" applyBorder="1" applyAlignment="1" applyProtection="1">
      <protection locked="0"/>
    </xf>
    <xf numFmtId="0" fontId="0" fillId="0" borderId="1" xfId="0" applyFont="1" applyBorder="1" applyAlignment="1" applyProtection="1"/>
    <xf numFmtId="0" fontId="17" fillId="0" borderId="1" xfId="0" applyFont="1" applyBorder="1" applyAlignment="1" applyProtection="1">
      <alignment vertical="center" wrapText="1"/>
    </xf>
    <xf numFmtId="167" fontId="13" fillId="0" borderId="13" xfId="0" applyNumberFormat="1" applyFont="1" applyBorder="1" applyAlignment="1" applyProtection="1">
      <alignment horizontal="center" vertical="center" wrapText="1"/>
    </xf>
    <xf numFmtId="0" fontId="0" fillId="0" borderId="0" xfId="0" applyFont="1" applyBorder="1" applyProtection="1"/>
    <xf numFmtId="0" fontId="0" fillId="0" borderId="0" xfId="0" applyFont="1" applyBorder="1" applyAlignment="1" applyProtection="1"/>
    <xf numFmtId="0" fontId="0" fillId="0" borderId="2" xfId="0" applyFont="1" applyBorder="1" applyAlignment="1" applyProtection="1"/>
    <xf numFmtId="0" fontId="0" fillId="0" borderId="1" xfId="0" applyBorder="1" applyProtection="1"/>
    <xf numFmtId="0" fontId="0" fillId="0" borderId="0" xfId="0" applyBorder="1" applyProtection="1"/>
    <xf numFmtId="0" fontId="12" fillId="2" borderId="30" xfId="0" applyFont="1" applyFill="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0" fillId="0" borderId="32" xfId="0" applyFont="1" applyBorder="1" applyAlignment="1" applyProtection="1">
      <alignment vertical="top" wrapText="1"/>
    </xf>
    <xf numFmtId="0" fontId="10" fillId="0" borderId="7" xfId="0" applyFont="1" applyBorder="1" applyAlignment="1" applyProtection="1">
      <alignment vertical="top" wrapText="1"/>
    </xf>
    <xf numFmtId="0" fontId="10" fillId="0" borderId="10" xfId="0" applyFont="1" applyBorder="1" applyAlignment="1" applyProtection="1">
      <alignment vertical="top" wrapText="1"/>
    </xf>
    <xf numFmtId="0" fontId="7" fillId="7" borderId="38" xfId="0" applyNumberFormat="1" applyFont="1" applyFill="1" applyBorder="1" applyAlignment="1" applyProtection="1">
      <alignment horizontal="center" vertical="center" wrapText="1" readingOrder="1"/>
    </xf>
    <xf numFmtId="0" fontId="7" fillId="7" borderId="39" xfId="0" applyNumberFormat="1" applyFont="1" applyFill="1" applyBorder="1" applyAlignment="1" applyProtection="1">
      <alignment horizontal="center" vertical="center" wrapText="1" readingOrder="1"/>
    </xf>
    <xf numFmtId="0" fontId="7" fillId="7" borderId="40" xfId="0" applyNumberFormat="1" applyFont="1" applyFill="1" applyBorder="1" applyAlignment="1" applyProtection="1">
      <alignment horizontal="center" vertical="center" wrapText="1" readingOrder="1"/>
    </xf>
    <xf numFmtId="0" fontId="4" fillId="0" borderId="0" xfId="0" applyFont="1" applyFill="1" applyBorder="1" applyProtection="1">
      <protection locked="0"/>
    </xf>
    <xf numFmtId="0" fontId="0" fillId="0" borderId="0" xfId="0" applyProtection="1">
      <protection locked="0"/>
    </xf>
    <xf numFmtId="0" fontId="0" fillId="0" borderId="0" xfId="0" applyFill="1" applyBorder="1" applyProtection="1">
      <protection locked="0"/>
    </xf>
    <xf numFmtId="0" fontId="0" fillId="0" borderId="0" xfId="0" applyFont="1" applyBorder="1" applyProtection="1">
      <protection locked="0"/>
    </xf>
    <xf numFmtId="0" fontId="17" fillId="0" borderId="1" xfId="0" applyFont="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165" fontId="5" fillId="0" borderId="25" xfId="0" applyNumberFormat="1" applyFont="1" applyFill="1" applyBorder="1" applyAlignment="1" applyProtection="1">
      <alignment horizontal="left" vertical="center" wrapText="1" readingOrder="1"/>
      <protection locked="0"/>
    </xf>
    <xf numFmtId="165" fontId="27" fillId="0" borderId="25" xfId="0" applyNumberFormat="1" applyFont="1" applyFill="1" applyBorder="1" applyAlignment="1" applyProtection="1">
      <alignment horizontal="center" vertical="center" wrapText="1" readingOrder="1"/>
      <protection locked="0"/>
    </xf>
    <xf numFmtId="9" fontId="5" fillId="0" borderId="25" xfId="2" applyFont="1" applyFill="1" applyBorder="1" applyAlignment="1" applyProtection="1">
      <alignment horizontal="center" vertical="center" wrapText="1" readingOrder="1"/>
      <protection locked="0"/>
    </xf>
    <xf numFmtId="164" fontId="5" fillId="0" borderId="25" xfId="0" applyNumberFormat="1" applyFont="1" applyFill="1" applyBorder="1" applyAlignment="1" applyProtection="1">
      <alignment horizontal="center" vertical="center" wrapText="1" readingOrder="1"/>
      <protection locked="0"/>
    </xf>
    <xf numFmtId="164" fontId="20" fillId="0" borderId="25" xfId="0" applyNumberFormat="1" applyFont="1" applyFill="1" applyBorder="1" applyAlignment="1" applyProtection="1">
      <alignment horizontal="center" vertical="center" wrapText="1" readingOrder="1"/>
      <protection locked="0"/>
    </xf>
    <xf numFmtId="10" fontId="20" fillId="0" borderId="25" xfId="2" applyNumberFormat="1" applyFont="1" applyFill="1" applyBorder="1" applyAlignment="1" applyProtection="1">
      <alignment horizontal="center" vertical="center" wrapText="1" readingOrder="1"/>
      <protection locked="0"/>
    </xf>
    <xf numFmtId="166" fontId="20" fillId="0" borderId="37" xfId="0" applyNumberFormat="1" applyFont="1" applyFill="1" applyBorder="1" applyAlignment="1" applyProtection="1">
      <alignment horizontal="center" vertical="center" wrapText="1" readingOrder="1"/>
      <protection locked="0"/>
    </xf>
    <xf numFmtId="0" fontId="4" fillId="0" borderId="0" xfId="0" applyFont="1" applyFill="1" applyBorder="1" applyProtection="1">
      <protection locked="0"/>
    </xf>
    <xf numFmtId="39" fontId="0" fillId="0" borderId="0" xfId="0" applyNumberFormat="1" applyFill="1" applyBorder="1" applyProtection="1">
      <protection locked="0"/>
    </xf>
    <xf numFmtId="0" fontId="4"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39" fontId="4" fillId="0" borderId="0" xfId="0" applyNumberFormat="1" applyFont="1" applyFill="1" applyBorder="1" applyProtection="1">
      <protection locked="0"/>
    </xf>
    <xf numFmtId="43" fontId="4" fillId="0" borderId="0" xfId="1" applyFont="1" applyFill="1" applyBorder="1" applyAlignment="1" applyProtection="1">
      <alignment horizontal="left"/>
      <protection locked="0"/>
    </xf>
    <xf numFmtId="39" fontId="28" fillId="0" borderId="0" xfId="0" applyNumberFormat="1" applyFont="1" applyFill="1" applyBorder="1" applyAlignment="1" applyProtection="1">
      <alignment vertical="center" wrapText="1"/>
      <protection locked="0"/>
    </xf>
    <xf numFmtId="9" fontId="4" fillId="0" borderId="0" xfId="2" applyFont="1" applyFill="1" applyBorder="1" applyProtection="1">
      <protection locked="0"/>
    </xf>
    <xf numFmtId="0" fontId="16" fillId="9" borderId="15" xfId="0" applyFont="1" applyFill="1" applyBorder="1" applyAlignment="1" applyProtection="1">
      <alignment horizontal="center" wrapText="1"/>
    </xf>
    <xf numFmtId="0" fontId="0" fillId="9" borderId="0" xfId="0" applyFont="1" applyFill="1" applyBorder="1" applyProtection="1"/>
    <xf numFmtId="0" fontId="0" fillId="9" borderId="0" xfId="0" applyFont="1" applyFill="1" applyBorder="1" applyAlignment="1" applyProtection="1">
      <alignment horizontal="left"/>
    </xf>
    <xf numFmtId="0" fontId="0" fillId="9" borderId="2" xfId="0" applyFont="1" applyFill="1" applyBorder="1" applyAlignment="1" applyProtection="1">
      <alignment horizontal="left"/>
    </xf>
    <xf numFmtId="0" fontId="16" fillId="9" borderId="15" xfId="0" applyFont="1" applyFill="1" applyBorder="1" applyAlignment="1" applyProtection="1">
      <alignment horizontal="center" vertical="center"/>
    </xf>
    <xf numFmtId="0" fontId="0" fillId="9" borderId="0" xfId="0" applyFont="1" applyFill="1" applyBorder="1" applyProtection="1">
      <protection locked="0"/>
    </xf>
    <xf numFmtId="0" fontId="0" fillId="9" borderId="0" xfId="0" applyFont="1" applyFill="1" applyBorder="1" applyAlignment="1" applyProtection="1">
      <alignment horizontal="left"/>
      <protection locked="0"/>
    </xf>
    <xf numFmtId="0" fontId="0" fillId="9" borderId="2" xfId="0" applyFont="1" applyFill="1" applyBorder="1" applyAlignment="1" applyProtection="1">
      <alignment horizontal="left"/>
      <protection locked="0"/>
    </xf>
    <xf numFmtId="0" fontId="16" fillId="9" borderId="15" xfId="0" applyFont="1" applyFill="1" applyBorder="1" applyAlignment="1" applyProtection="1">
      <alignment horizontal="center" vertical="center" wrapText="1"/>
      <protection locked="0"/>
    </xf>
    <xf numFmtId="0" fontId="17" fillId="0" borderId="3" xfId="0" applyFont="1" applyBorder="1" applyAlignment="1" applyProtection="1">
      <alignment vertical="center" wrapText="1"/>
    </xf>
    <xf numFmtId="0" fontId="0" fillId="0" borderId="0" xfId="0" applyFont="1" applyBorder="1" applyAlignment="1" applyProtection="1">
      <alignment wrapText="1"/>
      <protection locked="0"/>
    </xf>
    <xf numFmtId="43" fontId="4" fillId="0" borderId="0" xfId="1" applyFont="1" applyFill="1" applyBorder="1" applyProtection="1">
      <protection locked="0"/>
    </xf>
    <xf numFmtId="43" fontId="4" fillId="0" borderId="0" xfId="0" applyNumberFormat="1" applyFont="1" applyFill="1" applyBorder="1" applyProtection="1">
      <protection locked="0"/>
    </xf>
    <xf numFmtId="39" fontId="31" fillId="0" borderId="0" xfId="0" applyNumberFormat="1" applyFont="1" applyFill="1" applyBorder="1" applyAlignment="1" applyProtection="1">
      <alignment vertical="center" wrapText="1"/>
      <protection locked="0"/>
    </xf>
    <xf numFmtId="10" fontId="30" fillId="0" borderId="25" xfId="2"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23" fillId="7" borderId="25" xfId="0" applyNumberFormat="1" applyFont="1" applyFill="1" applyBorder="1" applyAlignment="1" applyProtection="1">
      <alignment horizontal="center" vertical="center" wrapText="1" readingOrder="1"/>
    </xf>
    <xf numFmtId="0" fontId="4" fillId="6" borderId="29" xfId="0" applyNumberFormat="1" applyFont="1" applyFill="1" applyBorder="1" applyAlignment="1" applyProtection="1">
      <alignment vertical="top" wrapText="1"/>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39" fontId="4" fillId="0" borderId="28" xfId="1" applyNumberFormat="1" applyFont="1" applyFill="1" applyBorder="1" applyAlignment="1" applyProtection="1">
      <alignment horizontal="center" vertical="center" wrapText="1" readingOrder="1"/>
      <protection locked="0"/>
    </xf>
    <xf numFmtId="39" fontId="4" fillId="0" borderId="25" xfId="1" applyNumberFormat="1" applyFont="1" applyFill="1" applyBorder="1" applyAlignment="1" applyProtection="1">
      <alignment horizontal="center" vertical="center" wrapText="1" readingOrder="1"/>
      <protection locked="0"/>
    </xf>
    <xf numFmtId="10" fontId="4" fillId="8" borderId="25" xfId="2" applyNumberFormat="1" applyFont="1" applyFill="1" applyBorder="1" applyAlignment="1" applyProtection="1">
      <alignment horizontal="center" vertical="center" wrapText="1" readingOrder="1"/>
    </xf>
    <xf numFmtId="10" fontId="4" fillId="8" borderId="29" xfId="2" applyNumberFormat="1" applyFont="1" applyFill="1" applyBorder="1" applyAlignment="1" applyProtection="1">
      <alignment horizontal="center" vertical="center" wrapText="1" readingOrder="1"/>
    </xf>
    <xf numFmtId="0" fontId="26" fillId="6" borderId="37" xfId="0" applyNumberFormat="1" applyFont="1" applyFill="1" applyBorder="1" applyAlignment="1" applyProtection="1">
      <alignment horizontal="center" vertical="center" wrapText="1" readingOrder="1"/>
    </xf>
    <xf numFmtId="0" fontId="26" fillId="6" borderId="42" xfId="0" applyNumberFormat="1" applyFont="1" applyFill="1" applyBorder="1" applyAlignment="1" applyProtection="1">
      <alignment horizontal="center" vertical="center" wrapText="1" readingOrder="1"/>
    </xf>
    <xf numFmtId="0" fontId="26" fillId="6" borderId="36" xfId="0" applyNumberFormat="1" applyFont="1" applyFill="1" applyBorder="1" applyAlignment="1" applyProtection="1">
      <alignment horizontal="center" vertical="center" wrapText="1" readingOrder="1"/>
    </xf>
    <xf numFmtId="0" fontId="26" fillId="6" borderId="41" xfId="0" applyNumberFormat="1" applyFont="1" applyFill="1" applyBorder="1" applyAlignment="1" applyProtection="1">
      <alignment horizontal="center" vertical="center" wrapText="1" readingOrder="1"/>
    </xf>
    <xf numFmtId="0" fontId="14" fillId="4" borderId="1" xfId="0" applyFont="1" applyFill="1" applyBorder="1" applyAlignment="1" applyProtection="1">
      <alignment horizontal="left" vertical="center"/>
    </xf>
    <xf numFmtId="0" fontId="14" fillId="4" borderId="0" xfId="0" applyFont="1" applyFill="1" applyBorder="1" applyAlignment="1" applyProtection="1">
      <alignment horizontal="left" vertical="center"/>
    </xf>
    <xf numFmtId="0" fontId="14" fillId="4" borderId="2" xfId="0" applyFont="1" applyFill="1" applyBorder="1" applyAlignment="1" applyProtection="1">
      <alignment horizontal="left" vertical="center"/>
    </xf>
    <xf numFmtId="0" fontId="4" fillId="6" borderId="25" xfId="0" applyNumberFormat="1" applyFont="1" applyFill="1" applyBorder="1" applyAlignment="1" applyProtection="1">
      <alignment vertical="top" wrapText="1"/>
    </xf>
    <xf numFmtId="0" fontId="15" fillId="5" borderId="1" xfId="0" applyFont="1" applyFill="1" applyBorder="1" applyAlignment="1" applyProtection="1">
      <alignment horizontal="left" vertical="center"/>
    </xf>
    <xf numFmtId="0" fontId="15" fillId="5" borderId="0"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5" fillId="5" borderId="1" xfId="0" applyFont="1" applyFill="1" applyBorder="1" applyAlignment="1" applyProtection="1">
      <alignment horizontal="left" vertical="center" wrapText="1"/>
    </xf>
    <xf numFmtId="0" fontId="15" fillId="5" borderId="0" xfId="0" applyFont="1" applyFill="1" applyBorder="1" applyAlignment="1" applyProtection="1">
      <alignment horizontal="left" vertical="center" wrapText="1"/>
    </xf>
    <xf numFmtId="0" fontId="15" fillId="5" borderId="2" xfId="0" applyFont="1" applyFill="1" applyBorder="1" applyAlignment="1" applyProtection="1">
      <alignment horizontal="left" vertical="center" wrapText="1"/>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2" fillId="9" borderId="14" xfId="0"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readingOrder="1"/>
      <protection locked="0"/>
    </xf>
    <xf numFmtId="0" fontId="0" fillId="0" borderId="2" xfId="0" applyNumberFormat="1" applyFont="1" applyFill="1" applyBorder="1" applyAlignment="1" applyProtection="1">
      <alignment horizontal="left" vertical="center" wrapText="1" readingOrder="1"/>
      <protection locked="0"/>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49" fontId="16" fillId="0" borderId="15" xfId="0" quotePrefix="1" applyNumberFormat="1" applyFont="1" applyFill="1" applyBorder="1" applyAlignment="1" applyProtection="1">
      <alignment horizontal="left" vertical="center" wrapText="1"/>
      <protection locked="0"/>
    </xf>
    <xf numFmtId="49" fontId="16" fillId="0" borderId="16" xfId="0" quotePrefix="1" applyNumberFormat="1" applyFont="1" applyFill="1" applyBorder="1" applyAlignment="1" applyProtection="1">
      <alignment horizontal="left" vertical="center" wrapText="1"/>
      <protection locked="0"/>
    </xf>
    <xf numFmtId="49" fontId="16" fillId="0" borderId="17" xfId="0" quotePrefix="1" applyNumberFormat="1" applyFont="1" applyFill="1" applyBorder="1" applyAlignment="1" applyProtection="1">
      <alignment horizontal="left" vertical="center" wrapText="1"/>
      <protection locked="0"/>
    </xf>
    <xf numFmtId="0" fontId="11" fillId="0" borderId="33"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0" fillId="0" borderId="26" xfId="0" applyFont="1" applyBorder="1" applyAlignment="1" applyProtection="1">
      <alignment horizontal="center"/>
    </xf>
    <xf numFmtId="0" fontId="0" fillId="0" borderId="6" xfId="0" applyFont="1" applyBorder="1" applyAlignment="1" applyProtection="1">
      <alignment horizontal="center"/>
    </xf>
    <xf numFmtId="0" fontId="0" fillId="0" borderId="0" xfId="0" applyFont="1" applyBorder="1" applyAlignment="1" applyProtection="1">
      <alignment horizontal="center"/>
    </xf>
    <xf numFmtId="0" fontId="0" fillId="0" borderId="27" xfId="0" applyFont="1" applyBorder="1" applyAlignment="1" applyProtection="1">
      <alignment horizontal="center"/>
    </xf>
    <xf numFmtId="0" fontId="0" fillId="3" borderId="1"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2" xfId="0" applyFont="1" applyFill="1" applyBorder="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0" fillId="0" borderId="1"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18" fillId="0" borderId="18" xfId="3" applyFont="1" applyFill="1" applyBorder="1" applyAlignment="1">
      <alignment horizontal="center" vertical="center"/>
    </xf>
    <xf numFmtId="0" fontId="18" fillId="0" borderId="19" xfId="3" applyFont="1" applyFill="1" applyBorder="1" applyAlignment="1">
      <alignment horizontal="center" vertical="center"/>
    </xf>
    <xf numFmtId="0" fontId="18" fillId="0" borderId="20" xfId="3" applyFont="1" applyFill="1" applyBorder="1" applyAlignment="1">
      <alignment horizontal="center" vertical="center"/>
    </xf>
    <xf numFmtId="0" fontId="0" fillId="0" borderId="1" xfId="0" applyBorder="1"/>
    <xf numFmtId="0" fontId="0" fillId="0" borderId="2" xfId="0" applyBorder="1"/>
    <xf numFmtId="0" fontId="17" fillId="0" borderId="32" xfId="0" applyFont="1" applyBorder="1" applyAlignment="1">
      <alignment vertical="top"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7" xfId="0" applyFont="1" applyBorder="1" applyAlignment="1">
      <alignment vertical="top" wrapText="1"/>
    </xf>
    <xf numFmtId="0" fontId="17"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0" borderId="10" xfId="0" applyFont="1" applyBorder="1" applyAlignment="1">
      <alignment vertical="top"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167" fontId="0" fillId="0" borderId="13" xfId="0" applyNumberFormat="1" applyFont="1" applyBorder="1" applyAlignment="1">
      <alignment horizontal="center" vertical="center" wrapText="1"/>
    </xf>
    <xf numFmtId="0" fontId="0" fillId="0" borderId="31" xfId="0" applyFont="1" applyBorder="1" applyAlignment="1">
      <alignment horizontal="center" vertical="center" wrapText="1"/>
    </xf>
    <xf numFmtId="0" fontId="0" fillId="0" borderId="26"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center"/>
    </xf>
    <xf numFmtId="0" fontId="0" fillId="0" borderId="27" xfId="0" applyFont="1" applyBorder="1" applyAlignment="1">
      <alignment horizontal="center"/>
    </xf>
    <xf numFmtId="0" fontId="0" fillId="3" borderId="1" xfId="0" applyFont="1" applyFill="1" applyBorder="1" applyAlignment="1">
      <alignment horizontal="center"/>
    </xf>
    <xf numFmtId="0" fontId="0" fillId="3" borderId="0" xfId="0" applyFont="1" applyFill="1" applyAlignment="1">
      <alignment horizontal="center"/>
    </xf>
    <xf numFmtId="0" fontId="0" fillId="3" borderId="2" xfId="0" applyFont="1" applyFill="1" applyBorder="1" applyAlignment="1">
      <alignment horizontal="center"/>
    </xf>
    <xf numFmtId="0" fontId="0" fillId="0" borderId="1" xfId="0" applyFont="1" applyBorder="1" applyAlignment="1">
      <alignment horizontal="center"/>
    </xf>
    <xf numFmtId="0" fontId="0" fillId="0" borderId="2" xfId="0" applyFont="1" applyBorder="1" applyAlignment="1">
      <alignment horizontal="center"/>
    </xf>
    <xf numFmtId="0" fontId="32" fillId="4" borderId="1" xfId="0" applyFont="1" applyFill="1" applyBorder="1" applyAlignment="1">
      <alignment horizontal="left" vertical="center"/>
    </xf>
    <xf numFmtId="0" fontId="32" fillId="4" borderId="0" xfId="0" applyFont="1" applyFill="1" applyAlignment="1">
      <alignment horizontal="left" vertical="center"/>
    </xf>
    <xf numFmtId="0" fontId="32" fillId="4" borderId="2" xfId="0" applyFont="1" applyFill="1" applyBorder="1" applyAlignment="1">
      <alignment horizontal="left" vertical="center"/>
    </xf>
    <xf numFmtId="0" fontId="9" fillId="5" borderId="1" xfId="0" applyFont="1" applyFill="1" applyBorder="1" applyAlignment="1">
      <alignment horizontal="left" vertical="center"/>
    </xf>
    <xf numFmtId="0" fontId="9" fillId="5" borderId="0" xfId="0" applyFont="1" applyFill="1" applyAlignment="1">
      <alignment horizontal="left" vertical="center"/>
    </xf>
    <xf numFmtId="0" fontId="9" fillId="5" borderId="2" xfId="0" applyFont="1" applyFill="1" applyBorder="1" applyAlignment="1">
      <alignment horizontal="left" vertical="center"/>
    </xf>
    <xf numFmtId="0" fontId="17" fillId="0" borderId="1" xfId="0" applyFont="1" applyBorder="1" applyAlignment="1">
      <alignment vertical="center"/>
    </xf>
    <xf numFmtId="49" fontId="1" fillId="0" borderId="15" xfId="0" quotePrefix="1" applyNumberFormat="1" applyFont="1" applyBorder="1" applyAlignment="1" applyProtection="1">
      <alignment horizontal="left" vertical="center" wrapText="1"/>
      <protection locked="0"/>
    </xf>
    <xf numFmtId="49" fontId="1" fillId="0" borderId="16" xfId="0" quotePrefix="1" applyNumberFormat="1" applyFont="1" applyBorder="1" applyAlignment="1" applyProtection="1">
      <alignment horizontal="left" vertical="center" wrapText="1"/>
      <protection locked="0"/>
    </xf>
    <xf numFmtId="49" fontId="1" fillId="0" borderId="17" xfId="0" quotePrefix="1" applyNumberFormat="1" applyFont="1" applyBorder="1" applyAlignment="1" applyProtection="1">
      <alignment horizontal="left" vertical="center" wrapText="1"/>
      <protection locked="0"/>
    </xf>
    <xf numFmtId="0" fontId="0" fillId="0" borderId="1" xfId="0" applyFont="1" applyBorder="1"/>
    <xf numFmtId="0" fontId="0" fillId="0" borderId="2" xfId="0" applyFont="1" applyBorder="1" applyProtection="1">
      <protection locked="0"/>
    </xf>
    <xf numFmtId="0" fontId="0" fillId="0" borderId="1" xfId="0" applyFont="1" applyBorder="1" applyProtection="1">
      <protection locked="0"/>
    </xf>
    <xf numFmtId="0" fontId="0" fillId="0" borderId="0" xfId="0" applyFont="1"/>
    <xf numFmtId="0" fontId="0" fillId="0" borderId="2" xfId="0" applyFont="1" applyBorder="1"/>
    <xf numFmtId="0" fontId="1" fillId="9" borderId="15" xfId="0" applyFont="1" applyFill="1" applyBorder="1" applyAlignment="1">
      <alignment horizontal="center" wrapText="1"/>
    </xf>
    <xf numFmtId="0" fontId="1" fillId="9" borderId="14" xfId="0" applyFont="1" applyFill="1" applyBorder="1" applyAlignment="1">
      <alignment horizontal="center" vertical="center" wrapText="1"/>
    </xf>
    <xf numFmtId="0" fontId="0" fillId="9" borderId="0" xfId="0" applyFont="1" applyFill="1"/>
    <xf numFmtId="0" fontId="0" fillId="9" borderId="2" xfId="0" applyFont="1" applyFill="1" applyBorder="1"/>
    <xf numFmtId="0" fontId="1" fillId="9" borderId="15" xfId="0" applyFont="1" applyFill="1" applyBorder="1" applyAlignment="1">
      <alignment horizontal="center" vertical="center"/>
    </xf>
    <xf numFmtId="0" fontId="0" fillId="9" borderId="0" xfId="0" applyFont="1" applyFill="1" applyProtection="1">
      <protection locked="0"/>
    </xf>
    <xf numFmtId="0" fontId="0" fillId="9" borderId="2" xfId="0" applyFont="1" applyFill="1" applyBorder="1" applyProtection="1">
      <protection locked="0"/>
    </xf>
    <xf numFmtId="0" fontId="1" fillId="9" borderId="15" xfId="0" applyFont="1" applyFill="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3" xfId="0" applyFont="1" applyBorder="1" applyAlignment="1">
      <alignment vertical="center" wrapText="1"/>
    </xf>
    <xf numFmtId="0" fontId="26" fillId="6" borderId="41" xfId="0" applyFont="1" applyFill="1" applyBorder="1" applyAlignment="1">
      <alignment horizontal="center" vertical="center" wrapText="1" readingOrder="1"/>
    </xf>
    <xf numFmtId="0" fontId="26" fillId="6" borderId="36" xfId="0" applyFont="1" applyFill="1" applyBorder="1" applyAlignment="1">
      <alignment horizontal="center" vertical="center" wrapText="1" readingOrder="1"/>
    </xf>
    <xf numFmtId="0" fontId="26" fillId="6" borderId="37" xfId="0" applyFont="1" applyFill="1" applyBorder="1" applyAlignment="1">
      <alignment horizontal="center" vertical="center" wrapText="1" readingOrder="1"/>
    </xf>
    <xf numFmtId="0" fontId="26" fillId="6" borderId="42" xfId="0" applyFont="1" applyFill="1" applyBorder="1" applyAlignment="1">
      <alignment horizontal="center" vertical="center" wrapText="1" readingOrder="1"/>
    </xf>
    <xf numFmtId="0" fontId="23" fillId="7" borderId="25" xfId="0" applyFont="1" applyFill="1" applyBorder="1" applyAlignment="1">
      <alignment horizontal="center" vertical="center" wrapText="1" readingOrder="1"/>
    </xf>
    <xf numFmtId="0" fontId="4" fillId="6" borderId="25" xfId="0" applyFont="1" applyFill="1" applyBorder="1" applyAlignment="1">
      <alignment vertical="top" wrapText="1"/>
    </xf>
    <xf numFmtId="0" fontId="4" fillId="6" borderId="29" xfId="0" applyFont="1" applyFill="1" applyBorder="1" applyAlignment="1">
      <alignment vertical="top" wrapText="1"/>
    </xf>
    <xf numFmtId="0" fontId="23" fillId="7" borderId="38" xfId="0" applyFont="1" applyFill="1" applyBorder="1" applyAlignment="1">
      <alignment horizontal="center" vertical="center" wrapText="1" readingOrder="1"/>
    </xf>
    <xf numFmtId="0" fontId="23" fillId="7" borderId="39" xfId="0" applyFont="1" applyFill="1" applyBorder="1" applyAlignment="1">
      <alignment horizontal="center" vertical="center" wrapText="1" readingOrder="1"/>
    </xf>
    <xf numFmtId="0" fontId="23" fillId="7" borderId="40" xfId="0" applyFont="1" applyFill="1" applyBorder="1" applyAlignment="1">
      <alignment horizontal="center" vertical="center" wrapText="1" readingOrder="1"/>
    </xf>
    <xf numFmtId="165" fontId="4" fillId="0" borderId="25" xfId="0" applyNumberFormat="1" applyFont="1" applyBorder="1" applyAlignment="1" applyProtection="1">
      <alignment horizontal="left" vertical="center" wrapText="1" readingOrder="1"/>
      <protection locked="0"/>
    </xf>
    <xf numFmtId="165" fontId="4" fillId="0" borderId="25" xfId="0" applyNumberFormat="1" applyFont="1" applyBorder="1" applyAlignment="1" applyProtection="1">
      <alignment horizontal="center" vertical="center" wrapText="1" readingOrder="1"/>
      <protection locked="0"/>
    </xf>
    <xf numFmtId="9" fontId="4" fillId="0" borderId="25" xfId="2" applyFont="1" applyFill="1" applyBorder="1" applyAlignment="1" applyProtection="1">
      <alignment horizontal="center" vertical="center" wrapText="1" readingOrder="1"/>
      <protection locked="0"/>
    </xf>
    <xf numFmtId="43" fontId="4" fillId="0" borderId="25" xfId="1" applyFont="1" applyFill="1" applyBorder="1" applyAlignment="1" applyProtection="1">
      <alignment horizontal="center" vertical="center" wrapText="1" readingOrder="1"/>
      <protection locked="0"/>
    </xf>
    <xf numFmtId="168" fontId="26" fillId="0" borderId="25" xfId="2" applyNumberFormat="1" applyFont="1" applyFill="1" applyBorder="1" applyAlignment="1" applyProtection="1">
      <alignment horizontal="center" vertical="center" wrapText="1"/>
      <protection locked="0"/>
    </xf>
    <xf numFmtId="169" fontId="4" fillId="0" borderId="25" xfId="4" applyFont="1" applyFill="1" applyBorder="1" applyAlignment="1" applyProtection="1">
      <alignment horizontal="center" vertical="center" wrapText="1" readingOrder="1"/>
      <protection locked="0"/>
    </xf>
    <xf numFmtId="10" fontId="4" fillId="0" borderId="25" xfId="2" applyNumberFormat="1" applyFont="1" applyFill="1" applyBorder="1" applyAlignment="1" applyProtection="1">
      <alignment horizontal="center" vertical="center" wrapText="1" readingOrder="1"/>
      <protection locked="0"/>
    </xf>
    <xf numFmtId="166" fontId="4" fillId="0" borderId="37" xfId="0" applyNumberFormat="1" applyFont="1" applyBorder="1" applyAlignment="1" applyProtection="1">
      <alignment horizontal="center" vertical="center" wrapText="1" readingOrder="1"/>
      <protection locked="0"/>
    </xf>
    <xf numFmtId="165" fontId="34" fillId="0" borderId="25" xfId="0" applyNumberFormat="1" applyFont="1" applyBorder="1" applyAlignment="1" applyProtection="1">
      <alignment horizontal="center" vertical="center" wrapText="1" readingOrder="1"/>
      <protection locked="0"/>
    </xf>
    <xf numFmtId="43" fontId="4" fillId="0" borderId="43" xfId="1" applyFont="1" applyFill="1" applyBorder="1" applyAlignment="1" applyProtection="1">
      <alignment horizontal="center" vertical="center" wrapText="1" readingOrder="1"/>
      <protection locked="0"/>
    </xf>
    <xf numFmtId="0" fontId="34" fillId="0" borderId="0" xfId="0" applyFont="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9" fillId="5" borderId="1"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2" xfId="0" applyFont="1" applyFill="1" applyBorder="1" applyAlignment="1">
      <alignment horizontal="left" vertical="center" wrapText="1"/>
    </xf>
    <xf numFmtId="0" fontId="0" fillId="0" borderId="3" xfId="0" applyFont="1" applyBorder="1" applyAlignment="1" applyProtection="1">
      <alignment horizontal="left" vertical="center" wrapText="1"/>
      <protection locked="0"/>
    </xf>
    <xf numFmtId="0" fontId="0" fillId="9" borderId="1" xfId="0" applyFont="1" applyFill="1" applyBorder="1" applyAlignment="1" applyProtection="1">
      <alignment horizontal="center"/>
      <protection locked="0"/>
    </xf>
    <xf numFmtId="0" fontId="0" fillId="9" borderId="0" xfId="0" applyFont="1" applyFill="1" applyAlignment="1" applyProtection="1">
      <alignment horizontal="center"/>
      <protection locked="0"/>
    </xf>
    <xf numFmtId="0" fontId="0" fillId="9" borderId="2" xfId="0" applyFont="1" applyFill="1" applyBorder="1" applyAlignment="1" applyProtection="1">
      <alignment horizontal="center"/>
      <protection locked="0"/>
    </xf>
    <xf numFmtId="0" fontId="17" fillId="9" borderId="1" xfId="0" applyFont="1" applyFill="1" applyBorder="1" applyAlignment="1">
      <alignment vertical="center"/>
    </xf>
    <xf numFmtId="49" fontId="1" fillId="9" borderId="15" xfId="0" quotePrefix="1" applyNumberFormat="1" applyFont="1" applyFill="1" applyBorder="1" applyAlignment="1" applyProtection="1">
      <alignment horizontal="left" vertical="center" wrapText="1"/>
      <protection locked="0"/>
    </xf>
    <xf numFmtId="49" fontId="1" fillId="9" borderId="16" xfId="0" quotePrefix="1" applyNumberFormat="1" applyFont="1" applyFill="1" applyBorder="1" applyAlignment="1" applyProtection="1">
      <alignment horizontal="left" vertical="center" wrapText="1"/>
      <protection locked="0"/>
    </xf>
    <xf numFmtId="49" fontId="1" fillId="9" borderId="17" xfId="0" quotePrefix="1" applyNumberFormat="1" applyFont="1" applyFill="1" applyBorder="1" applyAlignment="1" applyProtection="1">
      <alignment horizontal="left" vertical="center" wrapText="1"/>
      <protection locked="0"/>
    </xf>
    <xf numFmtId="0" fontId="0" fillId="9" borderId="1" xfId="0" applyFont="1" applyFill="1" applyBorder="1"/>
    <xf numFmtId="0" fontId="0" fillId="9" borderId="0" xfId="0" applyFont="1" applyFill="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1" xfId="0" applyFont="1" applyFill="1" applyBorder="1" applyProtection="1">
      <protection locked="0"/>
    </xf>
    <xf numFmtId="0" fontId="0" fillId="9" borderId="0" xfId="0" applyFont="1" applyFill="1" applyAlignment="1" applyProtection="1">
      <alignment horizontal="left" vertical="center" wrapText="1" readingOrder="1"/>
      <protection locked="0"/>
    </xf>
    <xf numFmtId="0" fontId="0" fillId="9" borderId="2" xfId="0" applyFont="1" applyFill="1" applyBorder="1" applyAlignment="1" applyProtection="1">
      <alignment horizontal="left" vertical="center" wrapText="1" readingOrder="1"/>
      <protection locked="0"/>
    </xf>
    <xf numFmtId="0" fontId="17" fillId="9" borderId="1" xfId="0" applyFont="1" applyFill="1" applyBorder="1" applyAlignment="1">
      <alignment vertical="center" wrapText="1"/>
    </xf>
    <xf numFmtId="0" fontId="17" fillId="9" borderId="3" xfId="0" applyFont="1" applyFill="1" applyBorder="1" applyAlignment="1">
      <alignment vertical="center" wrapText="1"/>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7" fillId="9" borderId="1" xfId="0" applyFont="1" applyFill="1" applyBorder="1" applyAlignment="1" applyProtection="1">
      <alignment vertical="center" wrapText="1"/>
      <protection locked="0"/>
    </xf>
    <xf numFmtId="0" fontId="34" fillId="9" borderId="0" xfId="0" applyFont="1" applyFill="1" applyAlignment="1" applyProtection="1">
      <alignment horizontal="left" vertical="center" wrapText="1"/>
      <protection locked="0"/>
    </xf>
    <xf numFmtId="0" fontId="34" fillId="9" borderId="2" xfId="0" applyFont="1" applyFill="1" applyBorder="1" applyAlignment="1" applyProtection="1">
      <alignment horizontal="left" vertical="center" wrapText="1"/>
      <protection locked="0"/>
    </xf>
    <xf numFmtId="0" fontId="17" fillId="9" borderId="32" xfId="0" applyFont="1" applyFill="1" applyBorder="1" applyAlignment="1">
      <alignment vertical="top" wrapText="1"/>
    </xf>
    <xf numFmtId="0" fontId="17" fillId="9" borderId="7" xfId="0" applyFont="1" applyFill="1" applyBorder="1" applyAlignment="1">
      <alignment vertical="top" wrapText="1"/>
    </xf>
    <xf numFmtId="0" fontId="17" fillId="9" borderId="10" xfId="0" applyFont="1" applyFill="1" applyBorder="1" applyAlignment="1">
      <alignment vertical="top"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67" fontId="0" fillId="0" borderId="13" xfId="0" applyNumberFormat="1"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7"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Protection="1">
      <protection locked="0"/>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Protection="1">
      <protection locked="0"/>
    </xf>
    <xf numFmtId="0" fontId="1" fillId="0" borderId="15" xfId="0" applyFont="1" applyBorder="1" applyAlignment="1">
      <alignment horizont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43" fontId="0" fillId="0" borderId="0" xfId="0" applyNumberFormat="1" applyAlignment="1" applyProtection="1">
      <alignment horizontal="left" vertical="center" wrapText="1" readingOrder="1"/>
      <protection locked="0"/>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4" fillId="0" borderId="44" xfId="0" applyFont="1" applyBorder="1" applyAlignment="1" applyProtection="1">
      <alignment vertical="top" wrapText="1"/>
      <protection locked="0"/>
    </xf>
    <xf numFmtId="0" fontId="4" fillId="0" borderId="43" xfId="0" applyFont="1" applyBorder="1" applyAlignment="1" applyProtection="1">
      <alignment vertical="top" wrapText="1"/>
      <protection locked="0"/>
    </xf>
    <xf numFmtId="9" fontId="4" fillId="0" borderId="43" xfId="2" applyFont="1" applyFill="1" applyBorder="1" applyAlignment="1" applyProtection="1">
      <alignment horizontal="center" vertical="center" wrapText="1" readingOrder="1"/>
      <protection locked="0"/>
    </xf>
    <xf numFmtId="164" fontId="4" fillId="0" borderId="43" xfId="0" applyNumberFormat="1" applyFont="1" applyBorder="1" applyAlignment="1" applyProtection="1">
      <alignment horizontal="center" vertical="center" wrapText="1" readingOrder="1"/>
      <protection locked="0"/>
    </xf>
    <xf numFmtId="10" fontId="4" fillId="0" borderId="43" xfId="2" applyNumberFormat="1" applyFont="1" applyFill="1" applyBorder="1" applyAlignment="1" applyProtection="1">
      <alignment horizontal="center" vertical="center" wrapText="1"/>
      <protection locked="0"/>
    </xf>
    <xf numFmtId="10" fontId="4" fillId="9" borderId="25" xfId="2" applyNumberFormat="1" applyFont="1" applyFill="1" applyBorder="1" applyAlignment="1" applyProtection="1">
      <alignment horizontal="center" vertical="center" wrapText="1" readingOrder="1"/>
      <protection locked="0"/>
    </xf>
    <xf numFmtId="166" fontId="4" fillId="9" borderId="37" xfId="0" applyNumberFormat="1" applyFont="1" applyFill="1" applyBorder="1" applyAlignment="1" applyProtection="1">
      <alignment horizontal="center" vertical="center" wrapText="1" readingOrder="1"/>
      <protection locked="0"/>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5" fillId="0" borderId="0" xfId="0" applyFont="1" applyAlignment="1">
      <alignment horizontal="left" vertical="center"/>
    </xf>
    <xf numFmtId="0" fontId="4" fillId="0" borderId="0" xfId="0" applyFont="1" applyProtection="1">
      <protection locked="0"/>
    </xf>
  </cellXfs>
  <cellStyles count="5">
    <cellStyle name="Millares" xfId="1" builtinId="3"/>
    <cellStyle name="Millares 2 2" xfId="4" xr:uid="{95BA92C0-1CDF-4BAD-8277-52F5BFB5E68F}"/>
    <cellStyle name="Normal" xfId="0" builtinId="0"/>
    <cellStyle name="Normal 2" xfId="3" xr:uid="{00000000-0005-0000-0000-000002000000}"/>
    <cellStyle name="Porcentaje" xfId="2" builtinId="5"/>
  </cellStyles>
  <dxfs count="39">
    <dxf>
      <font>
        <b val="0"/>
        <i val="0"/>
        <strike val="0"/>
        <condense val="0"/>
        <extend val="0"/>
        <outline val="0"/>
        <shadow val="0"/>
        <u val="none"/>
        <vertAlign val="baseline"/>
        <sz val="11"/>
        <color auto="1"/>
        <name val="Calibri"/>
        <scheme val="none"/>
      </font>
      <numFmt numFmtId="166" formatCode="[$-10409]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solid">
          <fgColor indexed="64"/>
          <bgColor theme="0"/>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11"/>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1"/>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strike val="0"/>
        <outline val="0"/>
        <shadow val="0"/>
        <u val="none"/>
        <vertAlign val="baseline"/>
        <sz val="11"/>
      </font>
      <numFmt numFmtId="0" formatCode="General"/>
    </dxf>
    <dxf>
      <font>
        <b/>
        <i val="0"/>
        <strike val="0"/>
        <condense val="0"/>
        <extend val="0"/>
        <outline val="0"/>
        <shadow val="0"/>
        <u val="none"/>
        <vertAlign val="baseline"/>
        <sz val="11"/>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1"/>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8" formatCode="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1"/>
        <color auto="1"/>
        <name val="Calibri"/>
        <scheme val="none"/>
      </font>
      <numFmt numFmtId="165" formatCode="[$-10409]#,##0;\-#,##0"/>
      <fill>
        <patternFill patternType="none">
          <fgColor indexed="64"/>
          <bgColor indexed="65"/>
        </patternFill>
      </fill>
      <alignment horizontal="left"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bottom style="thin">
          <color theme="0" tint="-0.34998626667073579"/>
        </bottom>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166"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i val="0"/>
        <strike val="0"/>
        <condense val="0"/>
        <extend val="0"/>
        <outline val="0"/>
        <shadow val="0"/>
        <u val="none"/>
        <vertAlign val="baseline"/>
        <sz val="12"/>
        <color auto="1"/>
        <name val="Calibri"/>
        <scheme val="none"/>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35" formatCode="_(* #,##0.00_);_(* \(#,##0.00\);_(* &quot;-&quot;??_);_(@_)"/>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auto="1"/>
        </patternFill>
      </fill>
      <alignment horizontal="center" vertical="center" textRotation="0" wrapText="1" relative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auto="1"/>
        </patternFill>
      </fill>
      <alignment horizontal="center" vertical="center" textRotation="0" wrapText="1" relative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9526</xdr:rowOff>
    </xdr:from>
    <xdr:to>
      <xdr:col>0</xdr:col>
      <xdr:colOff>1533525</xdr:colOff>
      <xdr:row>2</xdr:row>
      <xdr:rowOff>123826</xdr:rowOff>
    </xdr:to>
    <xdr:pic>
      <xdr:nvPicPr>
        <xdr:cNvPr id="4" name="Imagen 3" descr="LOGO 100%">
          <a:extLst>
            <a:ext uri="{FF2B5EF4-FFF2-40B4-BE49-F238E27FC236}">
              <a16:creationId xmlns:a16="http://schemas.microsoft.com/office/drawing/2014/main" id="{CA3C5283-E99A-410E-8977-DECDB6EE65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9526"/>
          <a:ext cx="1485900" cy="514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142874</xdr:rowOff>
    </xdr:from>
    <xdr:to>
      <xdr:col>0</xdr:col>
      <xdr:colOff>1438275</xdr:colOff>
      <xdr:row>1</xdr:row>
      <xdr:rowOff>352425</xdr:rowOff>
    </xdr:to>
    <xdr:pic>
      <xdr:nvPicPr>
        <xdr:cNvPr id="2" name="Imagen 1" descr="LOGO 100%">
          <a:extLst>
            <a:ext uri="{FF2B5EF4-FFF2-40B4-BE49-F238E27FC236}">
              <a16:creationId xmlns:a16="http://schemas.microsoft.com/office/drawing/2014/main" id="{45C8F331-FFE4-4B5C-A332-9775A2C233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142874"/>
          <a:ext cx="1438275" cy="4095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20Seguimiento%20DEG-FORE013-%20PROGRAMA%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er%20Trim.%20Seguimiento%20DEG-FORE013-%20PROGRAMA%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refreshError="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3" totalsRowShown="0" headerRowDxfId="38" dataDxfId="36" headerRowBorderDxfId="37" tableBorderDxfId="35" totalsRowBorderDxfId="34">
  <autoFilter ref="A42:H4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33"/>
    <tableColumn id="2" xr3:uid="{00000000-0010-0000-0000-000002000000}" name="Indicador" dataDxfId="32"/>
    <tableColumn id="3" xr3:uid="{00000000-0010-0000-0000-000003000000}" name="Metas_x000a_(A)" dataDxfId="31"/>
    <tableColumn id="4" xr3:uid="{00000000-0010-0000-0000-000004000000}" name="Monto Financiero _x000a_(B)" dataDxfId="30">
      <calculatedColumnFormula>+C37</calculatedColumnFormula>
    </tableColumn>
    <tableColumn id="5" xr3:uid="{00000000-0010-0000-0000-000005000000}" name="Ejecución Física Trimestral _x000a_(C)" dataDxfId="29"/>
    <tableColumn id="6" xr3:uid="{00000000-0010-0000-0000-000006000000}" name="Ejecución Financiera Trimestral_x000a_ (D)" dataDxfId="28"/>
    <tableColumn id="7" xr3:uid="{00000000-0010-0000-0000-000007000000}" name="Física %_x000a_ E=C/A" dataDxfId="27">
      <calculatedColumnFormula>IF(E43&gt;0,E43/C43,0)</calculatedColumnFormula>
    </tableColumn>
    <tableColumn id="8" xr3:uid="{00000000-0010-0000-0000-000008000000}" name="Financiero % _x000a_F=D/B" dataDxfId="26">
      <calculatedColumnFormula>IF(F43&gt;0,F43/D43,0)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889EB5-A460-4BCE-B5C8-57483DCA1A48}" name="Tabla15" displayName="Tabla15" ref="A42:H44" totalsRowShown="0" headerRowDxfId="14" dataDxfId="13" headerRowBorderDxfId="24" tableBorderDxfId="25" totalsRowBorderDxfId="23">
  <autoFilter ref="A42:H44" xr:uid="{DF889EB5-A460-4BCE-B5C8-57483DCA1A48}"/>
  <tableColumns count="8">
    <tableColumn id="1" xr3:uid="{06CEBBF4-0041-49F8-BB18-65D8FAAFDB42}" name="Producto" dataDxfId="22"/>
    <tableColumn id="2" xr3:uid="{C6E0C2F6-C2CD-4A4C-8BAF-0426814F98D0}" name="Indicador" dataDxfId="21"/>
    <tableColumn id="3" xr3:uid="{31533C7D-47F4-4FA9-A535-75976E7D5A95}" name="Metas_x000a_(A)" dataDxfId="20" dataCellStyle="Porcentaje"/>
    <tableColumn id="4" xr3:uid="{F52C7C18-86B4-4011-9CCF-4975EA1593F2}" name="Monto Financiero _x000a_(B)" dataDxfId="19" dataCellStyle="Millares"/>
    <tableColumn id="5" xr3:uid="{868EF256-D12D-4050-8910-4A1CD1D8B944}" name="Ejecución Física Trimestral _x000a_(C)" dataDxfId="18" dataCellStyle="Millares"/>
    <tableColumn id="6" xr3:uid="{F7680475-3338-433A-BEBC-A52FD69FA041}" name="Ejecución Financiera Trimestral_x000a_ (D)" dataDxfId="17" dataCellStyle="Millares"/>
    <tableColumn id="7" xr3:uid="{8499A881-AC27-4193-8D15-3473BC561EE3}" name="Física %_x000a_ E=C/A" dataDxfId="16" dataCellStyle="Porcentaje">
      <calculatedColumnFormula>+Tabla15[[#This Row],[Ejecución Física Trimestral 
(C)]]/Tabla15[[#This Row],[Metas
(A)]]</calculatedColumnFormula>
    </tableColumn>
    <tableColumn id="8" xr3:uid="{2294CE1E-4D19-4A1A-A3A6-76660886FC07}" name="Financiero % _x000a_F=D/B" dataDxfId="15">
      <calculatedColumnFormula>IF(F43&gt;0,F43/D43,0)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B5C8FA-7D60-4657-9E44-BFF895C3322C}" name="Tabla16" displayName="Tabla16" ref="A42:H43" totalsRowShown="0" headerRowDxfId="12" dataDxfId="11" headerRowBorderDxfId="9" tableBorderDxfId="10" totalsRowBorderDxfId="8">
  <autoFilter ref="A42:H43" xr:uid="{D5B5C8FA-7D60-4657-9E44-BFF895C3322C}"/>
  <tableColumns count="8">
    <tableColumn id="1" xr3:uid="{198B412A-AE30-46D3-B864-1B900EF48887}" name="Producto" dataDxfId="7"/>
    <tableColumn id="2" xr3:uid="{F6FA7287-25E3-49DB-A24E-AFBC6CF5A2AD}" name="Indicador" dataDxfId="6"/>
    <tableColumn id="3" xr3:uid="{705195A4-7002-4BE3-8E0A-9BE6393F15A8}" name="Metas_x000a_(A)" dataDxfId="5" dataCellStyle="Porcentaje"/>
    <tableColumn id="4" xr3:uid="{D463FBE7-274C-4153-B918-F192F01502AD}" name="Monto Financiero _x000a_(B)" dataDxfId="4">
      <calculatedColumnFormula>+C37</calculatedColumnFormula>
    </tableColumn>
    <tableColumn id="5" xr3:uid="{2D59DE32-AC35-4291-A0DF-A89C72D6B2DE}" name="Ejecución Física Trimestral _x000a_(C)" dataDxfId="3"/>
    <tableColumn id="6" xr3:uid="{DC241E0B-E140-4A54-A423-85CD31CC9DF1}" name="Ejecución Financiera Trimestral_x000a_ (D)" dataDxfId="2"/>
    <tableColumn id="7" xr3:uid="{8DEFF53B-C154-4AFD-91A4-DD8FA371BE19}" name="Física %_x000a_ E=C/A" dataDxfId="1" dataCellStyle="Porcentaje">
      <calculatedColumnFormula>IF(E43&gt;0,E43/C43,0)</calculatedColumnFormula>
    </tableColumn>
    <tableColumn id="8" xr3:uid="{297FD790-70D1-411E-81C4-CE6AD6E4C4DD}"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59"/>
  <sheetViews>
    <sheetView showGridLines="0" view="pageBreakPreview" zoomScale="90" zoomScaleNormal="90" zoomScaleSheetLayoutView="90" workbookViewId="0">
      <selection activeCell="B29" sqref="B29:H29"/>
    </sheetView>
  </sheetViews>
  <sheetFormatPr baseColWidth="10" defaultColWidth="11.42578125" defaultRowHeight="15" x14ac:dyDescent="0.25"/>
  <cols>
    <col min="1" max="1" width="32.85546875" style="40" customWidth="1"/>
    <col min="2" max="2" width="21.7109375" style="40" customWidth="1"/>
    <col min="3" max="3" width="12.7109375" style="40" customWidth="1"/>
    <col min="4" max="4" width="15.7109375" style="40" customWidth="1"/>
    <col min="5" max="5" width="12.7109375" style="40" customWidth="1"/>
    <col min="6" max="6" width="30.42578125" style="40" customWidth="1"/>
    <col min="7" max="7" width="22.28515625" style="40" customWidth="1"/>
    <col min="8" max="8" width="47.42578125" style="40" customWidth="1"/>
    <col min="9" max="9" width="40.140625" style="40" hidden="1" customWidth="1"/>
    <col min="10" max="10" width="26.140625" style="40" customWidth="1"/>
    <col min="11" max="12" width="17.5703125" style="40" bestFit="1" customWidth="1"/>
    <col min="13" max="16384" width="11.42578125" style="40"/>
  </cols>
  <sheetData>
    <row r="1" spans="1:10" s="41" customFormat="1" ht="27.75" customHeight="1" thickBot="1" x14ac:dyDescent="0.3">
      <c r="A1" s="34"/>
      <c r="B1" s="114" t="s">
        <v>195</v>
      </c>
      <c r="C1" s="115"/>
      <c r="D1" s="115"/>
      <c r="E1" s="115"/>
      <c r="F1" s="115"/>
      <c r="G1" s="115"/>
      <c r="H1" s="116"/>
    </row>
    <row r="2" spans="1:10" s="41" customFormat="1" ht="21" customHeight="1" thickBot="1" x14ac:dyDescent="0.3">
      <c r="A2" s="35"/>
      <c r="B2" s="117" t="s">
        <v>19</v>
      </c>
      <c r="C2" s="118"/>
      <c r="D2" s="117" t="s">
        <v>20</v>
      </c>
      <c r="E2" s="118"/>
      <c r="F2" s="119"/>
      <c r="G2" s="3" t="s">
        <v>21</v>
      </c>
      <c r="H2" s="32" t="s">
        <v>22</v>
      </c>
    </row>
    <row r="3" spans="1:10" s="41" customFormat="1" ht="35.25" customHeight="1" thickBot="1" x14ac:dyDescent="0.3">
      <c r="A3" s="36"/>
      <c r="B3" s="120" t="s">
        <v>23</v>
      </c>
      <c r="C3" s="121"/>
      <c r="D3" s="120" t="s">
        <v>213</v>
      </c>
      <c r="E3" s="121"/>
      <c r="F3" s="122"/>
      <c r="G3" s="26">
        <v>43846</v>
      </c>
      <c r="H3" s="33">
        <v>5</v>
      </c>
    </row>
    <row r="4" spans="1:10" s="1" customFormat="1" ht="3" customHeight="1" x14ac:dyDescent="0.25">
      <c r="A4" s="123"/>
      <c r="B4" s="124"/>
      <c r="C4" s="124"/>
      <c r="D4" s="125"/>
      <c r="E4" s="125"/>
      <c r="F4" s="125"/>
      <c r="G4" s="124"/>
      <c r="H4" s="126"/>
      <c r="I4" s="2"/>
      <c r="J4" s="2"/>
    </row>
    <row r="5" spans="1:10" s="1" customFormat="1" ht="3" customHeight="1" x14ac:dyDescent="0.25">
      <c r="A5" s="127"/>
      <c r="B5" s="128"/>
      <c r="C5" s="128"/>
      <c r="D5" s="128"/>
      <c r="E5" s="128"/>
      <c r="F5" s="128"/>
      <c r="G5" s="128"/>
      <c r="H5" s="129"/>
      <c r="I5" s="2"/>
      <c r="J5" s="2"/>
    </row>
    <row r="6" spans="1:10" s="1" customFormat="1" ht="3" customHeight="1" x14ac:dyDescent="0.25">
      <c r="A6" s="130"/>
      <c r="B6" s="125"/>
      <c r="C6" s="125"/>
      <c r="D6" s="125"/>
      <c r="E6" s="125"/>
      <c r="F6" s="125"/>
      <c r="G6" s="125"/>
      <c r="H6" s="131"/>
      <c r="I6" s="2"/>
      <c r="J6" s="2"/>
    </row>
    <row r="7" spans="1:10" s="41" customFormat="1" ht="15.75" x14ac:dyDescent="0.25">
      <c r="A7" s="93" t="s">
        <v>24</v>
      </c>
      <c r="B7" s="94"/>
      <c r="C7" s="94"/>
      <c r="D7" s="94"/>
      <c r="E7" s="94"/>
      <c r="F7" s="94"/>
      <c r="G7" s="94"/>
      <c r="H7" s="95"/>
      <c r="I7" s="42"/>
      <c r="J7" s="42"/>
    </row>
    <row r="8" spans="1:10" s="1" customFormat="1" ht="3" customHeight="1" x14ac:dyDescent="0.25">
      <c r="A8" s="130"/>
      <c r="B8" s="125"/>
      <c r="C8" s="125"/>
      <c r="D8" s="125"/>
      <c r="E8" s="125"/>
      <c r="F8" s="125"/>
      <c r="G8" s="125"/>
      <c r="H8" s="131"/>
      <c r="I8" s="2"/>
      <c r="J8" s="2"/>
    </row>
    <row r="9" spans="1:10" s="41" customFormat="1" ht="15.75" x14ac:dyDescent="0.25">
      <c r="A9" s="97" t="s">
        <v>25</v>
      </c>
      <c r="B9" s="98"/>
      <c r="C9" s="98"/>
      <c r="D9" s="98"/>
      <c r="E9" s="98"/>
      <c r="F9" s="98"/>
      <c r="G9" s="98"/>
      <c r="H9" s="99"/>
      <c r="I9" s="42"/>
      <c r="J9" s="42"/>
    </row>
    <row r="10" spans="1:10" s="1" customFormat="1" ht="3" customHeight="1" x14ac:dyDescent="0.25">
      <c r="A10" s="132"/>
      <c r="B10" s="133"/>
      <c r="C10" s="133"/>
      <c r="D10" s="133"/>
      <c r="E10" s="133"/>
      <c r="F10" s="133"/>
      <c r="G10" s="133"/>
      <c r="H10" s="134"/>
      <c r="I10" s="2"/>
      <c r="J10" s="2"/>
    </row>
    <row r="11" spans="1:10" ht="39" customHeight="1" x14ac:dyDescent="0.25">
      <c r="A11" s="21" t="s">
        <v>26</v>
      </c>
      <c r="B11" s="111" t="s">
        <v>199</v>
      </c>
      <c r="C11" s="112"/>
      <c r="D11" s="112"/>
      <c r="E11" s="112"/>
      <c r="F11" s="112"/>
      <c r="G11" s="112"/>
      <c r="H11" s="113"/>
      <c r="I11" s="41"/>
      <c r="J11" s="41"/>
    </row>
    <row r="12" spans="1:10" s="1" customFormat="1" ht="3" customHeight="1" x14ac:dyDescent="0.25">
      <c r="A12" s="24"/>
      <c r="B12" s="4"/>
      <c r="C12" s="4"/>
      <c r="D12" s="4"/>
      <c r="E12" s="4"/>
      <c r="F12" s="4"/>
      <c r="G12" s="4"/>
      <c r="H12" s="23"/>
      <c r="I12" s="2"/>
      <c r="J12" s="2"/>
    </row>
    <row r="13" spans="1:10" ht="46.5" customHeight="1" x14ac:dyDescent="0.25">
      <c r="A13" s="21" t="s">
        <v>193</v>
      </c>
      <c r="B13" s="76" t="s">
        <v>200</v>
      </c>
      <c r="C13" s="76"/>
      <c r="D13" s="76"/>
      <c r="E13" s="76"/>
      <c r="F13" s="76"/>
      <c r="G13" s="76"/>
      <c r="H13" s="77"/>
    </row>
    <row r="14" spans="1:10" ht="54.75" customHeight="1" x14ac:dyDescent="0.25">
      <c r="A14" s="21" t="s">
        <v>194</v>
      </c>
      <c r="B14" s="76" t="s">
        <v>201</v>
      </c>
      <c r="C14" s="76"/>
      <c r="D14" s="76"/>
      <c r="E14" s="76"/>
      <c r="F14" s="76"/>
      <c r="G14" s="76"/>
      <c r="H14" s="77"/>
    </row>
    <row r="15" spans="1:10" s="1" customFormat="1" ht="3" customHeight="1" x14ac:dyDescent="0.25">
      <c r="A15" s="22"/>
      <c r="B15" s="4"/>
      <c r="C15" s="4"/>
      <c r="D15" s="4"/>
      <c r="E15" s="4"/>
      <c r="F15" s="4"/>
      <c r="G15" s="4"/>
      <c r="H15" s="23"/>
      <c r="I15" s="2"/>
      <c r="J15" s="2"/>
    </row>
    <row r="16" spans="1:10" ht="18.75" customHeight="1" x14ac:dyDescent="0.25">
      <c r="A16" s="93" t="s">
        <v>27</v>
      </c>
      <c r="B16" s="94"/>
      <c r="C16" s="94"/>
      <c r="D16" s="94"/>
      <c r="E16" s="94"/>
      <c r="F16" s="94"/>
      <c r="G16" s="94"/>
      <c r="H16" s="95"/>
    </row>
    <row r="17" spans="1:14" s="1" customFormat="1" ht="3" customHeight="1" x14ac:dyDescent="0.25">
      <c r="A17" s="24"/>
      <c r="B17" s="27"/>
      <c r="C17" s="28"/>
      <c r="D17" s="28"/>
      <c r="E17" s="28"/>
      <c r="F17" s="28"/>
      <c r="G17" s="28"/>
      <c r="H17" s="29"/>
      <c r="J17" s="2"/>
    </row>
    <row r="18" spans="1:14" ht="18" customHeight="1" x14ac:dyDescent="0.25">
      <c r="A18" s="21" t="s">
        <v>0</v>
      </c>
      <c r="B18" s="61">
        <f>_xlfn.NUMBERVALUE(LEFT($B$22,1))</f>
        <v>2</v>
      </c>
      <c r="C18" s="106" t="s">
        <v>93</v>
      </c>
      <c r="D18" s="106"/>
      <c r="E18" s="106"/>
      <c r="F18" s="106"/>
      <c r="G18" s="106"/>
      <c r="H18" s="106"/>
      <c r="I18" s="40" t="s">
        <v>209</v>
      </c>
    </row>
    <row r="19" spans="1:14" s="1" customFormat="1" ht="3" customHeight="1" x14ac:dyDescent="0.25">
      <c r="A19" s="24"/>
      <c r="B19" s="62"/>
      <c r="C19" s="63"/>
      <c r="D19" s="63"/>
      <c r="E19" s="63"/>
      <c r="F19" s="63"/>
      <c r="G19" s="63"/>
      <c r="H19" s="64"/>
      <c r="J19" s="2"/>
    </row>
    <row r="20" spans="1:14" ht="39.75" customHeight="1" x14ac:dyDescent="0.25">
      <c r="A20" s="21" t="s">
        <v>1</v>
      </c>
      <c r="B20" s="65">
        <f>_xlfn.NUMBERVALUE(LEFT(B22,3))</f>
        <v>25</v>
      </c>
      <c r="C20" s="106" t="s">
        <v>59</v>
      </c>
      <c r="D20" s="106"/>
      <c r="E20" s="106"/>
      <c r="F20" s="106"/>
      <c r="G20" s="106"/>
      <c r="H20" s="106"/>
      <c r="I20" s="55" t="s">
        <v>210</v>
      </c>
      <c r="J20" s="43"/>
      <c r="K20" s="43"/>
      <c r="L20" s="43"/>
      <c r="M20" s="43"/>
      <c r="N20" s="43"/>
    </row>
    <row r="21" spans="1:14" s="1" customFormat="1" ht="3" customHeight="1" x14ac:dyDescent="0.25">
      <c r="A21" s="22"/>
      <c r="B21" s="66"/>
      <c r="C21" s="67"/>
      <c r="D21" s="67"/>
      <c r="E21" s="67"/>
      <c r="F21" s="67"/>
      <c r="G21" s="67"/>
      <c r="H21" s="68"/>
      <c r="J21" s="2"/>
    </row>
    <row r="22" spans="1:14" ht="30.75" customHeight="1" x14ac:dyDescent="0.25">
      <c r="A22" s="21" t="s">
        <v>2</v>
      </c>
      <c r="B22" s="69" t="s">
        <v>101</v>
      </c>
      <c r="C22" s="106" t="s">
        <v>102</v>
      </c>
      <c r="D22" s="106"/>
      <c r="E22" s="106"/>
      <c r="F22" s="106"/>
      <c r="G22" s="106"/>
      <c r="H22" s="106"/>
      <c r="I22" s="55" t="s">
        <v>211</v>
      </c>
    </row>
    <row r="23" spans="1:14" s="1" customFormat="1" ht="3" customHeight="1" x14ac:dyDescent="0.25">
      <c r="A23" s="24"/>
      <c r="B23" s="4"/>
      <c r="C23" s="4"/>
      <c r="D23" s="4"/>
      <c r="E23" s="4"/>
      <c r="F23" s="4"/>
      <c r="G23" s="4"/>
      <c r="H23" s="23"/>
      <c r="I23" s="2"/>
      <c r="J23" s="2"/>
    </row>
    <row r="24" spans="1:14" ht="33" customHeight="1" x14ac:dyDescent="0.25">
      <c r="A24" s="21" t="s">
        <v>15</v>
      </c>
      <c r="B24" s="107" t="s">
        <v>214</v>
      </c>
      <c r="C24" s="107"/>
      <c r="D24" s="107"/>
      <c r="E24" s="107"/>
      <c r="F24" s="107"/>
      <c r="G24" s="107"/>
      <c r="H24" s="108"/>
      <c r="I24" s="56" t="s">
        <v>212</v>
      </c>
      <c r="J24" s="71"/>
      <c r="K24" s="43"/>
      <c r="L24" s="43"/>
      <c r="M24" s="43"/>
      <c r="N24" s="43"/>
    </row>
    <row r="25" spans="1:14" s="1" customFormat="1" ht="3" customHeight="1" x14ac:dyDescent="0.25">
      <c r="A25" s="22"/>
      <c r="B25" s="4"/>
      <c r="C25" s="4"/>
      <c r="D25" s="4"/>
      <c r="E25" s="4"/>
      <c r="F25" s="4"/>
      <c r="G25" s="4"/>
      <c r="H25" s="23"/>
      <c r="I25" s="2"/>
      <c r="J25" s="2"/>
    </row>
    <row r="26" spans="1:14" ht="15.75" customHeight="1" x14ac:dyDescent="0.25">
      <c r="A26" s="93" t="s">
        <v>179</v>
      </c>
      <c r="B26" s="94"/>
      <c r="C26" s="94"/>
      <c r="D26" s="94"/>
      <c r="E26" s="94"/>
      <c r="F26" s="94"/>
      <c r="G26" s="94"/>
      <c r="H26" s="95"/>
    </row>
    <row r="27" spans="1:14" s="1" customFormat="1" ht="3" customHeight="1" x14ac:dyDescent="0.25">
      <c r="A27" s="24"/>
      <c r="B27" s="28"/>
      <c r="C27" s="28"/>
      <c r="D27" s="28"/>
      <c r="E27" s="28"/>
      <c r="F27" s="28"/>
      <c r="G27" s="28"/>
      <c r="H27" s="29"/>
      <c r="I27" s="2"/>
      <c r="J27" s="2"/>
    </row>
    <row r="28" spans="1:14" ht="26.25" customHeight="1" x14ac:dyDescent="0.25">
      <c r="A28" s="21" t="s">
        <v>190</v>
      </c>
      <c r="B28" s="76" t="s">
        <v>204</v>
      </c>
      <c r="C28" s="76"/>
      <c r="D28" s="76"/>
      <c r="E28" s="76"/>
      <c r="F28" s="76"/>
      <c r="G28" s="76"/>
      <c r="H28" s="77"/>
    </row>
    <row r="29" spans="1:14" ht="84" customHeight="1" x14ac:dyDescent="0.25">
      <c r="A29" s="25" t="s">
        <v>191</v>
      </c>
      <c r="B29" s="76" t="s">
        <v>205</v>
      </c>
      <c r="C29" s="76"/>
      <c r="D29" s="76"/>
      <c r="E29" s="76"/>
      <c r="F29" s="76"/>
      <c r="G29" s="76"/>
      <c r="H29" s="77"/>
    </row>
    <row r="30" spans="1:14" ht="35.25" customHeight="1" x14ac:dyDescent="0.25">
      <c r="A30" s="70" t="s">
        <v>192</v>
      </c>
      <c r="B30" s="104" t="s">
        <v>206</v>
      </c>
      <c r="C30" s="104"/>
      <c r="D30" s="104"/>
      <c r="E30" s="104"/>
      <c r="F30" s="104"/>
      <c r="G30" s="104"/>
      <c r="H30" s="105"/>
    </row>
    <row r="31" spans="1:14" s="1" customFormat="1" ht="3" customHeight="1" x14ac:dyDescent="0.25">
      <c r="A31" s="22"/>
      <c r="B31" s="4"/>
      <c r="C31" s="4"/>
      <c r="D31" s="4"/>
      <c r="E31" s="4"/>
      <c r="F31" s="4"/>
      <c r="G31" s="4"/>
      <c r="H31" s="23"/>
      <c r="I31" s="2"/>
      <c r="J31" s="2"/>
    </row>
    <row r="32" spans="1:14" ht="15.75" customHeight="1" x14ac:dyDescent="0.25">
      <c r="A32" s="93" t="s">
        <v>181</v>
      </c>
      <c r="B32" s="94"/>
      <c r="C32" s="94"/>
      <c r="D32" s="94"/>
      <c r="E32" s="94"/>
      <c r="F32" s="94"/>
      <c r="G32" s="94"/>
      <c r="H32" s="95"/>
    </row>
    <row r="33" spans="1:12" s="1" customFormat="1" ht="3" customHeight="1" x14ac:dyDescent="0.25">
      <c r="A33" s="24"/>
      <c r="B33" s="28"/>
      <c r="C33" s="28"/>
      <c r="D33" s="28"/>
      <c r="E33" s="28"/>
      <c r="F33" s="28"/>
      <c r="G33" s="28"/>
      <c r="H33" s="29"/>
      <c r="I33" s="2"/>
      <c r="J33" s="2"/>
    </row>
    <row r="34" spans="1:12" s="41" customFormat="1" ht="15.75" x14ac:dyDescent="0.25">
      <c r="A34" s="97" t="s">
        <v>180</v>
      </c>
      <c r="B34" s="98"/>
      <c r="C34" s="98"/>
      <c r="D34" s="98"/>
      <c r="E34" s="98"/>
      <c r="F34" s="98"/>
      <c r="G34" s="98"/>
      <c r="H34" s="99"/>
      <c r="I34" s="42"/>
      <c r="J34" s="42"/>
    </row>
    <row r="35" spans="1:12" s="1" customFormat="1" ht="3" customHeight="1" x14ac:dyDescent="0.25">
      <c r="A35" s="24"/>
      <c r="B35" s="28"/>
      <c r="C35" s="28"/>
      <c r="D35" s="28"/>
      <c r="E35" s="28"/>
      <c r="F35" s="28"/>
      <c r="G35" s="28"/>
      <c r="H35" s="29"/>
      <c r="I35" s="2"/>
      <c r="J35" s="2"/>
    </row>
    <row r="36" spans="1:12" x14ac:dyDescent="0.25">
      <c r="A36" s="92" t="s">
        <v>3</v>
      </c>
      <c r="B36" s="91"/>
      <c r="C36" s="89" t="s">
        <v>12</v>
      </c>
      <c r="D36" s="91"/>
      <c r="E36" s="89" t="s">
        <v>4</v>
      </c>
      <c r="F36" s="91"/>
      <c r="G36" s="89" t="s">
        <v>14</v>
      </c>
      <c r="H36" s="90"/>
      <c r="I36" s="58"/>
      <c r="J36" s="53"/>
      <c r="K36" s="72"/>
    </row>
    <row r="37" spans="1:12" x14ac:dyDescent="0.25">
      <c r="A37" s="85">
        <v>5288733087</v>
      </c>
      <c r="B37" s="86"/>
      <c r="C37" s="86">
        <f>+A37</f>
        <v>5288733087</v>
      </c>
      <c r="D37" s="86"/>
      <c r="E37" s="86" cm="1">
        <f t="array" ref="E37">+Tabla1[Ejecución Financiera Trimestral
 (D)]</f>
        <v>812480732.55999994</v>
      </c>
      <c r="F37" s="86"/>
      <c r="G37" s="87">
        <f>IF(E37&gt;0,E37/C37,0)</f>
        <v>0.15362483210905892</v>
      </c>
      <c r="H37" s="88"/>
      <c r="I37" s="60"/>
      <c r="J37" s="53"/>
    </row>
    <row r="38" spans="1:12" s="1" customFormat="1" ht="3" customHeight="1" x14ac:dyDescent="0.25">
      <c r="A38" s="24"/>
      <c r="B38" s="28"/>
      <c r="C38" s="28"/>
      <c r="D38" s="28"/>
      <c r="E38" s="28"/>
      <c r="F38" s="28"/>
      <c r="G38" s="28"/>
      <c r="H38" s="29"/>
      <c r="I38" s="2"/>
      <c r="J38" s="2"/>
    </row>
    <row r="39" spans="1:12" s="41" customFormat="1" ht="15.75" x14ac:dyDescent="0.25">
      <c r="A39" s="97" t="s">
        <v>182</v>
      </c>
      <c r="B39" s="98"/>
      <c r="C39" s="98"/>
      <c r="D39" s="98"/>
      <c r="E39" s="98"/>
      <c r="F39" s="98"/>
      <c r="G39" s="98"/>
      <c r="H39" s="99"/>
      <c r="I39" s="54"/>
      <c r="J39" s="42"/>
    </row>
    <row r="40" spans="1:12" s="1" customFormat="1" ht="3" customHeight="1" x14ac:dyDescent="0.25">
      <c r="A40" s="24"/>
      <c r="B40" s="28"/>
      <c r="C40" s="28"/>
      <c r="D40" s="28"/>
      <c r="E40" s="28"/>
      <c r="F40" s="28"/>
      <c r="G40" s="28"/>
      <c r="H40" s="29"/>
      <c r="I40" s="2"/>
      <c r="J40" s="2"/>
    </row>
    <row r="41" spans="1:12" ht="17.25" customHeight="1" x14ac:dyDescent="0.25">
      <c r="A41" s="30"/>
      <c r="B41" s="31"/>
      <c r="C41" s="78" t="s">
        <v>5</v>
      </c>
      <c r="D41" s="96"/>
      <c r="E41" s="78" t="s">
        <v>16</v>
      </c>
      <c r="F41" s="78"/>
      <c r="G41" s="78" t="s">
        <v>9</v>
      </c>
      <c r="H41" s="79"/>
    </row>
    <row r="42" spans="1:12" ht="46.5" customHeight="1" x14ac:dyDescent="0.25">
      <c r="A42" s="37" t="s">
        <v>32</v>
      </c>
      <c r="B42" s="38" t="s">
        <v>31</v>
      </c>
      <c r="C42" s="38" t="s">
        <v>10</v>
      </c>
      <c r="D42" s="38" t="s">
        <v>11</v>
      </c>
      <c r="E42" s="38" t="s">
        <v>17</v>
      </c>
      <c r="F42" s="38" t="s">
        <v>18</v>
      </c>
      <c r="G42" s="38" t="s">
        <v>13</v>
      </c>
      <c r="H42" s="39" t="s">
        <v>8</v>
      </c>
      <c r="I42" s="57"/>
    </row>
    <row r="43" spans="1:12" ht="63" customHeight="1" x14ac:dyDescent="0.25">
      <c r="A43" s="46" t="s">
        <v>202</v>
      </c>
      <c r="B43" s="47" t="s">
        <v>203</v>
      </c>
      <c r="C43" s="48">
        <v>0.9</v>
      </c>
      <c r="D43" s="49">
        <f>+C37</f>
        <v>5288733087</v>
      </c>
      <c r="E43" s="75">
        <v>2.5000000000000001E-2</v>
      </c>
      <c r="F43" s="50">
        <v>812480732.55999994</v>
      </c>
      <c r="G43" s="51">
        <f>IF(E43&gt;0,E43/C43,0)</f>
        <v>2.777777777777778E-2</v>
      </c>
      <c r="H43" s="52">
        <f>IF(F43&gt;0,F43/D43,0)</f>
        <v>0.15362483210905892</v>
      </c>
      <c r="I43" s="59"/>
      <c r="J43" s="74"/>
      <c r="L43" s="73"/>
    </row>
    <row r="44" spans="1:12" s="1" customFormat="1" ht="3" customHeight="1" x14ac:dyDescent="0.25">
      <c r="A44" s="24"/>
      <c r="B44" s="28"/>
      <c r="C44" s="28"/>
      <c r="D44" s="28"/>
      <c r="E44" s="28"/>
      <c r="F44" s="28"/>
      <c r="G44" s="28"/>
      <c r="H44" s="29"/>
      <c r="I44" s="2"/>
      <c r="J44" s="2"/>
    </row>
    <row r="45" spans="1:12" ht="15.75" customHeight="1" x14ac:dyDescent="0.25">
      <c r="A45" s="93" t="s">
        <v>183</v>
      </c>
      <c r="B45" s="94"/>
      <c r="C45" s="94"/>
      <c r="D45" s="94"/>
      <c r="E45" s="94"/>
      <c r="F45" s="94"/>
      <c r="G45" s="94"/>
      <c r="H45" s="95"/>
    </row>
    <row r="46" spans="1:12" s="1" customFormat="1" ht="3" customHeight="1" x14ac:dyDescent="0.25">
      <c r="A46" s="24"/>
      <c r="B46" s="28"/>
      <c r="C46" s="28"/>
      <c r="D46" s="28"/>
      <c r="E46" s="28"/>
      <c r="F46" s="28"/>
      <c r="G46" s="28"/>
      <c r="H46" s="29"/>
      <c r="I46" s="2"/>
      <c r="J46" s="2"/>
    </row>
    <row r="47" spans="1:12" s="41" customFormat="1" ht="15.75" x14ac:dyDescent="0.25">
      <c r="A47" s="97" t="s">
        <v>184</v>
      </c>
      <c r="B47" s="98"/>
      <c r="C47" s="98"/>
      <c r="D47" s="98"/>
      <c r="E47" s="98"/>
      <c r="F47" s="98"/>
      <c r="G47" s="98"/>
      <c r="H47" s="99"/>
      <c r="I47" s="42"/>
      <c r="J47" s="42"/>
    </row>
    <row r="48" spans="1:12" s="1" customFormat="1" ht="3" customHeight="1" x14ac:dyDescent="0.25">
      <c r="A48" s="22"/>
      <c r="B48" s="4"/>
      <c r="C48" s="4"/>
      <c r="D48" s="4"/>
      <c r="E48" s="4"/>
      <c r="F48" s="4"/>
      <c r="G48" s="4"/>
      <c r="H48" s="23"/>
      <c r="I48" s="2"/>
      <c r="J48" s="2"/>
    </row>
    <row r="49" spans="1:10" x14ac:dyDescent="0.25">
      <c r="A49" s="44" t="s">
        <v>185</v>
      </c>
      <c r="B49" s="80" t="s">
        <v>207</v>
      </c>
      <c r="C49" s="81"/>
      <c r="D49" s="81"/>
      <c r="E49" s="81"/>
      <c r="F49" s="81"/>
      <c r="G49" s="81"/>
      <c r="H49" s="82"/>
    </row>
    <row r="50" spans="1:10" ht="36" customHeight="1" x14ac:dyDescent="0.25">
      <c r="A50" s="44" t="s">
        <v>186</v>
      </c>
      <c r="B50" s="80" t="s">
        <v>208</v>
      </c>
      <c r="C50" s="81"/>
      <c r="D50" s="81"/>
      <c r="E50" s="81"/>
      <c r="F50" s="81"/>
      <c r="G50" s="81"/>
      <c r="H50" s="82"/>
    </row>
    <row r="51" spans="1:10" ht="227.25" customHeight="1" x14ac:dyDescent="0.25">
      <c r="A51" s="44" t="s">
        <v>7</v>
      </c>
      <c r="B51" s="83" t="s">
        <v>215</v>
      </c>
      <c r="C51" s="83"/>
      <c r="D51" s="83"/>
      <c r="E51" s="83"/>
      <c r="F51" s="83"/>
      <c r="G51" s="83"/>
      <c r="H51" s="84"/>
      <c r="I51" s="45"/>
    </row>
    <row r="52" spans="1:10" ht="46.5" customHeight="1" x14ac:dyDescent="0.25">
      <c r="A52" s="44" t="s">
        <v>6</v>
      </c>
      <c r="B52" s="80" t="s">
        <v>217</v>
      </c>
      <c r="C52" s="81"/>
      <c r="D52" s="81"/>
      <c r="E52" s="81"/>
      <c r="F52" s="81"/>
      <c r="G52" s="81"/>
      <c r="H52" s="82"/>
    </row>
    <row r="53" spans="1:10" s="1" customFormat="1" ht="3" customHeight="1" x14ac:dyDescent="0.25">
      <c r="A53" s="22"/>
      <c r="B53" s="4"/>
      <c r="C53" s="4"/>
      <c r="D53" s="4"/>
      <c r="E53" s="4"/>
      <c r="F53" s="4"/>
      <c r="G53" s="4"/>
      <c r="H53" s="23"/>
      <c r="I53" s="2"/>
      <c r="J53" s="2"/>
    </row>
    <row r="54" spans="1:10" ht="15.75" customHeight="1" x14ac:dyDescent="0.25">
      <c r="A54" s="93" t="s">
        <v>187</v>
      </c>
      <c r="B54" s="94"/>
      <c r="C54" s="94"/>
      <c r="D54" s="94"/>
      <c r="E54" s="94"/>
      <c r="F54" s="94"/>
      <c r="G54" s="94"/>
      <c r="H54" s="95"/>
    </row>
    <row r="55" spans="1:10" s="1" customFormat="1" ht="3" customHeight="1" x14ac:dyDescent="0.25">
      <c r="A55" s="24"/>
      <c r="B55" s="28"/>
      <c r="C55" s="28"/>
      <c r="D55" s="28"/>
      <c r="E55" s="28"/>
      <c r="F55" s="28"/>
      <c r="G55" s="28"/>
      <c r="H55" s="29"/>
      <c r="I55" s="2"/>
      <c r="J55" s="2"/>
    </row>
    <row r="56" spans="1:10" s="41" customFormat="1" ht="33" customHeight="1" x14ac:dyDescent="0.25">
      <c r="A56" s="101" t="s">
        <v>189</v>
      </c>
      <c r="B56" s="102"/>
      <c r="C56" s="102"/>
      <c r="D56" s="102"/>
      <c r="E56" s="102"/>
      <c r="F56" s="102"/>
      <c r="G56" s="102"/>
      <c r="H56" s="103"/>
      <c r="I56" s="42"/>
      <c r="J56" s="42"/>
    </row>
    <row r="57" spans="1:10" s="1" customFormat="1" ht="3" customHeight="1" x14ac:dyDescent="0.25">
      <c r="A57" s="22"/>
      <c r="B57" s="4"/>
      <c r="C57" s="4"/>
      <c r="D57" s="4"/>
      <c r="E57" s="4"/>
      <c r="F57" s="4"/>
      <c r="G57" s="4"/>
      <c r="H57" s="23"/>
      <c r="I57" s="2"/>
      <c r="J57" s="2"/>
    </row>
    <row r="58" spans="1:10" ht="80.25" customHeight="1" x14ac:dyDescent="0.25">
      <c r="A58" s="109" t="s">
        <v>216</v>
      </c>
      <c r="B58" s="110"/>
      <c r="C58" s="110"/>
      <c r="D58" s="110"/>
      <c r="E58" s="110"/>
      <c r="F58" s="110"/>
      <c r="G58" s="110"/>
      <c r="H58" s="110"/>
    </row>
    <row r="59" spans="1:10" ht="14.25" customHeight="1" x14ac:dyDescent="0.25">
      <c r="A59" s="100" t="s">
        <v>188</v>
      </c>
      <c r="B59" s="100"/>
      <c r="C59" s="100"/>
      <c r="D59" s="100"/>
      <c r="E59" s="100"/>
      <c r="F59" s="100"/>
      <c r="G59" s="100"/>
      <c r="H59" s="100"/>
    </row>
  </sheetData>
  <sheetProtection formatCells="0" formatColumns="0" formatRows="0" insertRows="0" deleteRows="0" pivotTables="0"/>
  <mergeCells count="48">
    <mergeCell ref="B11:H11"/>
    <mergeCell ref="B1:H1"/>
    <mergeCell ref="D2:F2"/>
    <mergeCell ref="D3:F3"/>
    <mergeCell ref="B2:C2"/>
    <mergeCell ref="B3:C3"/>
    <mergeCell ref="A4:H4"/>
    <mergeCell ref="A5:H5"/>
    <mergeCell ref="A6:H6"/>
    <mergeCell ref="A7:H7"/>
    <mergeCell ref="A8:H8"/>
    <mergeCell ref="A9:H9"/>
    <mergeCell ref="A10:H10"/>
    <mergeCell ref="A59:H59"/>
    <mergeCell ref="A56:H56"/>
    <mergeCell ref="A16:H16"/>
    <mergeCell ref="B14:H14"/>
    <mergeCell ref="B28:H28"/>
    <mergeCell ref="B29:H29"/>
    <mergeCell ref="B30:H30"/>
    <mergeCell ref="A32:H32"/>
    <mergeCell ref="C18:H18"/>
    <mergeCell ref="C20:H20"/>
    <mergeCell ref="C22:H22"/>
    <mergeCell ref="A26:H26"/>
    <mergeCell ref="B24:H24"/>
    <mergeCell ref="A58:H58"/>
    <mergeCell ref="A39:H39"/>
    <mergeCell ref="A34:H34"/>
    <mergeCell ref="A54:H54"/>
    <mergeCell ref="A45:H45"/>
    <mergeCell ref="E41:F41"/>
    <mergeCell ref="C41:D41"/>
    <mergeCell ref="A47:H47"/>
    <mergeCell ref="B49:H49"/>
    <mergeCell ref="B13:H13"/>
    <mergeCell ref="G41:H41"/>
    <mergeCell ref="B50:H50"/>
    <mergeCell ref="B51:H51"/>
    <mergeCell ref="B52:H52"/>
    <mergeCell ref="A37:B37"/>
    <mergeCell ref="C37:D37"/>
    <mergeCell ref="E37:F37"/>
    <mergeCell ref="G37:H37"/>
    <mergeCell ref="G36:H36"/>
    <mergeCell ref="E36:F36"/>
    <mergeCell ref="A36:B36"/>
    <mergeCell ref="C36:D36"/>
  </mergeCells>
  <dataValidations xWindow="1014" yWindow="548" count="15">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49:H49" xr:uid="{00000000-0002-0000-0000-000003000000}"/>
    <dataValidation allowBlank="1" showInputMessage="1" showErrorMessage="1" prompt="¿En qué consiste el producto? su objetivo" sqref="B50:H50" xr:uid="{00000000-0002-0000-0000-000004000000}"/>
    <dataValidation allowBlank="1" showInputMessage="1" showErrorMessage="1" prompt="1. Describir lo plasmado en el presupuesto_x000a_2. Describir lo alcanzado en términos financieros y de producción " sqref="B51:H51" xr:uid="{00000000-0002-0000-0000-000005000000}"/>
    <dataValidation allowBlank="1" showInputMessage="1" showErrorMessage="1" prompt="De existir desvío, explicar razones." sqref="B52:H52" xr:uid="{00000000-0002-0000-0000-000006000000}"/>
    <dataValidation allowBlank="1" showInputMessage="1" showErrorMessage="1" prompt="Presupuesto del programa" sqref="A37:F37" xr:uid="{00000000-0002-0000-0000-000007000000}"/>
    <dataValidation allowBlank="1" showInputMessage="1" showErrorMessage="1" prompt="¿En qué consiste el programa?" sqref="B29:H29" xr:uid="{00000000-0002-0000-0000-000008000000}"/>
    <dataValidation allowBlank="1" showInputMessage="1" showErrorMessage="1" prompt="Nombre de cada producto" sqref="A42:A43" xr:uid="{00000000-0002-0000-0000-000009000000}"/>
    <dataValidation allowBlank="1" showInputMessage="1" showErrorMessage="1" prompt="Nombre del indicador" sqref="B42:B43" xr:uid="{00000000-0002-0000-0000-00000A000000}"/>
    <dataValidation allowBlank="1" showInputMessage="1" showErrorMessage="1" prompt="Meta anual del indicador" sqref="C42:C43" xr:uid="{00000000-0002-0000-0000-00000B000000}"/>
    <dataValidation allowBlank="1" showInputMessage="1" showErrorMessage="1" prompt="Monto presupuestado para el producto" sqref="D42:D43" xr:uid="{00000000-0002-0000-0000-00000C000000}"/>
    <dataValidation allowBlank="1" showInputMessage="1" showErrorMessage="1" prompt="Meta alcanzada en el trimestre" sqref="E42:E43" xr:uid="{00000000-0002-0000-0000-00000D000000}"/>
    <dataValidation allowBlank="1" showInputMessage="1" showErrorMessage="1" prompt="Monto ejecutado en el trimestre" sqref="F42:F43" xr:uid="{00000000-0002-0000-0000-00000E000000}"/>
  </dataValidations>
  <pageMargins left="0.23622047244094491" right="0.23622047244094491" top="0.23622047244094491" bottom="0.74803149606299213" header="0.31496062992125984" footer="0.31496062992125984"/>
  <pageSetup scale="68" fitToHeight="0" orientation="landscape" r:id="rId1"/>
  <headerFooter alignWithMargins="0">
    <oddFooter>&amp;R&amp;P/&amp;N</oddFooter>
  </headerFooter>
  <rowBreaks count="1" manualBreakCount="1">
    <brk id="43" max="8" man="1"/>
  </rowBreaks>
  <drawing r:id="rId2"/>
  <tableParts count="1">
    <tablePart r:id="rId3"/>
  </tableParts>
  <extLst>
    <ext xmlns:x14="http://schemas.microsoft.com/office/spreadsheetml/2009/9/main" uri="{CCE6A557-97BC-4b89-ADB6-D9C93CAAB3DF}">
      <x14:dataValidations xmlns:xm="http://schemas.microsoft.com/office/excel/2006/main" xWindow="1014" yWindow="548" count="1">
        <x14:dataValidation type="list" allowBlank="1" showInputMessage="1" showErrorMessage="1" promptTitle="Código" prompt="Digitar/seleccionar el código del Objetivo Específico actual" xr:uid="{00000000-0002-0000-0000-000010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DAFC-6753-4AE4-ABA4-9F4424BBD511}">
  <sheetPr>
    <pageSetUpPr fitToPage="1"/>
  </sheetPr>
  <dimension ref="A1:H60"/>
  <sheetViews>
    <sheetView view="pageBreakPreview" topLeftCell="A46" zoomScaleNormal="100" zoomScaleSheetLayoutView="100" workbookViewId="0">
      <selection activeCell="K44" sqref="K44"/>
    </sheetView>
  </sheetViews>
  <sheetFormatPr baseColWidth="10" defaultRowHeight="15" x14ac:dyDescent="0.25"/>
  <cols>
    <col min="1" max="1" width="30" bestFit="1" customWidth="1"/>
    <col min="2" max="2" width="15.42578125" bestFit="1" customWidth="1"/>
    <col min="3" max="3" width="13.140625" bestFit="1" customWidth="1"/>
    <col min="4" max="4" width="20.42578125" bestFit="1" customWidth="1"/>
    <col min="5" max="5" width="15.5703125" bestFit="1" customWidth="1"/>
    <col min="6" max="6" width="19" bestFit="1" customWidth="1"/>
    <col min="7" max="7" width="14.7109375" bestFit="1" customWidth="1"/>
    <col min="8" max="8" width="15.28515625" bestFit="1" customWidth="1"/>
  </cols>
  <sheetData>
    <row r="1" spans="1:8" ht="15.75" thickBot="1" x14ac:dyDescent="0.3">
      <c r="A1" s="236"/>
      <c r="B1" s="141" t="s">
        <v>195</v>
      </c>
      <c r="C1" s="142"/>
      <c r="D1" s="142"/>
      <c r="E1" s="142"/>
      <c r="F1" s="142"/>
      <c r="G1" s="142"/>
      <c r="H1" s="143"/>
    </row>
    <row r="2" spans="1:8" ht="15.75" thickBot="1" x14ac:dyDescent="0.3">
      <c r="A2" s="237"/>
      <c r="B2" s="145" t="s">
        <v>19</v>
      </c>
      <c r="C2" s="146"/>
      <c r="D2" s="145" t="s">
        <v>20</v>
      </c>
      <c r="E2" s="146"/>
      <c r="F2" s="147"/>
      <c r="G2" s="148" t="s">
        <v>21</v>
      </c>
      <c r="H2" s="149" t="s">
        <v>22</v>
      </c>
    </row>
    <row r="3" spans="1:8" ht="15.75" thickBot="1" x14ac:dyDescent="0.3">
      <c r="A3" s="238"/>
      <c r="B3" s="151" t="s">
        <v>23</v>
      </c>
      <c r="C3" s="152"/>
      <c r="D3" s="151" t="s">
        <v>218</v>
      </c>
      <c r="E3" s="152"/>
      <c r="F3" s="153"/>
      <c r="G3" s="154" t="s">
        <v>196</v>
      </c>
      <c r="H3" s="155">
        <v>0</v>
      </c>
    </row>
    <row r="4" spans="1:8" x14ac:dyDescent="0.25">
      <c r="A4" s="156"/>
      <c r="B4" s="157"/>
      <c r="C4" s="157"/>
      <c r="D4" s="158"/>
      <c r="E4" s="158"/>
      <c r="F4" s="158"/>
      <c r="G4" s="157"/>
      <c r="H4" s="159"/>
    </row>
    <row r="5" spans="1:8" x14ac:dyDescent="0.25">
      <c r="A5" s="160"/>
      <c r="B5" s="161"/>
      <c r="C5" s="161"/>
      <c r="D5" s="161"/>
      <c r="E5" s="161"/>
      <c r="F5" s="161"/>
      <c r="G5" s="161"/>
      <c r="H5" s="162"/>
    </row>
    <row r="6" spans="1:8" x14ac:dyDescent="0.25">
      <c r="A6" s="163"/>
      <c r="B6" s="158"/>
      <c r="C6" s="158"/>
      <c r="D6" s="158"/>
      <c r="E6" s="158"/>
      <c r="F6" s="158"/>
      <c r="G6" s="158"/>
      <c r="H6" s="164"/>
    </row>
    <row r="7" spans="1:8" x14ac:dyDescent="0.25">
      <c r="A7" s="165" t="s">
        <v>24</v>
      </c>
      <c r="B7" s="166"/>
      <c r="C7" s="166"/>
      <c r="D7" s="166"/>
      <c r="E7" s="166"/>
      <c r="F7" s="166"/>
      <c r="G7" s="166"/>
      <c r="H7" s="167"/>
    </row>
    <row r="8" spans="1:8" x14ac:dyDescent="0.25">
      <c r="A8" s="163"/>
      <c r="B8" s="158"/>
      <c r="C8" s="158"/>
      <c r="D8" s="158"/>
      <c r="E8" s="158"/>
      <c r="F8" s="158"/>
      <c r="G8" s="158"/>
      <c r="H8" s="164"/>
    </row>
    <row r="9" spans="1:8" x14ac:dyDescent="0.25">
      <c r="A9" s="168" t="s">
        <v>25</v>
      </c>
      <c r="B9" s="169"/>
      <c r="C9" s="169"/>
      <c r="D9" s="169"/>
      <c r="E9" s="169"/>
      <c r="F9" s="169"/>
      <c r="G9" s="169"/>
      <c r="H9" s="170"/>
    </row>
    <row r="10" spans="1:8" x14ac:dyDescent="0.25">
      <c r="A10" s="216"/>
      <c r="B10" s="217"/>
      <c r="C10" s="217"/>
      <c r="D10" s="217"/>
      <c r="E10" s="217"/>
      <c r="F10" s="217"/>
      <c r="G10" s="217"/>
      <c r="H10" s="218"/>
    </row>
    <row r="11" spans="1:8" x14ac:dyDescent="0.25">
      <c r="A11" s="219" t="s">
        <v>26</v>
      </c>
      <c r="B11" s="220" t="s">
        <v>199</v>
      </c>
      <c r="C11" s="221"/>
      <c r="D11" s="221"/>
      <c r="E11" s="221"/>
      <c r="F11" s="221"/>
      <c r="G11" s="221"/>
      <c r="H11" s="222"/>
    </row>
    <row r="12" spans="1:8" x14ac:dyDescent="0.25">
      <c r="A12" s="223"/>
      <c r="B12" s="185"/>
      <c r="C12" s="185"/>
      <c r="D12" s="185"/>
      <c r="E12" s="185"/>
      <c r="F12" s="185"/>
      <c r="G12" s="185"/>
      <c r="H12" s="186"/>
    </row>
    <row r="13" spans="1:8" ht="45" customHeight="1" x14ac:dyDescent="0.25">
      <c r="A13" s="219" t="s">
        <v>193</v>
      </c>
      <c r="B13" s="224" t="s">
        <v>200</v>
      </c>
      <c r="C13" s="224"/>
      <c r="D13" s="224"/>
      <c r="E13" s="224"/>
      <c r="F13" s="224"/>
      <c r="G13" s="224"/>
      <c r="H13" s="225"/>
    </row>
    <row r="14" spans="1:8" ht="73.5" customHeight="1" x14ac:dyDescent="0.25">
      <c r="A14" s="219" t="s">
        <v>194</v>
      </c>
      <c r="B14" s="224" t="s">
        <v>201</v>
      </c>
      <c r="C14" s="224"/>
      <c r="D14" s="224"/>
      <c r="E14" s="224"/>
      <c r="F14" s="224"/>
      <c r="G14" s="224"/>
      <c r="H14" s="225"/>
    </row>
    <row r="15" spans="1:8" x14ac:dyDescent="0.25">
      <c r="A15" s="226"/>
      <c r="B15" s="185"/>
      <c r="C15" s="185"/>
      <c r="D15" s="185"/>
      <c r="E15" s="185"/>
      <c r="F15" s="185"/>
      <c r="G15" s="185"/>
      <c r="H15" s="186"/>
    </row>
    <row r="16" spans="1:8" x14ac:dyDescent="0.25">
      <c r="A16" s="165" t="s">
        <v>27</v>
      </c>
      <c r="B16" s="166"/>
      <c r="C16" s="166"/>
      <c r="D16" s="166"/>
      <c r="E16" s="166"/>
      <c r="F16" s="166"/>
      <c r="G16" s="166"/>
      <c r="H16" s="167"/>
    </row>
    <row r="17" spans="1:8" x14ac:dyDescent="0.25">
      <c r="A17" s="223"/>
      <c r="B17" s="182"/>
      <c r="C17" s="182"/>
      <c r="D17" s="182"/>
      <c r="E17" s="182"/>
      <c r="F17" s="182"/>
      <c r="G17" s="182"/>
      <c r="H17" s="183"/>
    </row>
    <row r="18" spans="1:8" x14ac:dyDescent="0.25">
      <c r="A18" s="219" t="s">
        <v>0</v>
      </c>
      <c r="B18" s="180">
        <f>_xlfn.NUMBERVALUE(LEFT($B$22,1))</f>
        <v>2</v>
      </c>
      <c r="C18" s="181" t="str">
        <f>IFERROR(VLOOKUP(B18,'[1]Validacion datos'!A2:B5,2,FALSE),"")</f>
        <v>DESARROLLO SOCIAL</v>
      </c>
      <c r="D18" s="181"/>
      <c r="E18" s="181"/>
      <c r="F18" s="181"/>
      <c r="G18" s="181"/>
      <c r="H18" s="181"/>
    </row>
    <row r="19" spans="1:8" x14ac:dyDescent="0.25">
      <c r="A19" s="223"/>
      <c r="B19" s="182"/>
      <c r="C19" s="182"/>
      <c r="D19" s="182"/>
      <c r="E19" s="182"/>
      <c r="F19" s="182"/>
      <c r="G19" s="182"/>
      <c r="H19" s="183"/>
    </row>
    <row r="20" spans="1:8" x14ac:dyDescent="0.25">
      <c r="A20" s="219" t="s">
        <v>1</v>
      </c>
      <c r="B20" s="184">
        <f>_xlfn.NUMBERVALUE(LEFT(B22,3))</f>
        <v>2.5</v>
      </c>
      <c r="C20" s="181" t="str">
        <f>IFERROR(VLOOKUP(B20,'[1]Validacion datos'!A8:B26,2,FALSE),"")</f>
        <v>Vivienda digna en entornos saludables</v>
      </c>
      <c r="D20" s="181"/>
      <c r="E20" s="181"/>
      <c r="F20" s="181"/>
      <c r="G20" s="181"/>
      <c r="H20" s="181"/>
    </row>
    <row r="21" spans="1:8" x14ac:dyDescent="0.25">
      <c r="A21" s="226"/>
      <c r="B21" s="185"/>
      <c r="C21" s="185"/>
      <c r="D21" s="185"/>
      <c r="E21" s="185"/>
      <c r="F21" s="185"/>
      <c r="G21" s="185"/>
      <c r="H21" s="186"/>
    </row>
    <row r="22" spans="1:8" x14ac:dyDescent="0.25">
      <c r="A22" s="219" t="s">
        <v>2</v>
      </c>
      <c r="B22" s="187" t="s">
        <v>101</v>
      </c>
      <c r="C22" s="181" t="str">
        <f>IFERROR(VLOOKUP(B22,'[1]Validacion datos'!D8:E64,2,FALSE),"")</f>
        <v>Garantizar el acceso universal a servicios de agua potable y saneamiento, provistos con calidad y eficiencia</v>
      </c>
      <c r="D22" s="181"/>
      <c r="E22" s="181"/>
      <c r="F22" s="181"/>
      <c r="G22" s="181"/>
      <c r="H22" s="181"/>
    </row>
    <row r="23" spans="1:8" x14ac:dyDescent="0.25">
      <c r="A23" s="223"/>
      <c r="B23" s="185"/>
      <c r="C23" s="185"/>
      <c r="D23" s="185"/>
      <c r="E23" s="185"/>
      <c r="F23" s="185"/>
      <c r="G23" s="185"/>
      <c r="H23" s="186"/>
    </row>
    <row r="24" spans="1:8" x14ac:dyDescent="0.25">
      <c r="A24" s="219" t="s">
        <v>15</v>
      </c>
      <c r="B24" s="227" t="s">
        <v>214</v>
      </c>
      <c r="C24" s="227"/>
      <c r="D24" s="227"/>
      <c r="E24" s="227"/>
      <c r="F24" s="227"/>
      <c r="G24" s="227"/>
      <c r="H24" s="228"/>
    </row>
    <row r="25" spans="1:8" x14ac:dyDescent="0.25">
      <c r="A25" s="226"/>
      <c r="B25" s="185"/>
      <c r="C25" s="185"/>
      <c r="D25" s="185"/>
      <c r="E25" s="185"/>
      <c r="F25" s="185"/>
      <c r="G25" s="185"/>
      <c r="H25" s="186"/>
    </row>
    <row r="26" spans="1:8" x14ac:dyDescent="0.25">
      <c r="A26" s="165" t="s">
        <v>179</v>
      </c>
      <c r="B26" s="166"/>
      <c r="C26" s="166"/>
      <c r="D26" s="166"/>
      <c r="E26" s="166"/>
      <c r="F26" s="166"/>
      <c r="G26" s="166"/>
      <c r="H26" s="167"/>
    </row>
    <row r="27" spans="1:8" x14ac:dyDescent="0.25">
      <c r="A27" s="223"/>
      <c r="B27" s="182"/>
      <c r="C27" s="182"/>
      <c r="D27" s="182"/>
      <c r="E27" s="182"/>
      <c r="F27" s="182"/>
      <c r="G27" s="182"/>
      <c r="H27" s="183"/>
    </row>
    <row r="28" spans="1:8" x14ac:dyDescent="0.25">
      <c r="A28" s="219" t="s">
        <v>190</v>
      </c>
      <c r="B28" s="224" t="s">
        <v>219</v>
      </c>
      <c r="C28" s="224"/>
      <c r="D28" s="224"/>
      <c r="E28" s="224"/>
      <c r="F28" s="224"/>
      <c r="G28" s="224"/>
      <c r="H28" s="225"/>
    </row>
    <row r="29" spans="1:8" ht="60.75" customHeight="1" x14ac:dyDescent="0.25">
      <c r="A29" s="229" t="s">
        <v>191</v>
      </c>
      <c r="B29" s="224" t="s">
        <v>220</v>
      </c>
      <c r="C29" s="224"/>
      <c r="D29" s="224"/>
      <c r="E29" s="224"/>
      <c r="F29" s="224"/>
      <c r="G29" s="224"/>
      <c r="H29" s="225"/>
    </row>
    <row r="30" spans="1:8" x14ac:dyDescent="0.25">
      <c r="A30" s="230" t="s">
        <v>229</v>
      </c>
      <c r="B30" s="231" t="s">
        <v>206</v>
      </c>
      <c r="C30" s="231"/>
      <c r="D30" s="231"/>
      <c r="E30" s="231"/>
      <c r="F30" s="231"/>
      <c r="G30" s="231"/>
      <c r="H30" s="232"/>
    </row>
    <row r="31" spans="1:8" x14ac:dyDescent="0.25">
      <c r="A31" s="226"/>
      <c r="B31" s="185"/>
      <c r="C31" s="185"/>
      <c r="D31" s="185"/>
      <c r="E31" s="185"/>
      <c r="F31" s="185"/>
      <c r="G31" s="185"/>
      <c r="H31" s="186"/>
    </row>
    <row r="32" spans="1:8" x14ac:dyDescent="0.25">
      <c r="A32" s="165" t="s">
        <v>181</v>
      </c>
      <c r="B32" s="166"/>
      <c r="C32" s="166"/>
      <c r="D32" s="166"/>
      <c r="E32" s="166"/>
      <c r="F32" s="166"/>
      <c r="G32" s="166"/>
      <c r="H32" s="167"/>
    </row>
    <row r="33" spans="1:8" x14ac:dyDescent="0.25">
      <c r="A33" s="175"/>
      <c r="B33" s="178"/>
      <c r="C33" s="178"/>
      <c r="D33" s="178"/>
      <c r="E33" s="178"/>
      <c r="F33" s="178"/>
      <c r="G33" s="178"/>
      <c r="H33" s="179"/>
    </row>
    <row r="34" spans="1:8" x14ac:dyDescent="0.25">
      <c r="A34" s="168" t="s">
        <v>180</v>
      </c>
      <c r="B34" s="169"/>
      <c r="C34" s="169"/>
      <c r="D34" s="169"/>
      <c r="E34" s="169"/>
      <c r="F34" s="169"/>
      <c r="G34" s="169"/>
      <c r="H34" s="170"/>
    </row>
    <row r="35" spans="1:8" x14ac:dyDescent="0.25">
      <c r="A35" s="175"/>
      <c r="B35" s="178"/>
      <c r="C35" s="178"/>
      <c r="D35" s="178"/>
      <c r="E35" s="178"/>
      <c r="F35" s="178"/>
      <c r="G35" s="178"/>
      <c r="H35" s="179"/>
    </row>
    <row r="36" spans="1:8" x14ac:dyDescent="0.25">
      <c r="A36" s="190" t="s">
        <v>3</v>
      </c>
      <c r="B36" s="191"/>
      <c r="C36" s="192" t="s">
        <v>12</v>
      </c>
      <c r="D36" s="191"/>
      <c r="E36" s="192" t="s">
        <v>4</v>
      </c>
      <c r="F36" s="191"/>
      <c r="G36" s="192" t="s">
        <v>14</v>
      </c>
      <c r="H36" s="193"/>
    </row>
    <row r="37" spans="1:8" x14ac:dyDescent="0.25">
      <c r="A37" s="85">
        <f>+D43+D44</f>
        <v>1239343727</v>
      </c>
      <c r="B37" s="86"/>
      <c r="C37" s="86">
        <f>+A37</f>
        <v>1239343727</v>
      </c>
      <c r="D37" s="86"/>
      <c r="E37" s="86">
        <f>+F43+F44</f>
        <v>74867963.549999997</v>
      </c>
      <c r="F37" s="86"/>
      <c r="G37" s="87">
        <f>IF(E37&gt;0,E37/C37,0)</f>
        <v>6.0409361760540868E-2</v>
      </c>
      <c r="H37" s="88"/>
    </row>
    <row r="38" spans="1:8" x14ac:dyDescent="0.25">
      <c r="A38" s="175"/>
      <c r="B38" s="178"/>
      <c r="C38" s="178"/>
      <c r="D38" s="178"/>
      <c r="E38" s="178"/>
      <c r="F38" s="178"/>
      <c r="G38" s="178"/>
      <c r="H38" s="179"/>
    </row>
    <row r="39" spans="1:8" x14ac:dyDescent="0.25">
      <c r="A39" s="168" t="s">
        <v>182</v>
      </c>
      <c r="B39" s="169"/>
      <c r="C39" s="169"/>
      <c r="D39" s="169"/>
      <c r="E39" s="169"/>
      <c r="F39" s="169"/>
      <c r="G39" s="169"/>
      <c r="H39" s="170"/>
    </row>
    <row r="40" spans="1:8" x14ac:dyDescent="0.25">
      <c r="A40" s="175"/>
      <c r="B40" s="178"/>
      <c r="C40" s="178"/>
      <c r="D40" s="178"/>
      <c r="E40" s="178"/>
      <c r="F40" s="178"/>
      <c r="G40" s="178"/>
      <c r="H40" s="179"/>
    </row>
    <row r="41" spans="1:8" x14ac:dyDescent="0.25">
      <c r="A41" s="175"/>
      <c r="B41" s="178"/>
      <c r="C41" s="194" t="s">
        <v>5</v>
      </c>
      <c r="D41" s="195"/>
      <c r="E41" s="194" t="s">
        <v>16</v>
      </c>
      <c r="F41" s="194"/>
      <c r="G41" s="194" t="s">
        <v>9</v>
      </c>
      <c r="H41" s="196"/>
    </row>
    <row r="42" spans="1:8" ht="60" x14ac:dyDescent="0.25">
      <c r="A42" s="197" t="s">
        <v>32</v>
      </c>
      <c r="B42" s="198" t="s">
        <v>31</v>
      </c>
      <c r="C42" s="198" t="s">
        <v>10</v>
      </c>
      <c r="D42" s="198" t="s">
        <v>11</v>
      </c>
      <c r="E42" s="198" t="s">
        <v>17</v>
      </c>
      <c r="F42" s="198" t="s">
        <v>18</v>
      </c>
      <c r="G42" s="198" t="s">
        <v>13</v>
      </c>
      <c r="H42" s="199" t="s">
        <v>8</v>
      </c>
    </row>
    <row r="43" spans="1:8" ht="90" x14ac:dyDescent="0.25">
      <c r="A43" s="200" t="s">
        <v>221</v>
      </c>
      <c r="B43" s="201" t="s">
        <v>222</v>
      </c>
      <c r="C43" s="202">
        <v>0.25</v>
      </c>
      <c r="D43" s="203">
        <v>479826831</v>
      </c>
      <c r="E43" s="204">
        <v>0</v>
      </c>
      <c r="F43" s="205">
        <v>22951824.370000001</v>
      </c>
      <c r="G43" s="206">
        <f>+Tabla15[[#This Row],[Ejecución Física Trimestral 
(C)]]/Tabla15[[#This Row],[Metas
(A)]]</f>
        <v>0</v>
      </c>
      <c r="H43" s="207">
        <f>IF(F43&gt;0,F43/D43,0)</f>
        <v>4.7833557623625261E-2</v>
      </c>
    </row>
    <row r="44" spans="1:8" ht="75" x14ac:dyDescent="0.25">
      <c r="A44" s="200" t="s">
        <v>223</v>
      </c>
      <c r="B44" s="208" t="s">
        <v>224</v>
      </c>
      <c r="C44" s="202">
        <v>0.35</v>
      </c>
      <c r="D44" s="209">
        <v>759516896</v>
      </c>
      <c r="E44" s="204">
        <v>0.01</v>
      </c>
      <c r="F44" s="209">
        <v>51916139.18</v>
      </c>
      <c r="G44" s="206">
        <f>+Tabla15[[#This Row],[Ejecución Física Trimestral 
(C)]]/Tabla15[[#This Row],[Metas
(A)]]</f>
        <v>2.8571428571428574E-2</v>
      </c>
      <c r="H44" s="207">
        <f>IF(F44&gt;0,F44/D44,0)</f>
        <v>6.835415966835845E-2</v>
      </c>
    </row>
    <row r="45" spans="1:8" x14ac:dyDescent="0.25">
      <c r="A45" s="175"/>
      <c r="B45" s="178"/>
      <c r="C45" s="178"/>
      <c r="D45" s="178"/>
      <c r="E45" s="178"/>
      <c r="F45" s="178"/>
      <c r="G45" s="178"/>
      <c r="H45" s="179"/>
    </row>
    <row r="46" spans="1:8" x14ac:dyDescent="0.25">
      <c r="A46" s="175"/>
      <c r="B46" s="178"/>
      <c r="C46" s="178"/>
      <c r="D46" s="178"/>
      <c r="E46" s="178"/>
      <c r="F46" s="178"/>
      <c r="G46" s="178"/>
      <c r="H46" s="179"/>
    </row>
    <row r="47" spans="1:8" x14ac:dyDescent="0.25">
      <c r="A47" s="165" t="s">
        <v>183</v>
      </c>
      <c r="B47" s="166"/>
      <c r="C47" s="166"/>
      <c r="D47" s="166"/>
      <c r="E47" s="166"/>
      <c r="F47" s="166"/>
      <c r="G47" s="166"/>
      <c r="H47" s="167"/>
    </row>
    <row r="48" spans="1:8" x14ac:dyDescent="0.25">
      <c r="A48" s="175"/>
      <c r="B48" s="178"/>
      <c r="C48" s="178"/>
      <c r="D48" s="178"/>
      <c r="E48" s="178"/>
      <c r="F48" s="178"/>
      <c r="G48" s="178"/>
      <c r="H48" s="179"/>
    </row>
    <row r="49" spans="1:8" x14ac:dyDescent="0.25">
      <c r="A49" s="168" t="s">
        <v>184</v>
      </c>
      <c r="B49" s="169"/>
      <c r="C49" s="169"/>
      <c r="D49" s="169"/>
      <c r="E49" s="169"/>
      <c r="F49" s="169"/>
      <c r="G49" s="169"/>
      <c r="H49" s="170"/>
    </row>
    <row r="50" spans="1:8" x14ac:dyDescent="0.25">
      <c r="A50" s="226"/>
      <c r="B50" s="185"/>
      <c r="C50" s="185"/>
      <c r="D50" s="185"/>
      <c r="E50" s="185"/>
      <c r="F50" s="185"/>
      <c r="G50" s="185"/>
      <c r="H50" s="186"/>
    </row>
    <row r="51" spans="1:8" ht="66" customHeight="1" x14ac:dyDescent="0.25">
      <c r="A51" s="233" t="s">
        <v>185</v>
      </c>
      <c r="B51" s="224" t="s">
        <v>230</v>
      </c>
      <c r="C51" s="224"/>
      <c r="D51" s="224"/>
      <c r="E51" s="224"/>
      <c r="F51" s="224"/>
      <c r="G51" s="224"/>
      <c r="H51" s="225"/>
    </row>
    <row r="52" spans="1:8" ht="47.25" customHeight="1" x14ac:dyDescent="0.25">
      <c r="A52" s="233" t="s">
        <v>186</v>
      </c>
      <c r="B52" s="224" t="s">
        <v>225</v>
      </c>
      <c r="C52" s="224"/>
      <c r="D52" s="224"/>
      <c r="E52" s="224"/>
      <c r="F52" s="224"/>
      <c r="G52" s="224"/>
      <c r="H52" s="225"/>
    </row>
    <row r="53" spans="1:8" ht="123" customHeight="1" x14ac:dyDescent="0.25">
      <c r="A53" s="233" t="s">
        <v>7</v>
      </c>
      <c r="B53" s="234" t="s">
        <v>226</v>
      </c>
      <c r="C53" s="234"/>
      <c r="D53" s="234"/>
      <c r="E53" s="234"/>
      <c r="F53" s="234"/>
      <c r="G53" s="234"/>
      <c r="H53" s="235"/>
    </row>
    <row r="54" spans="1:8" ht="30" x14ac:dyDescent="0.25">
      <c r="A54" s="233" t="s">
        <v>6</v>
      </c>
      <c r="B54" s="224" t="s">
        <v>227</v>
      </c>
      <c r="C54" s="224"/>
      <c r="D54" s="224"/>
      <c r="E54" s="224"/>
      <c r="F54" s="224"/>
      <c r="G54" s="224"/>
      <c r="H54" s="225"/>
    </row>
    <row r="55" spans="1:8" x14ac:dyDescent="0.25">
      <c r="A55" s="226"/>
      <c r="B55" s="185"/>
      <c r="C55" s="185"/>
      <c r="D55" s="185"/>
      <c r="E55" s="185"/>
      <c r="F55" s="185"/>
      <c r="G55" s="185"/>
      <c r="H55" s="186"/>
    </row>
    <row r="56" spans="1:8" x14ac:dyDescent="0.25">
      <c r="A56" s="165" t="s">
        <v>187</v>
      </c>
      <c r="B56" s="166"/>
      <c r="C56" s="166"/>
      <c r="D56" s="166"/>
      <c r="E56" s="166"/>
      <c r="F56" s="166"/>
      <c r="G56" s="166"/>
      <c r="H56" s="167"/>
    </row>
    <row r="57" spans="1:8" x14ac:dyDescent="0.25">
      <c r="A57" s="175"/>
      <c r="B57" s="178"/>
      <c r="C57" s="178"/>
      <c r="D57" s="178"/>
      <c r="E57" s="178"/>
      <c r="F57" s="178"/>
      <c r="G57" s="178"/>
      <c r="H57" s="179"/>
    </row>
    <row r="58" spans="1:8" x14ac:dyDescent="0.25">
      <c r="A58" s="212" t="s">
        <v>189</v>
      </c>
      <c r="B58" s="213"/>
      <c r="C58" s="213"/>
      <c r="D58" s="213"/>
      <c r="E58" s="213"/>
      <c r="F58" s="213"/>
      <c r="G58" s="213"/>
      <c r="H58" s="214"/>
    </row>
    <row r="59" spans="1:8" x14ac:dyDescent="0.25">
      <c r="A59" s="177"/>
      <c r="B59" s="1"/>
      <c r="C59" s="1"/>
      <c r="D59" s="1"/>
      <c r="E59" s="1"/>
      <c r="F59" s="1"/>
      <c r="G59" s="1"/>
      <c r="H59" s="176"/>
    </row>
    <row r="60" spans="1:8" ht="47.25" customHeight="1" x14ac:dyDescent="0.25">
      <c r="A60" s="215" t="s">
        <v>228</v>
      </c>
      <c r="B60" s="104"/>
      <c r="C60" s="104"/>
      <c r="D60" s="104"/>
      <c r="E60" s="104"/>
      <c r="F60" s="104"/>
      <c r="G60" s="104"/>
      <c r="H60" s="105"/>
    </row>
  </sheetData>
  <mergeCells count="47">
    <mergeCell ref="A56:H56"/>
    <mergeCell ref="A58:H58"/>
    <mergeCell ref="A60:H60"/>
    <mergeCell ref="A47:H47"/>
    <mergeCell ref="A49:H49"/>
    <mergeCell ref="B51:H51"/>
    <mergeCell ref="B52:H52"/>
    <mergeCell ref="B53:H53"/>
    <mergeCell ref="B54:H54"/>
    <mergeCell ref="A37:B37"/>
    <mergeCell ref="C37:D37"/>
    <mergeCell ref="E37:F37"/>
    <mergeCell ref="G37:H37"/>
    <mergeCell ref="A39:H39"/>
    <mergeCell ref="C41:D41"/>
    <mergeCell ref="E41:F41"/>
    <mergeCell ref="G41:H41"/>
    <mergeCell ref="A32:H32"/>
    <mergeCell ref="A34:H34"/>
    <mergeCell ref="A36:B36"/>
    <mergeCell ref="C36:D36"/>
    <mergeCell ref="E36:F36"/>
    <mergeCell ref="G36:H36"/>
    <mergeCell ref="C22:H22"/>
    <mergeCell ref="B24:H24"/>
    <mergeCell ref="A26:H26"/>
    <mergeCell ref="B28:H28"/>
    <mergeCell ref="B29:H29"/>
    <mergeCell ref="B30:H30"/>
    <mergeCell ref="B11:H11"/>
    <mergeCell ref="B13:H13"/>
    <mergeCell ref="B14:H14"/>
    <mergeCell ref="A16:H16"/>
    <mergeCell ref="C18:H18"/>
    <mergeCell ref="C20:H20"/>
    <mergeCell ref="A5:H5"/>
    <mergeCell ref="A6:H6"/>
    <mergeCell ref="A7:H7"/>
    <mergeCell ref="A8:H8"/>
    <mergeCell ref="A9:H9"/>
    <mergeCell ref="A10:H10"/>
    <mergeCell ref="B1:H1"/>
    <mergeCell ref="B2:C2"/>
    <mergeCell ref="D2:F2"/>
    <mergeCell ref="B3:C3"/>
    <mergeCell ref="D3:F3"/>
    <mergeCell ref="A4:H4"/>
  </mergeCells>
  <dataValidations count="16">
    <dataValidation allowBlank="1" showInputMessage="1" showErrorMessage="1" prompt="Monto ejecutado en el trimestre" sqref="F42:F44" xr:uid="{59096CDF-9D70-45A1-A5F2-FAEB2E0C3797}"/>
    <dataValidation allowBlank="1" showInputMessage="1" showErrorMessage="1" prompt="Meta alcanzada en el trimestre" sqref="E42:E44" xr:uid="{25F004BB-2117-46C6-8F6F-F42A3235FEC9}"/>
    <dataValidation allowBlank="1" showInputMessage="1" showErrorMessage="1" prompt="Monto presupuestado para el producto" sqref="D42:D44" xr:uid="{F1A248ED-AB25-4B9A-AC0E-31594C3C8470}"/>
    <dataValidation allowBlank="1" showInputMessage="1" showErrorMessage="1" prompt="Meta anual del indicador" sqref="C42:C44" xr:uid="{C62B095D-E2C8-4637-843C-4FE1599F86F7}"/>
    <dataValidation allowBlank="1" showInputMessage="1" showErrorMessage="1" prompt="Nombre del indicador" sqref="B42:B44" xr:uid="{98CAC50D-20B1-4B79-A889-1DEA6FEC4674}"/>
    <dataValidation allowBlank="1" showInputMessage="1" showErrorMessage="1" prompt="Nombre de cada producto" sqref="A42:A44" xr:uid="{81FE2732-B814-4BE3-80D6-BCD2545E8715}"/>
    <dataValidation allowBlank="1" showInputMessage="1" showErrorMessage="1" prompt="¿En qué consiste el programa?" sqref="B29:H29" xr:uid="{F5B9319F-52EE-49CD-B7D3-FFBF07A88FFE}"/>
    <dataValidation allowBlank="1" showInputMessage="1" showErrorMessage="1" prompt="Presupuesto del programa" sqref="A37:F37" xr:uid="{9A67C1EF-255D-46E7-9623-84E9D7CF8536}"/>
    <dataValidation allowBlank="1" showInputMessage="1" showErrorMessage="1" prompt="Oportunidades de mejora identificadas" sqref="A60:H60" xr:uid="{4C17A50B-F8DC-422E-B535-32B1A91786DE}"/>
    <dataValidation allowBlank="1" showInputMessage="1" showErrorMessage="1" prompt="De existir desvío, explicar razones." sqref="B54:H54" xr:uid="{8EE97CE1-A28F-4630-B07A-CD56EF630ACB}"/>
    <dataValidation allowBlank="1" showInputMessage="1" showErrorMessage="1" prompt="1. Describir lo plasmado en el presupuesto_x000a_2. Describir lo alcanzado en términos financieros y de producción " sqref="B53:H53" xr:uid="{4DC68119-A6BF-414C-9A04-3EDCF0D3C43E}"/>
    <dataValidation allowBlank="1" showInputMessage="1" showErrorMessage="1" prompt="¿En qué consiste el producto? su objetivo" sqref="B52:H52" xr:uid="{CFF75529-6B84-4C1B-BB29-F0C43A11088B}"/>
    <dataValidation allowBlank="1" showInputMessage="1" showErrorMessage="1" prompt="Nombre del producto" sqref="B51:H51" xr:uid="{59AAA8D0-003D-47A6-A90A-F92E8B78D674}"/>
    <dataValidation allowBlank="1" showInputMessage="1" showErrorMessage="1" prompt="¿A quién va dirigido el programa?, ¿qué característica tiene esta población que requiere ser beneficiada?" sqref="B30:H30" xr:uid="{2CE6800F-3EE3-4A44-A3EF-2AD7977F24DC}"/>
    <dataValidation allowBlank="1" showInputMessage="1" prompt="Nombre del capítulo" sqref="B11:H11" xr:uid="{136D1159-1AAA-4761-B1C0-402A1873B360}"/>
    <dataValidation allowBlank="1" sqref="A11" xr:uid="{C95885FB-DE0F-485A-9137-E7F62007FEC6}"/>
  </dataValidations>
  <pageMargins left="0.25" right="0.25" top="0.75" bottom="0.75" header="0.3" footer="0.3"/>
  <pageSetup scale="93"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05B86-4A98-466B-AAE9-74F0E3CA7E60}">
  <sheetPr>
    <pageSetUpPr fitToPage="1"/>
  </sheetPr>
  <dimension ref="A1:H60"/>
  <sheetViews>
    <sheetView tabSelected="1" view="pageBreakPreview" zoomScaleNormal="100" zoomScaleSheetLayoutView="100" workbookViewId="0">
      <selection activeCell="K21" sqref="K21"/>
    </sheetView>
  </sheetViews>
  <sheetFormatPr baseColWidth="10" defaultRowHeight="15" x14ac:dyDescent="0.25"/>
  <cols>
    <col min="1" max="1" width="23.5703125" bestFit="1" customWidth="1"/>
    <col min="2" max="2" width="13.85546875" bestFit="1" customWidth="1"/>
    <col min="3" max="3" width="11.140625" bestFit="1" customWidth="1"/>
    <col min="4" max="4" width="14.85546875" bestFit="1" customWidth="1"/>
    <col min="5" max="5" width="14.5703125" bestFit="1" customWidth="1"/>
    <col min="6" max="6" width="14.7109375" bestFit="1" customWidth="1"/>
    <col min="7" max="7" width="12.42578125" bestFit="1" customWidth="1"/>
    <col min="8" max="8" width="14.85546875" bestFit="1" customWidth="1"/>
  </cols>
  <sheetData>
    <row r="1" spans="1:8" ht="15.75" thickBot="1" x14ac:dyDescent="0.3">
      <c r="A1" s="140"/>
      <c r="B1" s="141" t="s">
        <v>195</v>
      </c>
      <c r="C1" s="142"/>
      <c r="D1" s="142"/>
      <c r="E1" s="142"/>
      <c r="F1" s="142"/>
      <c r="G1" s="142"/>
      <c r="H1" s="143"/>
    </row>
    <row r="2" spans="1:8" ht="30.75" thickBot="1" x14ac:dyDescent="0.3">
      <c r="A2" s="144"/>
      <c r="B2" s="145" t="s">
        <v>19</v>
      </c>
      <c r="C2" s="146"/>
      <c r="D2" s="145" t="s">
        <v>20</v>
      </c>
      <c r="E2" s="146"/>
      <c r="F2" s="147"/>
      <c r="G2" s="148" t="s">
        <v>21</v>
      </c>
      <c r="H2" s="149" t="s">
        <v>22</v>
      </c>
    </row>
    <row r="3" spans="1:8" ht="15.75" thickBot="1" x14ac:dyDescent="0.3">
      <c r="A3" s="150"/>
      <c r="B3" s="239" t="s">
        <v>23</v>
      </c>
      <c r="C3" s="240"/>
      <c r="D3" s="239" t="s">
        <v>218</v>
      </c>
      <c r="E3" s="240"/>
      <c r="F3" s="241"/>
      <c r="G3" s="242" t="s">
        <v>196</v>
      </c>
      <c r="H3" s="243">
        <v>0</v>
      </c>
    </row>
    <row r="4" spans="1:8" ht="4.5" customHeight="1" x14ac:dyDescent="0.25">
      <c r="A4" s="244"/>
      <c r="B4" s="245"/>
      <c r="C4" s="245"/>
      <c r="D4" s="246"/>
      <c r="E4" s="246"/>
      <c r="F4" s="246"/>
      <c r="G4" s="245"/>
      <c r="H4" s="247"/>
    </row>
    <row r="5" spans="1:8" ht="4.5" customHeight="1" x14ac:dyDescent="0.25">
      <c r="A5" s="248"/>
      <c r="B5" s="249"/>
      <c r="C5" s="249"/>
      <c r="D5" s="249"/>
      <c r="E5" s="249"/>
      <c r="F5" s="249"/>
      <c r="G5" s="249"/>
      <c r="H5" s="250"/>
    </row>
    <row r="6" spans="1:8" ht="4.5" customHeight="1" x14ac:dyDescent="0.25">
      <c r="A6" s="251"/>
      <c r="B6" s="246"/>
      <c r="C6" s="246"/>
      <c r="D6" s="246"/>
      <c r="E6" s="246"/>
      <c r="F6" s="246"/>
      <c r="G6" s="246"/>
      <c r="H6" s="252"/>
    </row>
    <row r="7" spans="1:8" x14ac:dyDescent="0.25">
      <c r="A7" s="165" t="s">
        <v>24</v>
      </c>
      <c r="B7" s="166"/>
      <c r="C7" s="166"/>
      <c r="D7" s="166"/>
      <c r="E7" s="166"/>
      <c r="F7" s="166"/>
      <c r="G7" s="166"/>
      <c r="H7" s="167"/>
    </row>
    <row r="8" spans="1:8" x14ac:dyDescent="0.25">
      <c r="A8" s="251"/>
      <c r="B8" s="246"/>
      <c r="C8" s="246"/>
      <c r="D8" s="246"/>
      <c r="E8" s="246"/>
      <c r="F8" s="246"/>
      <c r="G8" s="246"/>
      <c r="H8" s="252"/>
    </row>
    <row r="9" spans="1:8" x14ac:dyDescent="0.25">
      <c r="A9" s="168" t="s">
        <v>25</v>
      </c>
      <c r="B9" s="169"/>
      <c r="C9" s="169"/>
      <c r="D9" s="169"/>
      <c r="E9" s="169"/>
      <c r="F9" s="169"/>
      <c r="G9" s="169"/>
      <c r="H9" s="170"/>
    </row>
    <row r="10" spans="1:8" x14ac:dyDescent="0.25">
      <c r="A10" s="253"/>
      <c r="B10" s="254"/>
      <c r="C10" s="254"/>
      <c r="D10" s="254"/>
      <c r="E10" s="254"/>
      <c r="F10" s="254"/>
      <c r="G10" s="254"/>
      <c r="H10" s="255"/>
    </row>
    <row r="11" spans="1:8" x14ac:dyDescent="0.25">
      <c r="A11" s="171" t="s">
        <v>26</v>
      </c>
      <c r="B11" s="172" t="s">
        <v>199</v>
      </c>
      <c r="C11" s="173"/>
      <c r="D11" s="173"/>
      <c r="E11" s="173"/>
      <c r="F11" s="173"/>
      <c r="G11" s="173"/>
      <c r="H11" s="174"/>
    </row>
    <row r="12" spans="1:8" x14ac:dyDescent="0.25">
      <c r="A12" s="138"/>
      <c r="B12" s="41"/>
      <c r="C12" s="41"/>
      <c r="D12" s="41"/>
      <c r="E12" s="41"/>
      <c r="F12" s="41"/>
      <c r="G12" s="41"/>
      <c r="H12" s="256"/>
    </row>
    <row r="13" spans="1:8" ht="41.25" customHeight="1" x14ac:dyDescent="0.25">
      <c r="A13" s="171" t="s">
        <v>193</v>
      </c>
      <c r="B13" s="257" t="s">
        <v>200</v>
      </c>
      <c r="C13" s="257"/>
      <c r="D13" s="257"/>
      <c r="E13" s="257"/>
      <c r="F13" s="257"/>
      <c r="G13" s="257"/>
      <c r="H13" s="258"/>
    </row>
    <row r="14" spans="1:8" ht="66.75" customHeight="1" x14ac:dyDescent="0.25">
      <c r="A14" s="171" t="s">
        <v>194</v>
      </c>
      <c r="B14" s="257" t="s">
        <v>201</v>
      </c>
      <c r="C14" s="257"/>
      <c r="D14" s="257"/>
      <c r="E14" s="257"/>
      <c r="F14" s="257"/>
      <c r="G14" s="257"/>
      <c r="H14" s="258"/>
    </row>
    <row r="15" spans="1:8" x14ac:dyDescent="0.25">
      <c r="A15" s="259"/>
      <c r="B15" s="41"/>
      <c r="C15" s="41"/>
      <c r="D15" s="41"/>
      <c r="E15" s="41"/>
      <c r="F15" s="41"/>
      <c r="G15" s="41"/>
      <c r="H15" s="256"/>
    </row>
    <row r="16" spans="1:8" x14ac:dyDescent="0.25">
      <c r="A16" s="165" t="s">
        <v>27</v>
      </c>
      <c r="B16" s="166"/>
      <c r="C16" s="166"/>
      <c r="D16" s="166"/>
      <c r="E16" s="166"/>
      <c r="F16" s="166"/>
      <c r="G16" s="166"/>
      <c r="H16" s="167"/>
    </row>
    <row r="17" spans="1:8" x14ac:dyDescent="0.25">
      <c r="A17" s="138"/>
      <c r="H17" s="139"/>
    </row>
    <row r="18" spans="1:8" x14ac:dyDescent="0.25">
      <c r="A18" s="171" t="s">
        <v>0</v>
      </c>
      <c r="B18" s="260">
        <f>_xlfn.NUMBERVALUE(LEFT($B$22,1))</f>
        <v>2</v>
      </c>
      <c r="C18" s="261" t="str">
        <f>IFERROR(VLOOKUP(B18,'[2]Validacion datos'!A2:B5,2,FALSE),"")</f>
        <v>DESARROLLO SOCIAL</v>
      </c>
      <c r="D18" s="261"/>
      <c r="E18" s="261"/>
      <c r="F18" s="261"/>
      <c r="G18" s="261"/>
      <c r="H18" s="261"/>
    </row>
    <row r="19" spans="1:8" x14ac:dyDescent="0.25">
      <c r="A19" s="138"/>
      <c r="H19" s="139"/>
    </row>
    <row r="20" spans="1:8" x14ac:dyDescent="0.25">
      <c r="A20" s="171" t="s">
        <v>1</v>
      </c>
      <c r="B20" s="262">
        <f>_xlfn.NUMBERVALUE(LEFT(B22,3))</f>
        <v>2.5</v>
      </c>
      <c r="C20" s="261" t="str">
        <f>IFERROR(VLOOKUP(B20,'[2]Validacion datos'!A8:B26,2,FALSE),"")</f>
        <v>Vivienda digna en entornos saludables</v>
      </c>
      <c r="D20" s="261"/>
      <c r="E20" s="261"/>
      <c r="F20" s="261"/>
      <c r="G20" s="261"/>
      <c r="H20" s="261"/>
    </row>
    <row r="21" spans="1:8" x14ac:dyDescent="0.25">
      <c r="A21" s="259"/>
      <c r="B21" s="41"/>
      <c r="C21" s="41"/>
      <c r="D21" s="41"/>
      <c r="E21" s="41"/>
      <c r="F21" s="41"/>
      <c r="G21" s="41"/>
      <c r="H21" s="256"/>
    </row>
    <row r="22" spans="1:8" x14ac:dyDescent="0.25">
      <c r="A22" s="171" t="s">
        <v>2</v>
      </c>
      <c r="B22" s="263" t="s">
        <v>101</v>
      </c>
      <c r="C22" s="261" t="str">
        <f>IFERROR(VLOOKUP(B22,'[2]Validacion datos'!D8:E64,2,FALSE),"")</f>
        <v>Garantizar el acceso universal a servicios de agua potable y saneamiento, provistos con calidad y eficiencia</v>
      </c>
      <c r="D22" s="261"/>
      <c r="E22" s="261"/>
      <c r="F22" s="261"/>
      <c r="G22" s="261"/>
      <c r="H22" s="261"/>
    </row>
    <row r="23" spans="1:8" x14ac:dyDescent="0.25">
      <c r="A23" s="138"/>
      <c r="B23" s="41"/>
      <c r="C23" s="41"/>
      <c r="D23" s="41"/>
      <c r="E23" s="41"/>
      <c r="F23" s="41"/>
      <c r="G23" s="41"/>
      <c r="H23" s="256"/>
    </row>
    <row r="24" spans="1:8" x14ac:dyDescent="0.25">
      <c r="A24" s="171" t="s">
        <v>15</v>
      </c>
      <c r="B24" s="264" t="s">
        <v>231</v>
      </c>
      <c r="C24" s="265"/>
      <c r="D24" s="265"/>
      <c r="E24" s="265"/>
      <c r="F24" s="265"/>
      <c r="G24" s="265"/>
      <c r="H24" s="266"/>
    </row>
    <row r="25" spans="1:8" x14ac:dyDescent="0.25">
      <c r="A25" s="259"/>
      <c r="B25" s="41"/>
      <c r="C25" s="41"/>
      <c r="D25" s="41"/>
      <c r="E25" s="41"/>
      <c r="F25" s="41"/>
      <c r="G25" s="41"/>
      <c r="H25" s="256"/>
    </row>
    <row r="26" spans="1:8" x14ac:dyDescent="0.25">
      <c r="A26" s="165" t="s">
        <v>179</v>
      </c>
      <c r="B26" s="166"/>
      <c r="C26" s="166"/>
      <c r="D26" s="166"/>
      <c r="E26" s="166"/>
      <c r="F26" s="166"/>
      <c r="G26" s="166"/>
      <c r="H26" s="167"/>
    </row>
    <row r="27" spans="1:8" x14ac:dyDescent="0.25">
      <c r="A27" s="138"/>
      <c r="H27" s="139"/>
    </row>
    <row r="28" spans="1:8" x14ac:dyDescent="0.25">
      <c r="A28" s="171" t="s">
        <v>190</v>
      </c>
      <c r="B28" s="257" t="s">
        <v>232</v>
      </c>
      <c r="C28" s="257"/>
      <c r="D28" s="257"/>
      <c r="E28" s="257"/>
      <c r="F28" s="257"/>
      <c r="G28" s="257"/>
      <c r="H28" s="258"/>
    </row>
    <row r="29" spans="1:8" ht="68.25" customHeight="1" x14ac:dyDescent="0.25">
      <c r="A29" s="188" t="s">
        <v>191</v>
      </c>
      <c r="B29" s="257" t="s">
        <v>233</v>
      </c>
      <c r="C29" s="257"/>
      <c r="D29" s="257"/>
      <c r="E29" s="257"/>
      <c r="F29" s="257"/>
      <c r="G29" s="257"/>
      <c r="H29" s="258"/>
    </row>
    <row r="30" spans="1:8" x14ac:dyDescent="0.25">
      <c r="A30" s="189" t="s">
        <v>229</v>
      </c>
      <c r="B30" s="267" t="s">
        <v>206</v>
      </c>
      <c r="C30" s="267"/>
      <c r="D30" s="267"/>
      <c r="E30" s="267"/>
      <c r="F30" s="267"/>
      <c r="G30" s="267"/>
      <c r="H30" s="268"/>
    </row>
    <row r="31" spans="1:8" x14ac:dyDescent="0.25">
      <c r="A31" s="259"/>
      <c r="B31" s="41"/>
      <c r="C31" s="41"/>
      <c r="D31" s="41"/>
      <c r="E31" s="41"/>
      <c r="F31" s="41"/>
      <c r="G31" s="41"/>
      <c r="H31" s="256"/>
    </row>
    <row r="32" spans="1:8" x14ac:dyDescent="0.25">
      <c r="A32" s="165" t="s">
        <v>181</v>
      </c>
      <c r="B32" s="166"/>
      <c r="C32" s="166"/>
      <c r="D32" s="166"/>
      <c r="E32" s="166"/>
      <c r="F32" s="166"/>
      <c r="G32" s="166"/>
      <c r="H32" s="167"/>
    </row>
    <row r="33" spans="1:8" x14ac:dyDescent="0.25">
      <c r="A33" s="138"/>
      <c r="H33" s="139"/>
    </row>
    <row r="34" spans="1:8" x14ac:dyDescent="0.25">
      <c r="A34" s="168" t="s">
        <v>180</v>
      </c>
      <c r="B34" s="169"/>
      <c r="C34" s="169"/>
      <c r="D34" s="169"/>
      <c r="E34" s="169"/>
      <c r="F34" s="169"/>
      <c r="G34" s="169"/>
      <c r="H34" s="170"/>
    </row>
    <row r="35" spans="1:8" x14ac:dyDescent="0.25">
      <c r="A35" s="138"/>
      <c r="H35" s="139"/>
    </row>
    <row r="36" spans="1:8" x14ac:dyDescent="0.25">
      <c r="A36" s="190" t="s">
        <v>3</v>
      </c>
      <c r="B36" s="191"/>
      <c r="C36" s="192" t="s">
        <v>12</v>
      </c>
      <c r="D36" s="191"/>
      <c r="E36" s="192" t="s">
        <v>4</v>
      </c>
      <c r="F36" s="191"/>
      <c r="G36" s="192" t="s">
        <v>14</v>
      </c>
      <c r="H36" s="193"/>
    </row>
    <row r="37" spans="1:8" x14ac:dyDescent="0.25">
      <c r="A37" s="85">
        <v>216081390</v>
      </c>
      <c r="B37" s="86"/>
      <c r="C37" s="86">
        <v>216081390</v>
      </c>
      <c r="D37" s="86"/>
      <c r="E37" s="86">
        <v>56202262.08703737</v>
      </c>
      <c r="F37" s="86"/>
      <c r="G37" s="87">
        <f>IF(E37&gt;0,E37/C37,0)</f>
        <v>0.26009765157025955</v>
      </c>
      <c r="H37" s="88"/>
    </row>
    <row r="38" spans="1:8" x14ac:dyDescent="0.25">
      <c r="A38" s="138"/>
      <c r="H38" s="139"/>
    </row>
    <row r="39" spans="1:8" x14ac:dyDescent="0.25">
      <c r="A39" s="168" t="s">
        <v>182</v>
      </c>
      <c r="B39" s="169"/>
      <c r="C39" s="169"/>
      <c r="D39" s="169"/>
      <c r="E39" s="169"/>
      <c r="F39" s="169"/>
      <c r="G39" s="169"/>
      <c r="H39" s="170"/>
    </row>
    <row r="40" spans="1:8" x14ac:dyDescent="0.25">
      <c r="A40" s="138"/>
      <c r="H40" s="139"/>
    </row>
    <row r="41" spans="1:8" x14ac:dyDescent="0.25">
      <c r="A41" s="138"/>
      <c r="C41" s="194" t="s">
        <v>5</v>
      </c>
      <c r="D41" s="195"/>
      <c r="E41" s="194" t="s">
        <v>16</v>
      </c>
      <c r="F41" s="194"/>
      <c r="G41" s="194" t="s">
        <v>9</v>
      </c>
      <c r="H41" s="196"/>
    </row>
    <row r="42" spans="1:8" ht="60" x14ac:dyDescent="0.25">
      <c r="A42" s="197" t="s">
        <v>32</v>
      </c>
      <c r="B42" s="198" t="s">
        <v>31</v>
      </c>
      <c r="C42" s="198" t="s">
        <v>10</v>
      </c>
      <c r="D42" s="198" t="s">
        <v>11</v>
      </c>
      <c r="E42" s="198" t="s">
        <v>17</v>
      </c>
      <c r="F42" s="198" t="s">
        <v>18</v>
      </c>
      <c r="G42" s="198" t="s">
        <v>13</v>
      </c>
      <c r="H42" s="199" t="s">
        <v>8</v>
      </c>
    </row>
    <row r="43" spans="1:8" ht="120" x14ac:dyDescent="0.25">
      <c r="A43" s="269" t="s">
        <v>234</v>
      </c>
      <c r="B43" s="270" t="s">
        <v>235</v>
      </c>
      <c r="C43" s="271">
        <v>0.2</v>
      </c>
      <c r="D43" s="272">
        <f>+C37</f>
        <v>216081390</v>
      </c>
      <c r="E43" s="273">
        <v>0.05</v>
      </c>
      <c r="F43" s="272">
        <v>56202262.08703737</v>
      </c>
      <c r="G43" s="274">
        <f>IF(E43&gt;0,E43/C43,0)</f>
        <v>0.25</v>
      </c>
      <c r="H43" s="275">
        <f>IF(F43&gt;0,F43/D43,0)</f>
        <v>0.26009765157025955</v>
      </c>
    </row>
    <row r="44" spans="1:8" x14ac:dyDescent="0.25">
      <c r="A44" s="138"/>
      <c r="H44" s="139"/>
    </row>
    <row r="45" spans="1:8" x14ac:dyDescent="0.25">
      <c r="A45" s="165" t="s">
        <v>183</v>
      </c>
      <c r="B45" s="166"/>
      <c r="C45" s="166"/>
      <c r="D45" s="166"/>
      <c r="E45" s="166"/>
      <c r="F45" s="166"/>
      <c r="G45" s="166"/>
      <c r="H45" s="167"/>
    </row>
    <row r="46" spans="1:8" x14ac:dyDescent="0.25">
      <c r="A46" s="138"/>
      <c r="H46" s="139"/>
    </row>
    <row r="47" spans="1:8" x14ac:dyDescent="0.25">
      <c r="A47" s="168" t="s">
        <v>184</v>
      </c>
      <c r="B47" s="169"/>
      <c r="C47" s="169"/>
      <c r="D47" s="169"/>
      <c r="E47" s="169"/>
      <c r="F47" s="169"/>
      <c r="G47" s="169"/>
      <c r="H47" s="170"/>
    </row>
    <row r="48" spans="1:8" x14ac:dyDescent="0.25">
      <c r="A48" s="259"/>
      <c r="B48" s="41"/>
      <c r="C48" s="41"/>
      <c r="D48" s="41"/>
      <c r="E48" s="41"/>
      <c r="F48" s="41"/>
      <c r="G48" s="41"/>
      <c r="H48" s="256"/>
    </row>
    <row r="49" spans="1:8" ht="33.75" customHeight="1" x14ac:dyDescent="0.25">
      <c r="A49" s="44" t="s">
        <v>185</v>
      </c>
      <c r="B49" s="257" t="s">
        <v>236</v>
      </c>
      <c r="C49" s="257"/>
      <c r="D49" s="257"/>
      <c r="E49" s="257"/>
      <c r="F49" s="257"/>
      <c r="G49" s="257"/>
      <c r="H49" s="258"/>
    </row>
    <row r="50" spans="1:8" ht="45" x14ac:dyDescent="0.25">
      <c r="A50" s="44" t="s">
        <v>186</v>
      </c>
      <c r="B50" s="257" t="s">
        <v>237</v>
      </c>
      <c r="C50" s="257"/>
      <c r="D50" s="257"/>
      <c r="E50" s="257"/>
      <c r="F50" s="257"/>
      <c r="G50" s="257"/>
      <c r="H50" s="258"/>
    </row>
    <row r="51" spans="1:8" ht="30" x14ac:dyDescent="0.25">
      <c r="A51" s="44" t="s">
        <v>7</v>
      </c>
      <c r="B51" s="210" t="s">
        <v>238</v>
      </c>
      <c r="C51" s="210"/>
      <c r="D51" s="210"/>
      <c r="E51" s="210"/>
      <c r="F51" s="210"/>
      <c r="G51" s="210"/>
      <c r="H51" s="211"/>
    </row>
    <row r="52" spans="1:8" ht="30" x14ac:dyDescent="0.25">
      <c r="A52" s="44" t="s">
        <v>6</v>
      </c>
      <c r="B52" s="210" t="s">
        <v>239</v>
      </c>
      <c r="C52" s="210"/>
      <c r="D52" s="210"/>
      <c r="E52" s="210"/>
      <c r="F52" s="210"/>
      <c r="G52" s="210"/>
      <c r="H52" s="211"/>
    </row>
    <row r="53" spans="1:8" x14ac:dyDescent="0.25">
      <c r="A53" s="259"/>
      <c r="B53" s="41"/>
      <c r="C53" s="41"/>
      <c r="D53" s="41"/>
      <c r="E53" s="41"/>
      <c r="F53" s="41"/>
      <c r="G53" s="41"/>
      <c r="H53" s="256"/>
    </row>
    <row r="54" spans="1:8" x14ac:dyDescent="0.25">
      <c r="A54" s="165" t="s">
        <v>187</v>
      </c>
      <c r="B54" s="166"/>
      <c r="C54" s="166"/>
      <c r="D54" s="166"/>
      <c r="E54" s="166"/>
      <c r="F54" s="166"/>
      <c r="G54" s="166"/>
      <c r="H54" s="167"/>
    </row>
    <row r="55" spans="1:8" x14ac:dyDescent="0.25">
      <c r="A55" s="138"/>
      <c r="H55" s="139"/>
    </row>
    <row r="56" spans="1:8" x14ac:dyDescent="0.25">
      <c r="A56" s="212" t="s">
        <v>189</v>
      </c>
      <c r="B56" s="213"/>
      <c r="C56" s="213"/>
      <c r="D56" s="213"/>
      <c r="E56" s="213"/>
      <c r="F56" s="213"/>
      <c r="G56" s="213"/>
      <c r="H56" s="214"/>
    </row>
    <row r="57" spans="1:8" x14ac:dyDescent="0.25">
      <c r="A57" s="259"/>
      <c r="B57" s="41"/>
      <c r="C57" s="41"/>
      <c r="D57" s="41"/>
      <c r="E57" s="41"/>
      <c r="F57" s="41"/>
      <c r="G57" s="41"/>
      <c r="H57" s="256"/>
    </row>
    <row r="58" spans="1:8" x14ac:dyDescent="0.25">
      <c r="A58" s="276" t="s">
        <v>240</v>
      </c>
      <c r="B58" s="277"/>
      <c r="C58" s="277"/>
      <c r="D58" s="277"/>
      <c r="E58" s="277"/>
      <c r="F58" s="277"/>
      <c r="G58" s="277"/>
      <c r="H58" s="278"/>
    </row>
    <row r="59" spans="1:8" x14ac:dyDescent="0.25">
      <c r="A59" s="279" t="s">
        <v>188</v>
      </c>
      <c r="B59" s="279"/>
      <c r="C59" s="279"/>
      <c r="D59" s="279"/>
      <c r="E59" s="279"/>
      <c r="F59" s="279"/>
      <c r="G59" s="279"/>
      <c r="H59" s="279"/>
    </row>
    <row r="60" spans="1:8" x14ac:dyDescent="0.25">
      <c r="A60" s="280"/>
      <c r="B60" s="280"/>
      <c r="C60" s="280"/>
      <c r="D60" s="280"/>
      <c r="E60" s="280"/>
      <c r="F60" s="280"/>
      <c r="G60" s="280"/>
      <c r="H60" s="280"/>
    </row>
  </sheetData>
  <mergeCells count="48">
    <mergeCell ref="A54:H54"/>
    <mergeCell ref="A56:H56"/>
    <mergeCell ref="A58:H58"/>
    <mergeCell ref="A59:H59"/>
    <mergeCell ref="A45:H45"/>
    <mergeCell ref="A47:H47"/>
    <mergeCell ref="B49:H49"/>
    <mergeCell ref="B50:H50"/>
    <mergeCell ref="B51:H51"/>
    <mergeCell ref="B52:H52"/>
    <mergeCell ref="A37:B37"/>
    <mergeCell ref="C37:D37"/>
    <mergeCell ref="E37:F37"/>
    <mergeCell ref="G37:H37"/>
    <mergeCell ref="A39:H39"/>
    <mergeCell ref="C41:D41"/>
    <mergeCell ref="E41:F41"/>
    <mergeCell ref="G41:H41"/>
    <mergeCell ref="A32:H32"/>
    <mergeCell ref="A34:H34"/>
    <mergeCell ref="A36:B36"/>
    <mergeCell ref="C36:D36"/>
    <mergeCell ref="E36:F36"/>
    <mergeCell ref="G36:H36"/>
    <mergeCell ref="C22:H22"/>
    <mergeCell ref="B24:H24"/>
    <mergeCell ref="A26:H26"/>
    <mergeCell ref="B28:H28"/>
    <mergeCell ref="B29:H29"/>
    <mergeCell ref="B30:H30"/>
    <mergeCell ref="B11:H11"/>
    <mergeCell ref="B13:H13"/>
    <mergeCell ref="B14:H14"/>
    <mergeCell ref="A16:H16"/>
    <mergeCell ref="C18:H18"/>
    <mergeCell ref="C20:H20"/>
    <mergeCell ref="A5:H5"/>
    <mergeCell ref="A6:H6"/>
    <mergeCell ref="A7:H7"/>
    <mergeCell ref="A8:H8"/>
    <mergeCell ref="A9:H9"/>
    <mergeCell ref="A10:H10"/>
    <mergeCell ref="B1:H1"/>
    <mergeCell ref="B2:C2"/>
    <mergeCell ref="D2:F2"/>
    <mergeCell ref="B3:C3"/>
    <mergeCell ref="D3:F3"/>
    <mergeCell ref="A4:H4"/>
  </mergeCells>
  <dataValidations count="16">
    <dataValidation allowBlank="1" showInputMessage="1" showErrorMessage="1" prompt="Monto ejecutado en el trimestre" sqref="F42" xr:uid="{F9C3DF93-E131-4186-B068-5B519FDB37D5}"/>
    <dataValidation allowBlank="1" showInputMessage="1" showErrorMessage="1" prompt="Meta alcanzada en el trimestre" sqref="E42" xr:uid="{6395DEF6-1CC5-4BC9-A9D3-8788BB1F238F}"/>
    <dataValidation allowBlank="1" showInputMessage="1" showErrorMessage="1" prompt="Monto presupuestado para el producto" sqref="D42" xr:uid="{BAB86C4A-E86C-4178-9B0D-04358D903F3B}"/>
    <dataValidation allowBlank="1" showInputMessage="1" showErrorMessage="1" prompt="Meta anual del indicador" sqref="C42" xr:uid="{89F1F160-EAAF-45FD-BD8D-84F55D0FD1CC}"/>
    <dataValidation allowBlank="1" showInputMessage="1" showErrorMessage="1" prompt="Nombre del indicador" sqref="B42" xr:uid="{CA9C3B44-9242-4521-92AF-52914F9009BA}"/>
    <dataValidation allowBlank="1" showInputMessage="1" showErrorMessage="1" prompt="Nombre de cada producto" sqref="A42" xr:uid="{436474EC-836A-47FF-AB98-FF8F94D60F35}"/>
    <dataValidation allowBlank="1" showInputMessage="1" showErrorMessage="1" prompt="¿En qué consiste el programa?" sqref="B29:H29" xr:uid="{844EB8DB-8593-43E3-A597-BAC64F7C82A6}"/>
    <dataValidation allowBlank="1" showInputMessage="1" showErrorMessage="1" prompt="Presupuesto del programa" sqref="A37:F37" xr:uid="{39D2AD8B-9E2E-4889-A3E8-DC63DB63C028}"/>
    <dataValidation allowBlank="1" showInputMessage="1" showErrorMessage="1" prompt="Oportunidades de mejora identificadas" sqref="A58:H58" xr:uid="{C228990C-799B-48F8-8C02-09D4A7906425}"/>
    <dataValidation allowBlank="1" showInputMessage="1" showErrorMessage="1" prompt="De existir desvío, explicar razones." sqref="B52:H52" xr:uid="{5380C017-31FB-4A07-9B40-D5F7C2F97761}"/>
    <dataValidation allowBlank="1" showInputMessage="1" showErrorMessage="1" prompt="1. Describir lo plasmado en el presupuesto_x000a_2. Describir lo alcanzado en términos financieros y de producción " sqref="B51:H51" xr:uid="{7382824C-BBFC-4033-A306-52680844FBFE}"/>
    <dataValidation allowBlank="1" showInputMessage="1" showErrorMessage="1" prompt="¿En qué consiste el producto? su objetivo" sqref="B50:H50" xr:uid="{CA9E6751-335F-491D-BFF8-F706112EE254}"/>
    <dataValidation allowBlank="1" showInputMessage="1" showErrorMessage="1" prompt="Nombre del producto" sqref="B49:H49" xr:uid="{FD9F826D-EF6B-4E39-8560-30511E7BBD0C}"/>
    <dataValidation allowBlank="1" showInputMessage="1" showErrorMessage="1" prompt="¿A quién va dirigido el programa?, ¿qué característica tiene esta población que requiere ser beneficiada?" sqref="B30:H30" xr:uid="{A6EAD234-62B4-48DB-B46E-F059406591EC}"/>
    <dataValidation allowBlank="1" showInputMessage="1" prompt="Nombre del capítulo" sqref="B11:H11" xr:uid="{B1A5C018-F438-43EB-AD8C-247A79E01CC9}"/>
    <dataValidation allowBlank="1" sqref="A11" xr:uid="{C18589E3-B725-4F11-A5E4-FF6854C45028}"/>
  </dataValidations>
  <pageMargins left="0.7" right="0.7" top="0.75" bottom="0.75" header="0.3" footer="0.3"/>
  <pageSetup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SheetLayoutView="100" workbookViewId="0">
      <selection activeCell="F12" sqref="F12"/>
    </sheetView>
  </sheetViews>
  <sheetFormatPr baseColWidth="10" defaultColWidth="5" defaultRowHeight="15" x14ac:dyDescent="0.25"/>
  <cols>
    <col min="1" max="1" width="10.42578125" style="5" customWidth="1"/>
    <col min="2" max="2" width="14" style="5" customWidth="1"/>
    <col min="3" max="3" width="10" style="5" customWidth="1"/>
    <col min="4" max="4" width="27.7109375" style="5" customWidth="1"/>
    <col min="5" max="5" width="13.85546875" style="5" customWidth="1"/>
    <col min="6" max="6" width="14.140625" style="5" customWidth="1"/>
    <col min="7" max="16384" width="5" style="5"/>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35" t="s">
        <v>33</v>
      </c>
      <c r="B5" s="136"/>
      <c r="C5" s="136"/>
      <c r="D5" s="136"/>
      <c r="E5" s="136"/>
      <c r="F5" s="137"/>
    </row>
    <row r="6" spans="1:6" ht="16.5" customHeight="1" thickBot="1" x14ac:dyDescent="0.3">
      <c r="D6" s="6"/>
    </row>
    <row r="7" spans="1:6" ht="16.5" customHeight="1" x14ac:dyDescent="0.25">
      <c r="A7" s="7" t="s">
        <v>34</v>
      </c>
      <c r="B7" s="7" t="s">
        <v>35</v>
      </c>
      <c r="C7" s="7" t="s">
        <v>36</v>
      </c>
      <c r="D7" s="7" t="s">
        <v>37</v>
      </c>
      <c r="E7" s="7" t="s">
        <v>38</v>
      </c>
      <c r="F7" s="8" t="s">
        <v>39</v>
      </c>
    </row>
    <row r="8" spans="1:6" ht="123.75" customHeight="1" thickBot="1" x14ac:dyDescent="0.3">
      <c r="A8" s="9">
        <v>0</v>
      </c>
      <c r="B8" s="10" t="s">
        <v>196</v>
      </c>
      <c r="C8" s="11" t="s">
        <v>40</v>
      </c>
      <c r="D8" s="12" t="s">
        <v>41</v>
      </c>
      <c r="E8" s="13" t="s">
        <v>197</v>
      </c>
      <c r="F8" s="13" t="s">
        <v>198</v>
      </c>
    </row>
  </sheetData>
  <sheetProtection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baseColWidth="10" defaultColWidth="11.42578125" defaultRowHeight="15" x14ac:dyDescent="0.25"/>
  <cols>
    <col min="1" max="1" width="4" style="5" bestFit="1" customWidth="1"/>
    <col min="2" max="2" width="67.42578125" style="5" customWidth="1"/>
    <col min="3" max="3" width="6" style="5" customWidth="1"/>
    <col min="4" max="4" width="5.140625" style="5" bestFit="1" customWidth="1"/>
    <col min="5" max="5" width="170.5703125" style="5" bestFit="1" customWidth="1"/>
    <col min="6" max="6" width="11.85546875" style="5" bestFit="1" customWidth="1"/>
    <col min="7" max="16384" width="11.42578125" style="5"/>
  </cols>
  <sheetData>
    <row r="1" spans="1:5" x14ac:dyDescent="0.25">
      <c r="A1" s="16"/>
      <c r="B1" s="17" t="s">
        <v>28</v>
      </c>
    </row>
    <row r="2" spans="1:5" x14ac:dyDescent="0.25">
      <c r="A2" s="18">
        <v>1</v>
      </c>
      <c r="B2" s="19" t="s">
        <v>91</v>
      </c>
      <c r="C2"/>
      <c r="D2"/>
      <c r="E2"/>
    </row>
    <row r="3" spans="1:5" x14ac:dyDescent="0.25">
      <c r="A3" s="18">
        <v>2</v>
      </c>
      <c r="B3" s="19" t="s">
        <v>93</v>
      </c>
      <c r="C3"/>
      <c r="D3"/>
      <c r="E3"/>
    </row>
    <row r="4" spans="1:5" x14ac:dyDescent="0.25">
      <c r="A4" s="18">
        <v>3</v>
      </c>
      <c r="B4" s="19" t="s">
        <v>95</v>
      </c>
      <c r="C4"/>
      <c r="D4"/>
      <c r="E4"/>
    </row>
    <row r="5" spans="1:5" x14ac:dyDescent="0.25">
      <c r="A5" s="18">
        <v>4</v>
      </c>
      <c r="B5" s="19" t="s">
        <v>97</v>
      </c>
      <c r="C5"/>
      <c r="D5"/>
      <c r="E5"/>
    </row>
    <row r="7" spans="1:5" x14ac:dyDescent="0.25">
      <c r="A7" s="16"/>
      <c r="B7" s="20" t="s">
        <v>29</v>
      </c>
      <c r="C7" s="14"/>
      <c r="E7" s="14" t="s">
        <v>30</v>
      </c>
    </row>
    <row r="8" spans="1:5" ht="30" x14ac:dyDescent="0.25">
      <c r="A8" s="18">
        <v>1.1000000000000001</v>
      </c>
      <c r="B8" s="19" t="s">
        <v>178</v>
      </c>
      <c r="D8" s="5" t="s">
        <v>42</v>
      </c>
      <c r="E8" s="15" t="s">
        <v>155</v>
      </c>
    </row>
    <row r="9" spans="1:5" ht="30" x14ac:dyDescent="0.25">
      <c r="A9" s="18">
        <v>1.2</v>
      </c>
      <c r="B9" s="19" t="s">
        <v>43</v>
      </c>
      <c r="D9" s="5" t="s">
        <v>44</v>
      </c>
      <c r="E9" s="15" t="s">
        <v>156</v>
      </c>
    </row>
    <row r="10" spans="1:5" ht="30" x14ac:dyDescent="0.25">
      <c r="A10" s="18">
        <v>1.3</v>
      </c>
      <c r="B10" s="19" t="s">
        <v>45</v>
      </c>
      <c r="D10" s="5" t="s">
        <v>46</v>
      </c>
      <c r="E10" s="15" t="s">
        <v>47</v>
      </c>
    </row>
    <row r="11" spans="1:5" ht="30" x14ac:dyDescent="0.25">
      <c r="A11" s="18">
        <v>1.4</v>
      </c>
      <c r="B11" s="19" t="s">
        <v>48</v>
      </c>
      <c r="D11" s="5" t="s">
        <v>49</v>
      </c>
      <c r="E11" s="15" t="s">
        <v>50</v>
      </c>
    </row>
    <row r="12" spans="1:5" ht="30" x14ac:dyDescent="0.25">
      <c r="A12" s="18">
        <v>2.1</v>
      </c>
      <c r="B12" s="19" t="s">
        <v>154</v>
      </c>
      <c r="D12" s="5" t="s">
        <v>51</v>
      </c>
      <c r="E12" s="15" t="s">
        <v>157</v>
      </c>
    </row>
    <row r="13" spans="1:5" ht="30" x14ac:dyDescent="0.25">
      <c r="A13" s="18">
        <v>2.2000000000000002</v>
      </c>
      <c r="B13" s="19" t="s">
        <v>52</v>
      </c>
      <c r="D13" s="5" t="s">
        <v>53</v>
      </c>
      <c r="E13" s="15" t="s">
        <v>158</v>
      </c>
    </row>
    <row r="14" spans="1:5" x14ac:dyDescent="0.25">
      <c r="A14" s="18">
        <v>2.2999999999999998</v>
      </c>
      <c r="B14" s="19" t="s">
        <v>54</v>
      </c>
      <c r="D14" s="5" t="s">
        <v>55</v>
      </c>
      <c r="E14" s="15" t="s">
        <v>159</v>
      </c>
    </row>
    <row r="15" spans="1:5" x14ac:dyDescent="0.25">
      <c r="A15" s="18">
        <v>2.4</v>
      </c>
      <c r="B15" s="19" t="s">
        <v>56</v>
      </c>
      <c r="D15" s="5" t="s">
        <v>57</v>
      </c>
      <c r="E15" s="15" t="s">
        <v>58</v>
      </c>
    </row>
    <row r="16" spans="1:5" ht="30" x14ac:dyDescent="0.25">
      <c r="A16" s="18">
        <v>2.5</v>
      </c>
      <c r="B16" s="19" t="s">
        <v>59</v>
      </c>
      <c r="D16" s="5" t="s">
        <v>60</v>
      </c>
      <c r="E16" s="15" t="s">
        <v>160</v>
      </c>
    </row>
    <row r="17" spans="1:5" x14ac:dyDescent="0.25">
      <c r="A17" s="18">
        <v>2.6</v>
      </c>
      <c r="B17" s="19" t="s">
        <v>61</v>
      </c>
      <c r="D17" s="5" t="s">
        <v>62</v>
      </c>
      <c r="E17" s="15" t="s">
        <v>63</v>
      </c>
    </row>
    <row r="18" spans="1:5" x14ac:dyDescent="0.25">
      <c r="A18" s="18">
        <v>2.7</v>
      </c>
      <c r="B18" s="19" t="s">
        <v>64</v>
      </c>
      <c r="D18" s="5" t="s">
        <v>65</v>
      </c>
      <c r="E18" s="15" t="s">
        <v>66</v>
      </c>
    </row>
    <row r="19" spans="1:5" ht="52.5" customHeight="1" x14ac:dyDescent="0.25">
      <c r="A19" s="18">
        <v>3.1</v>
      </c>
      <c r="B19" s="19" t="s">
        <v>67</v>
      </c>
      <c r="D19" s="5" t="s">
        <v>68</v>
      </c>
      <c r="E19" s="15" t="s">
        <v>69</v>
      </c>
    </row>
    <row r="20" spans="1:5" x14ac:dyDescent="0.25">
      <c r="A20" s="18">
        <v>3.2</v>
      </c>
      <c r="B20" s="19" t="s">
        <v>70</v>
      </c>
      <c r="D20" s="5" t="s">
        <v>71</v>
      </c>
      <c r="E20" s="15" t="s">
        <v>72</v>
      </c>
    </row>
    <row r="21" spans="1:5" ht="30" x14ac:dyDescent="0.25">
      <c r="A21" s="18">
        <v>3.3</v>
      </c>
      <c r="B21" s="19" t="s">
        <v>73</v>
      </c>
      <c r="D21" s="5" t="s">
        <v>74</v>
      </c>
      <c r="E21" s="15" t="s">
        <v>75</v>
      </c>
    </row>
    <row r="22" spans="1:5" x14ac:dyDescent="0.25">
      <c r="A22" s="18">
        <v>3.4</v>
      </c>
      <c r="B22" s="19" t="s">
        <v>76</v>
      </c>
      <c r="D22" s="5" t="s">
        <v>77</v>
      </c>
      <c r="E22" s="15" t="s">
        <v>78</v>
      </c>
    </row>
    <row r="23" spans="1:5" ht="45" x14ac:dyDescent="0.25">
      <c r="A23" s="18">
        <v>3.5</v>
      </c>
      <c r="B23" s="19" t="s">
        <v>153</v>
      </c>
      <c r="D23" s="5" t="s">
        <v>79</v>
      </c>
      <c r="E23" s="15" t="s">
        <v>80</v>
      </c>
    </row>
    <row r="24" spans="1:5" x14ac:dyDescent="0.25">
      <c r="A24" s="18">
        <v>4.0999999999999996</v>
      </c>
      <c r="B24" s="19" t="s">
        <v>81</v>
      </c>
      <c r="D24" s="5" t="s">
        <v>82</v>
      </c>
      <c r="E24" s="15" t="s">
        <v>83</v>
      </c>
    </row>
    <row r="25" spans="1:5" ht="30" x14ac:dyDescent="0.25">
      <c r="A25" s="18">
        <v>4.2</v>
      </c>
      <c r="B25" s="19" t="s">
        <v>84</v>
      </c>
      <c r="D25" s="5" t="s">
        <v>85</v>
      </c>
      <c r="E25" s="15" t="s">
        <v>161</v>
      </c>
    </row>
    <row r="26" spans="1:5" x14ac:dyDescent="0.25">
      <c r="A26" s="18">
        <v>4.3</v>
      </c>
      <c r="B26" s="19" t="s">
        <v>152</v>
      </c>
      <c r="D26" s="5" t="s">
        <v>86</v>
      </c>
      <c r="E26" s="15" t="s">
        <v>87</v>
      </c>
    </row>
    <row r="27" spans="1:5" x14ac:dyDescent="0.25">
      <c r="D27" s="5" t="s">
        <v>88</v>
      </c>
      <c r="E27" s="15" t="s">
        <v>89</v>
      </c>
    </row>
    <row r="28" spans="1:5" x14ac:dyDescent="0.25">
      <c r="D28" s="5" t="s">
        <v>90</v>
      </c>
      <c r="E28" s="15" t="s">
        <v>162</v>
      </c>
    </row>
    <row r="29" spans="1:5" x14ac:dyDescent="0.25">
      <c r="D29" s="5" t="s">
        <v>92</v>
      </c>
      <c r="E29" s="15" t="s">
        <v>163</v>
      </c>
    </row>
    <row r="30" spans="1:5" x14ac:dyDescent="0.25">
      <c r="D30" s="5" t="s">
        <v>94</v>
      </c>
      <c r="E30" s="15" t="s">
        <v>164</v>
      </c>
    </row>
    <row r="31" spans="1:5" x14ac:dyDescent="0.25">
      <c r="D31" s="5" t="s">
        <v>96</v>
      </c>
      <c r="E31" s="15" t="s">
        <v>165</v>
      </c>
    </row>
    <row r="32" spans="1:5" x14ac:dyDescent="0.25">
      <c r="D32" s="5" t="s">
        <v>98</v>
      </c>
      <c r="E32" s="15" t="s">
        <v>99</v>
      </c>
    </row>
    <row r="33" spans="1:5" ht="30" x14ac:dyDescent="0.25">
      <c r="A33"/>
      <c r="B33"/>
      <c r="D33" s="5" t="s">
        <v>100</v>
      </c>
      <c r="E33" s="15" t="s">
        <v>166</v>
      </c>
    </row>
    <row r="34" spans="1:5" x14ac:dyDescent="0.25">
      <c r="A34"/>
      <c r="B34"/>
      <c r="D34" s="5" t="s">
        <v>101</v>
      </c>
      <c r="E34" s="15" t="s">
        <v>102</v>
      </c>
    </row>
    <row r="35" spans="1:5" ht="30" x14ac:dyDescent="0.25">
      <c r="A35"/>
      <c r="B35"/>
      <c r="D35" s="5" t="s">
        <v>103</v>
      </c>
      <c r="E35" s="15" t="s">
        <v>104</v>
      </c>
    </row>
    <row r="36" spans="1:5" x14ac:dyDescent="0.25">
      <c r="A36"/>
      <c r="B36"/>
      <c r="D36" s="5" t="s">
        <v>105</v>
      </c>
      <c r="E36" s="15" t="s">
        <v>106</v>
      </c>
    </row>
    <row r="37" spans="1:5" x14ac:dyDescent="0.25">
      <c r="A37"/>
      <c r="B37"/>
      <c r="D37" s="5" t="s">
        <v>107</v>
      </c>
      <c r="E37" s="15" t="s">
        <v>108</v>
      </c>
    </row>
    <row r="38" spans="1:5" ht="15" customHeight="1" x14ac:dyDescent="0.25">
      <c r="A38"/>
      <c r="B38"/>
      <c r="D38" s="5" t="s">
        <v>109</v>
      </c>
      <c r="E38" s="15" t="s">
        <v>167</v>
      </c>
    </row>
    <row r="39" spans="1:5" ht="30" x14ac:dyDescent="0.25">
      <c r="A39"/>
      <c r="B39"/>
      <c r="D39" s="5" t="s">
        <v>110</v>
      </c>
      <c r="E39" s="15" t="s">
        <v>168</v>
      </c>
    </row>
    <row r="40" spans="1:5" x14ac:dyDescent="0.25">
      <c r="A40"/>
      <c r="B40"/>
      <c r="D40" s="5" t="s">
        <v>111</v>
      </c>
      <c r="E40" s="15" t="s">
        <v>169</v>
      </c>
    </row>
    <row r="41" spans="1:5" x14ac:dyDescent="0.25">
      <c r="A41"/>
      <c r="B41"/>
      <c r="D41" s="5" t="s">
        <v>112</v>
      </c>
      <c r="E41" s="15" t="s">
        <v>170</v>
      </c>
    </row>
    <row r="42" spans="1:5" x14ac:dyDescent="0.25">
      <c r="A42"/>
      <c r="B42"/>
      <c r="D42" s="5" t="s">
        <v>113</v>
      </c>
      <c r="E42" s="15" t="s">
        <v>114</v>
      </c>
    </row>
    <row r="43" spans="1:5" ht="15" customHeight="1" x14ac:dyDescent="0.25">
      <c r="A43"/>
      <c r="B43"/>
      <c r="D43" s="5" t="s">
        <v>115</v>
      </c>
      <c r="E43" s="15" t="s">
        <v>116</v>
      </c>
    </row>
    <row r="44" spans="1:5" x14ac:dyDescent="0.25">
      <c r="A44"/>
      <c r="B44"/>
      <c r="D44" s="5" t="s">
        <v>117</v>
      </c>
      <c r="E44" s="15" t="s">
        <v>118</v>
      </c>
    </row>
    <row r="45" spans="1:5" x14ac:dyDescent="0.25">
      <c r="A45"/>
      <c r="B45"/>
      <c r="D45" s="5" t="s">
        <v>119</v>
      </c>
      <c r="E45" s="15" t="s">
        <v>120</v>
      </c>
    </row>
    <row r="46" spans="1:5" ht="30" x14ac:dyDescent="0.25">
      <c r="A46"/>
      <c r="B46"/>
      <c r="D46" s="5" t="s">
        <v>121</v>
      </c>
      <c r="E46" s="15" t="s">
        <v>171</v>
      </c>
    </row>
    <row r="47" spans="1:5" x14ac:dyDescent="0.25">
      <c r="A47"/>
      <c r="B47"/>
      <c r="D47" s="5" t="s">
        <v>122</v>
      </c>
      <c r="E47" s="15" t="s">
        <v>123</v>
      </c>
    </row>
    <row r="48" spans="1:5" ht="30" x14ac:dyDescent="0.25">
      <c r="A48"/>
      <c r="B48"/>
      <c r="D48" s="5" t="s">
        <v>124</v>
      </c>
      <c r="E48" s="15" t="s">
        <v>125</v>
      </c>
    </row>
    <row r="49" spans="1:5" x14ac:dyDescent="0.25">
      <c r="A49"/>
      <c r="B49"/>
      <c r="D49" s="5" t="s">
        <v>126</v>
      </c>
      <c r="E49" s="15" t="s">
        <v>172</v>
      </c>
    </row>
    <row r="50" spans="1:5" x14ac:dyDescent="0.25">
      <c r="A50"/>
      <c r="B50"/>
      <c r="D50" s="5" t="s">
        <v>127</v>
      </c>
      <c r="E50" s="15" t="s">
        <v>128</v>
      </c>
    </row>
    <row r="51" spans="1:5" ht="30" x14ac:dyDescent="0.25">
      <c r="A51"/>
      <c r="B51"/>
      <c r="D51" s="5" t="s">
        <v>129</v>
      </c>
      <c r="E51" s="15" t="s">
        <v>173</v>
      </c>
    </row>
    <row r="52" spans="1:5" x14ac:dyDescent="0.25">
      <c r="A52"/>
      <c r="B52"/>
      <c r="D52" s="5" t="s">
        <v>130</v>
      </c>
      <c r="E52" s="15" t="s">
        <v>131</v>
      </c>
    </row>
    <row r="53" spans="1:5" ht="15" customHeight="1" x14ac:dyDescent="0.25">
      <c r="A53"/>
      <c r="B53"/>
      <c r="D53" s="5" t="s">
        <v>132</v>
      </c>
      <c r="E53" s="15" t="s">
        <v>133</v>
      </c>
    </row>
    <row r="54" spans="1:5" ht="30" x14ac:dyDescent="0.25">
      <c r="A54"/>
      <c r="B54"/>
      <c r="D54" s="5" t="s">
        <v>134</v>
      </c>
      <c r="E54" s="15" t="s">
        <v>135</v>
      </c>
    </row>
    <row r="55" spans="1:5" ht="30" x14ac:dyDescent="0.25">
      <c r="A55"/>
      <c r="B55"/>
      <c r="D55" s="5" t="s">
        <v>136</v>
      </c>
      <c r="E55" s="15" t="s">
        <v>137</v>
      </c>
    </row>
    <row r="56" spans="1:5" ht="30" x14ac:dyDescent="0.25">
      <c r="A56"/>
      <c r="B56"/>
      <c r="D56" s="5" t="s">
        <v>138</v>
      </c>
      <c r="E56" s="15" t="s">
        <v>139</v>
      </c>
    </row>
    <row r="57" spans="1:5" x14ac:dyDescent="0.25">
      <c r="A57"/>
      <c r="B57"/>
      <c r="D57" s="5" t="s">
        <v>140</v>
      </c>
      <c r="E57" s="15" t="s">
        <v>174</v>
      </c>
    </row>
    <row r="58" spans="1:5" x14ac:dyDescent="0.25">
      <c r="A58"/>
      <c r="B58"/>
      <c r="D58" s="5" t="s">
        <v>141</v>
      </c>
      <c r="E58" s="15" t="s">
        <v>142</v>
      </c>
    </row>
    <row r="59" spans="1:5" x14ac:dyDescent="0.25">
      <c r="A59"/>
      <c r="B59"/>
      <c r="D59" s="5" t="s">
        <v>143</v>
      </c>
      <c r="E59" s="15" t="s">
        <v>144</v>
      </c>
    </row>
    <row r="60" spans="1:5" x14ac:dyDescent="0.25">
      <c r="A60"/>
      <c r="B60"/>
      <c r="D60" s="5" t="s">
        <v>145</v>
      </c>
      <c r="E60" s="15" t="s">
        <v>175</v>
      </c>
    </row>
    <row r="61" spans="1:5" x14ac:dyDescent="0.25">
      <c r="A61"/>
      <c r="B61"/>
      <c r="D61" s="5" t="s">
        <v>146</v>
      </c>
      <c r="E61" s="15" t="s">
        <v>176</v>
      </c>
    </row>
    <row r="62" spans="1:5" x14ac:dyDescent="0.25">
      <c r="A62"/>
      <c r="B62"/>
      <c r="D62" s="5" t="s">
        <v>147</v>
      </c>
      <c r="E62" s="15" t="s">
        <v>148</v>
      </c>
    </row>
    <row r="63" spans="1:5" ht="30" x14ac:dyDescent="0.25">
      <c r="A63"/>
      <c r="B63"/>
      <c r="D63" s="5" t="s">
        <v>149</v>
      </c>
      <c r="E63" s="15" t="s">
        <v>177</v>
      </c>
    </row>
    <row r="64" spans="1:5" x14ac:dyDescent="0.25">
      <c r="A64"/>
      <c r="B64"/>
      <c r="D64" s="5" t="s">
        <v>150</v>
      </c>
      <c r="E64" s="15"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11</vt:lpstr>
      <vt:lpstr>12</vt:lpstr>
      <vt:lpstr>13</vt:lpstr>
      <vt:lpstr>Historial de Cambios</vt:lpstr>
      <vt:lpstr>Validacion datos</vt:lpstr>
      <vt:lpstr>'11'!Área_de_impresión</vt:lpstr>
      <vt:lpstr>'13'!Área_de_impresión</vt:lpstr>
      <vt:lpstr>'Historial de Cambios'!Área_de_impresión</vt:lpstr>
      <vt:lpstr>'11'!Títulos_a_imprimir</vt:lpstr>
      <vt:lpstr>'Historial de Cambios'!Títulos_a_imprimir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Deyris Reyes Ramírez</cp:lastModifiedBy>
  <cp:lastPrinted>2022-02-18T19:44:12Z</cp:lastPrinted>
  <dcterms:created xsi:type="dcterms:W3CDTF">2018-02-28T12:31:13Z</dcterms:created>
  <dcterms:modified xsi:type="dcterms:W3CDTF">2022-02-18T19:44:18Z</dcterms:modified>
</cp:coreProperties>
</file>