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aps-fs-05\docs_compartidos$\Presupuesto\Respaldo de carpeta compartida local\Carpeta Compartida\2022\Ejecuciones\"/>
    </mc:Choice>
  </mc:AlternateContent>
  <xr:revisionPtr revIDLastSave="0" documentId="13_ncr:1_{2B4C4B94-188C-4321-909E-B2A04B64E0BA}" xr6:coauthVersionLast="47" xr6:coauthVersionMax="47" xr10:uidLastSave="{00000000-0000-0000-0000-000000000000}"/>
  <bookViews>
    <workbookView xWindow="-120" yWindow="-120" windowWidth="29040" windowHeight="15840" activeTab="2" xr2:uid="{00000000-000D-0000-FFFF-FFFF00000000}"/>
  </bookViews>
  <sheets>
    <sheet name="11" sheetId="2" r:id="rId1"/>
    <sheet name="12" sheetId="5" r:id="rId2"/>
    <sheet name="13" sheetId="6" r:id="rId3"/>
    <sheet name="Historial de Cambios" sheetId="3" state="hidden" r:id="rId4"/>
    <sheet name="Validacion datos" sheetId="4" state="hidden" r:id="rId5"/>
  </sheets>
  <externalReferences>
    <externalReference r:id="rId6"/>
    <externalReference r:id="rId7"/>
  </externalReferences>
  <definedNames>
    <definedName name="_xlnm.Print_Area" localSheetId="0">'11'!$A$1:$I$59</definedName>
    <definedName name="_xlnm.Print_Area" localSheetId="3">'Historial de Cambios'!$A$1:$F$43</definedName>
    <definedName name="_xlnm.Print_Titles" localSheetId="0">'11'!$1:$6</definedName>
    <definedName name="_xlnm.Print_Titles" localSheetId="3">'Historial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3" i="6" l="1"/>
  <c r="G43" i="6"/>
  <c r="D43" i="6"/>
  <c r="E37" i="6"/>
  <c r="G37" i="6" s="1"/>
  <c r="C22" i="6"/>
  <c r="B20" i="6"/>
  <c r="C20" i="6" s="1"/>
  <c r="B18" i="6"/>
  <c r="C18" i="6" s="1"/>
  <c r="H44" i="5"/>
  <c r="G44" i="5"/>
  <c r="H43" i="5"/>
  <c r="G43" i="5"/>
  <c r="E37" i="5"/>
  <c r="A37" i="5"/>
  <c r="C37" i="5" s="1"/>
  <c r="C22" i="5"/>
  <c r="B20" i="5"/>
  <c r="C20" i="5" s="1"/>
  <c r="B18" i="5"/>
  <c r="C18" i="5" s="1"/>
  <c r="G37" i="5" l="1"/>
  <c r="G37" i="2" l="1"/>
  <c r="G43" i="2" l="1"/>
  <c r="B18" i="2" l="1"/>
  <c r="B20" i="2"/>
  <c r="C37" i="2" l="1"/>
  <c r="H43" i="2" l="1"/>
  <c r="D43" i="2"/>
</calcChain>
</file>

<file path=xl/sharedStrings.xml><?xml version="1.0" encoding="utf-8"?>
<sst xmlns="http://schemas.openxmlformats.org/spreadsheetml/2006/main" count="353" uniqueCount="244">
  <si>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</si>
  <si>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</si>
  <si>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</si>
  <si>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</si>
  <si>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</si>
  <si>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</si>
  <si>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</si>
  <si>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</si>
  <si>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</si>
  <si>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</si>
  <si>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Metas
(A)</t>
  </si>
  <si>
    <t>Monto Financiero 
(B)</t>
  </si>
  <si>
    <t>Presupuesto Vigente</t>
  </si>
  <si>
    <t>Física %
 E=C/A</t>
  </si>
  <si>
    <t>Porcentaje de Ejecución (ejecutado/vigente)</t>
  </si>
  <si>
    <t>Línea(s) de acción:</t>
  </si>
  <si>
    <t>Ejecución Trimestral</t>
  </si>
  <si>
    <t>Ejecución Física Trimestral 
(C)</t>
  </si>
  <si>
    <t>Ejecución Financiera Trimestral
 (D)</t>
  </si>
  <si>
    <t>Código</t>
  </si>
  <si>
    <t>Documento Relacionado</t>
  </si>
  <si>
    <t>Fecha Versión</t>
  </si>
  <si>
    <t>Versión</t>
  </si>
  <si>
    <t>DEC-FOR013</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</si>
  <si>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</si>
  <si>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</si>
  <si>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</si>
  <si>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</si>
  <si>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</si>
  <si>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</si>
  <si>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</si>
  <si>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</si>
  <si>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</si>
  <si>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</si>
  <si>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</si>
  <si>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</si>
  <si>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</si>
  <si>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</si>
  <si>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</si>
  <si>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</si>
  <si>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</si>
  <si>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</si>
  <si>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</si>
  <si>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</si>
  <si>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</si>
  <si>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</si>
  <si>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</si>
  <si>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</si>
  <si>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</si>
  <si>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</si>
  <si>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</si>
  <si>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</si>
  <si>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</si>
  <si>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</si>
  <si>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</si>
  <si>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</si>
  <si>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</si>
  <si>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</si>
  <si>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</si>
  <si>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</si>
  <si>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</si>
  <si>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</si>
  <si>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</si>
  <si>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</si>
  <si>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</si>
  <si>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</si>
  <si>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</si>
  <si>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</si>
  <si>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</si>
  <si>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</si>
  <si>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</si>
  <si>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</si>
  <si>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</si>
  <si>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</si>
  <si>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</si>
  <si>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</si>
  <si>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</si>
  <si>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</si>
  <si>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</si>
  <si>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</si>
  <si>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</si>
  <si>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</si>
  <si>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</si>
  <si>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</si>
  <si>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</si>
  <si>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</si>
  <si>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</si>
  <si>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</si>
  <si>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</si>
  <si>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</si>
  <si>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</si>
  <si>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</si>
  <si>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</si>
  <si>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</si>
  <si>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</si>
  <si>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</si>
  <si>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</si>
  <si>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</si>
  <si>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</si>
  <si>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</si>
  <si>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</si>
  <si>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</si>
  <si>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</si>
  <si>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</si>
  <si>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</si>
  <si>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</si>
  <si>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</si>
  <si>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</si>
  <si>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</si>
  <si>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</si>
  <si>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</si>
  <si>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</si>
  <si>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</si>
  <si>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</si>
  <si>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</si>
  <si>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</si>
  <si>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</si>
  <si>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</si>
  <si>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</si>
  <si>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</si>
  <si>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</si>
  <si>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</si>
  <si>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</si>
  <si>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</si>
  <si>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</si>
  <si>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</si>
  <si>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</si>
  <si>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</si>
  <si>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</si>
  <si>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</si>
  <si>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</si>
  <si>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</si>
  <si>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</si>
  <si>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</si>
  <si>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</si>
  <si>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</si>
  <si>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</si>
  <si>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</si>
  <si>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</si>
  <si>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</si>
  <si>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</si>
  <si>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</si>
  <si>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</si>
  <si>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</si>
  <si>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</si>
  <si>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</si>
  <si>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</si>
  <si>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</si>
  <si>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</si>
  <si>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</si>
  <si>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</si>
  <si>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</si>
  <si>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</si>
  <si>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</si>
  <si>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</si>
  <si>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</si>
  <si>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</si>
  <si>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</si>
  <si>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</si>
  <si>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</si>
  <si>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</si>
  <si>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</si>
  <si>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</si>
  <si>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</si>
  <si>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</si>
  <si>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</si>
  <si>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</si>
  <si>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</si>
  <si>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</si>
  <si>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</si>
  <si>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</si>
  <si>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</si>
  <si>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</si>
  <si>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</si>
  <si>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</si>
  <si>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</si>
  <si>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</si>
  <si>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</si>
  <si>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</si>
  <si>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</si>
  <si>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</si>
  <si>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</si>
  <si>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</si>
  <si>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</si>
  <si>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</si>
  <si>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</si>
  <si>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</si>
  <si>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</si>
  <si>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</si>
  <si>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</si>
  <si>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</si>
  <si>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</si>
  <si>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r>
      <t>Beneficiarios:</t>
    </r>
    <r>
      <rPr>
        <sz val="12"/>
        <color rgb="FF000000"/>
        <rFont val="Century Gothic"/>
        <family val="2"/>
      </rPr>
      <t xml:space="preserve"> </t>
    </r>
  </si>
  <si>
    <t>Misión</t>
  </si>
  <si>
    <t>Visión</t>
  </si>
  <si>
    <t>Informe de Evaluación Trimestral de las Metas Físicas-Financieras</t>
  </si>
  <si>
    <t>28/03/2019</t>
  </si>
  <si>
    <t>Patria Sención
Encargada Dpto. Empresas Públicas Financieras
Manuel de Jesús
Encargado Dpto. Empresas Públicas No Financieras</t>
  </si>
  <si>
    <t>César De la Cruz
Encargado Dpto. Evaluación del Gasto</t>
  </si>
  <si>
    <t xml:space="preserve"> 6112</t>
  </si>
  <si>
    <t>Proveer los servicios de agua potable y saneamiento, conforme a los parámetros de calidad establecidos, a la población en su ámbito de competencia territorial, contribuyendo a mejorar la salud y calidad de vida de los usuarios, en armonía y respecto al medio ambiente.</t>
  </si>
  <si>
    <t>Ser reconocido como una institución Pública, moderna, consolidada, dinámica y con liderazgo nacional e internacional en el sector de agua potable y saneamiento, conun Modelo de Gestión Eficiente, Desconcentrado y Auto-sostenible, que permita el acercamiento a las necesidades de los Ciudadanos/Clientes, para garantizar su satisfacción y la mejora de sus condiciones de vida.</t>
  </si>
  <si>
    <t>Residentes de viviendas del área de jurisdicción del INAPA con abastecimiento de agua potable a través de la red publica</t>
  </si>
  <si>
    <t>%  (Viviendas con servicio de agua potable a través de la  red pública)</t>
  </si>
  <si>
    <t>Abastecimiento de Agua Potable</t>
  </si>
  <si>
    <t>Este programa se basa en su principal actividad en la construcción rehabilitación  y   ampliación  de  los  sistemas  de  abastecimiento de aguas potables a nivel nacional en las áreas bajo su jurisdicción, dando así solución a los problemas de desabastecimiento o deficiencia en cantidad o calidad del servicio ofrecido: siendo en este punto, relacionado al servicio, donde converge la segunda actividad denominada "Sistemas de Tratamiento de Agua  Potable",  la  cual  se  focaliza  y  desarrolla en aquellas acciones  u  operaciones de mantenimiento, reconstrucción y rehabilitación del componente" Planta de Tratamiento". Como parte del proceso de transformación del agua cruda a través del sistema de abastecimiento.</t>
  </si>
  <si>
    <t>Residentes en el área de jurisdiccion del INAPA</t>
  </si>
  <si>
    <r>
      <t xml:space="preserve">Residentes de viviendas del área de jurisdicción del INAPA con abastecimiento de agua potable a través de la red pública.                                                                                                                                                                                                                                  </t>
    </r>
    <r>
      <rPr>
        <b/>
        <sz val="12"/>
        <color rgb="FF000000"/>
        <rFont val="Calibri"/>
        <family val="2"/>
        <scheme val="minor"/>
      </rPr>
      <t/>
    </r>
  </si>
  <si>
    <r>
      <t xml:space="preserve">Agua potable suministrada a través de un sistema de acueducto.                                                                                                          </t>
    </r>
    <r>
      <rPr>
        <b/>
        <sz val="12"/>
        <color rgb="FF000000"/>
        <rFont val="Calibri"/>
        <family val="2"/>
        <scheme val="minor"/>
      </rPr>
      <t/>
    </r>
  </si>
  <si>
    <t>AMPLIAR Y GARANTIZA LA COBERTURA Y CONTINUIDAD DE AGUA POTABLE</t>
  </si>
  <si>
    <t>OE1: Incrementar y garantizar la producción de agua potable de manera continua y con los niveles de presión adecuadas.</t>
  </si>
  <si>
    <t>OES1:Incrementar la construcció de infraestructura de producción de agua potable en territorios con baja capacidad instalada</t>
  </si>
  <si>
    <t>1.1.1.1: Impulsar la inversión en construcción en S.A.A.P. mediante Planes Anuales y Plurianuales de Inversión Pública basados en la identificación de zonas con baja capacidad instalada.</t>
  </si>
  <si>
    <t>Lineamientos para la Ejecución Presupuestaria 2020 de las Empresas Públicas no Financieras e Instituciones Públicas Financieras</t>
  </si>
  <si>
    <t>2.5.2.3 Desarrollar nuevas infraestructuras de redes que permitan la ampliación de la cobertura de los servicios de agua potable, alcantarillado sanitario y pluvial, tratamiento de aguas servidas y protección del subsuelo, con un enfoque de desarrollo sostenible y con prioridad en las zonas tradicionalmente excluidas.</t>
  </si>
  <si>
    <t xml:space="preserve">Este producto tiene meta de aumentar un 10% con respecto al año 2020, por lo que seria un 2.5% por trimestre. </t>
  </si>
  <si>
    <t>Mejorar la asignación de transporte del personal y los materiales  a nivel nacional, aun hay una gran debilidad en este aspecto para los encargados de operaciones y las brigadas de operaciones a nivel nacional y desde el nivel central.    Debemos mejorar la comunicación desde el nivel central hacia los encargados provinciales a fin de poder tener a tiempo la información de las situaciones que se generan desde el NC y las que se producen en las provincias. Mejorar la adquisición de los materiales, herramientas y equipos necesarios para hacer eficiente la recuperacion de los sistemas aplicando a los suplidores la ley de compras y contrataciones en lo que tiene que ver con la entrega tiempo de los bienes y servicios requeridos.</t>
  </si>
  <si>
    <t>N/A</t>
  </si>
  <si>
    <t>En este trimestre mas de 200,000 habitantes han sido beneficiados con los trabajos de mejoramiento y  ampliacion de redes: trabajos de extensión linea conducción para alimentar Los sectores Los Genao y La Matica (Provincia Hato Mayor), Laguna Salada (Provincia Valverde). Residencial BHD,  El Limonal, Lucas Días, Brisas del Rio, Santana Arriba, Agroman, Buena Nueva, Las Barias, Las Flores, carretera Sánchez vieja y La 40 (Porvincia Peravia).  Mejoras en la distribución de agua en las comunidades, San José, La Cueva, La Cueva Abajo, La Reyeta, Ranchito, Conuco, parte alta de la comunidad Santa Ana-Villa Tapia  (Provincia Hermanas Mirabal). Las Lomas, Hatillo parte Baja, Pueblo viejo, Sabana Yegua, Estebania, parte del Municipio Azua, C/30 de marzo y barrios Quisqueya #1 y #2 (provincia Azua). San Luis, El Roble, Las Clavellinas, San Rafael, San Francisco, Los Maestros, La Vigia (Arriba), San Antonio, Bella Vista, Las Colinas (provincia San José de Ocoa). Canoa, Barahona, Neyba (provincias Barahona y Bahoruco)</t>
  </si>
  <si>
    <t>Lineamientos para la Ejecución Presupuestaria 2019 de las Empresas Públicas no Financieras e Instituciones Públicas Financieras</t>
  </si>
  <si>
    <t>Saneamiento y Disposición de Aguas Residuales</t>
  </si>
  <si>
    <t>Este  programa  tiene  como  fin  emprender en la institución actividades dirigidas a la mejora y  ampliación  de  las  redes  de los  sistemas  de  alcantarillados,  a través de la construcción de nuevos sistemas, reconstrucción y rehabilitación de los sistemas existentes y de un plan de  mantenimiento y operación adecuada de los sistemas de alcantarillados, desde sus fases de recolección de las aguas residuales y saneamiento y/o tratamiento, hasta la disposición de las mismas.</t>
  </si>
  <si>
    <r>
      <t>Beneficiarios:</t>
    </r>
    <r>
      <rPr>
        <sz val="14"/>
        <color rgb="FF000000"/>
        <rFont val="Century Gothic"/>
        <family val="2"/>
      </rPr>
      <t xml:space="preserve"> </t>
    </r>
  </si>
  <si>
    <t>Residentes de viviendas del área de jurisdicción del INAPA con aguas residuales tratadas y vertidas al medio ambiente conforme a los parámetros establecidos por las normas</t>
  </si>
  <si>
    <t>%   (Cobertura de aguas residuales tratadas)</t>
  </si>
  <si>
    <t>Residentes de viviendas del área de jurisdicción del INAPA con servicio de recolección de aguas residuales a través de la red de alcantarillado sanitario</t>
  </si>
  <si>
    <t>%  (Viviendas con servicio de recolección de aguas residuales)</t>
  </si>
  <si>
    <r>
      <rPr>
        <b/>
        <sz val="14"/>
        <color rgb="FF000000"/>
        <rFont val="Calibri"/>
        <family val="2"/>
        <scheme val="minor"/>
      </rPr>
      <t xml:space="preserve">03. </t>
    </r>
    <r>
      <rPr>
        <sz val="14"/>
        <color rgb="FF000000"/>
        <rFont val="Calibri"/>
        <family val="2"/>
        <scheme val="minor"/>
      </rPr>
      <t xml:space="preserve">Residentes de viviendas del área de jurisdicción del INAPA con aguas residuales tratadas y vertidas al medio ambiente conforme a los parámetros establecidos por las normas                                                                                                                                                                                                                                                                                                                                </t>
    </r>
    <r>
      <rPr>
        <b/>
        <sz val="14"/>
        <color rgb="FF000000"/>
        <rFont val="Calibri"/>
        <family val="2"/>
        <scheme val="minor"/>
      </rPr>
      <t xml:space="preserve">02. </t>
    </r>
    <r>
      <rPr>
        <sz val="14"/>
        <color rgb="FF000000"/>
        <rFont val="Calibri"/>
        <family val="2"/>
        <scheme val="minor"/>
      </rPr>
      <t>Residentes de viviendas del área de jurisdicción del INAPA con servicio de recolección de aguas residuales a través de la red de alcantarillado sanitario.</t>
    </r>
  </si>
  <si>
    <t xml:space="preserve">02. Agua residual recolectada por medio de un sistema de alcantarillado sanitario convencional                                                                                                                                                                   03. Agua residual tratada por medio de un sistema de tratamiento de tecnología apropiada.                                                 </t>
  </si>
  <si>
    <t>02. En lo que respecta a Aguas Residuales recolectadas en este trimestre se han intervenido 516 registros y saneado mas de 23,600 metros lineales de redes colectoras para el mejoramiento de los siguientes sistemas: Sánchez Ramírez (Cotui y Fantino), Duarte (San Fco. de Macorís, Castillo, Pimentel, La Peña), Hermanas Mirabal  (Salcedo y Villa Tapia), Maria Trinidad Sánchez (Río San Juan, Las Quinientas, El Factor) Samaná (Samaná y Las Terrenas),  Valverde (Las Trescientas), Monte Cristi (Monte Cristi incluye Km 17 Santa Lucia y Villa Vásquez), San Cristóbal (San Cristóbal y Villa Altagracia), Azua (Azua, Sabana Yegua, Pueblo Viejo, Ysura 2-C Los Negros, Finca VI, Ysura D-1 Ganadero), Peravia (Bani, Catalina Las Tablas –Matanzas, Santana-Nizao), Barahona (Barahona, Los Hatillos Y Cabral), Bahoruco (Neyba, Tamayo), Pedernales (Oviedo), Independencia (Boca de Cachón, Jimaní), San Juan (San Juan de la Maguana, Las Matas de Farfán), Elías Piña (Comendador), La Altagracia (Higuey), El Seibo, San Pedro de Macorís (Juan Dolio, El Puerto, Los Llanos, Hato Mayor, El Valle, Sabana de La Mar, Los Hatillos), Monte Plata (Bayaguana, Sabana Grande de Boyá Y El Deán)</t>
  </si>
  <si>
    <t>02. A pesar de intervenir en los sistemas mencionados, la inversión aun es insuficiente para lograr elevar el porcentaje de viviendas con recoleccion de aguas residuales</t>
  </si>
  <si>
    <r>
      <t xml:space="preserve">VI. </t>
    </r>
    <r>
      <rPr>
        <b/>
        <sz val="14"/>
        <color theme="0"/>
        <rFont val="Century Gothic"/>
        <family val="2"/>
      </rPr>
      <t>Oportunidades de Mejora</t>
    </r>
  </si>
  <si>
    <t>02. Asignación de resursos necesarios y suficientes para la intervención en lo sistemas existentes y nuevos proyectos para aumentar cobertura de recolección de aguas residuales (disminución de brecha entre inversión para agua potable e inversión en aguas residuales)</t>
  </si>
  <si>
    <t>2.5.2.1 Desarrollar el marco legal e institucional de las organizaciones responsables del sector agua potable y saneamiento, para garantizar la provisión oportuna y de calidad, así como la gestión eficiente y sostenible del servicio.</t>
  </si>
  <si>
    <t xml:space="preserve">Gestion Comercial </t>
  </si>
  <si>
    <t>Este programa pretende desarrollar la actividad de comercialización del servicio de agua potable basándose esta en la eficientización de la gestión de cobro y administración de las recaudaciones que ingresan por la venta del servicio de abastecimiento de agua potables, al mismo tiempo que se pretende regularizar, actualizar e incorporar tanto a los usuarios existentes como a los nuevos.</t>
  </si>
  <si>
    <r>
      <t>Beneficiarios:</t>
    </r>
    <r>
      <rPr>
        <sz val="11"/>
        <color rgb="FF000000"/>
        <rFont val="Century Gothic"/>
        <family val="2"/>
      </rPr>
      <t xml:space="preserve"> </t>
    </r>
  </si>
  <si>
    <t>Residentes del área de jurisdicción del inapa reciben atención a las solicitudes de servicios comerciales de conformidad con el tiempo de respuesta establecido.</t>
  </si>
  <si>
    <t xml:space="preserve">       %                                (clientes atendidos en tiempo de respuesta)</t>
  </si>
  <si>
    <t xml:space="preserve">Residentes del área de jurisdicción del INAPA reciben atención a las solicitudes de servicios comerciales de conformidad con el tiempo de respuesta establecido </t>
  </si>
  <si>
    <t xml:space="preserve">Atención a las solicitudes de los servicios comerciales conforme al tiempo de respuesta establecido para las PQRS (peticiones, quejas, reclamos y sugerencias) </t>
  </si>
  <si>
    <t>A través del saneamiento y actualización en OPEN de 24,592 contratos hemos disminuido el tiempo de respuesta a clientes , además de resolución de conflictos y moras (8,200 contratos morosos) .  Este saneamiento de cuentas permite un tiempo de respuesta menor a las solicitudes de servicios de los clientes, reduciendo además quejas por deudas erróneas, cortes por deudas irreales, atrasos en pagos, etc.</t>
  </si>
  <si>
    <t>No existe desvio</t>
  </si>
  <si>
    <t xml:space="preserve"> Dotar de tecnología necesaria al personal de Atencion al Cliente en las diferentes oficinas comerciales y completar el personal requerido, para asi eliminar el uso de tarjetas DC5 y lograr un mejor control de los procesos de facturación, cobros e ingresos. Esto a su vez permite un registro actualizado de la data en el sistema, eliminando errores y reduciendo tiempo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</si>
</sst>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10409]#,##0.00;\-#,##0.00"/>
    <numFmt numFmtId="165" formatCode="[$-10409]#,##0;\-#,##0"/>
    <numFmt numFmtId="166" formatCode="[$-10409]0.00%"/>
    <numFmt numFmtId="167" formatCode="dd/mm/yyyy;@"/>
    <numFmt numFmtId="168" formatCode="0.0%"/>
    <numFmt numFmtId="169" formatCode="_-* #,##0.00_-;\-* #,##0.00_-;_-* &quot;-&quot;??_-;_-@_-"/>
  </numFmts>
  <fonts count="4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name val="Calibri"/>
      <family val="2"/>
    </font>
    <font>
      <sz val="12"/>
      <color rgb="FF000000"/>
      <name val="Century Gothic"/>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00"/>
      <name val="Calibri"/>
      <family val="2"/>
    </font>
    <font>
      <b/>
      <sz val="11"/>
      <color theme="0"/>
      <name val="Century Gothic"/>
      <family val="2"/>
    </font>
    <font>
      <b/>
      <sz val="10"/>
      <name val="Calibri"/>
      <family val="2"/>
    </font>
    <font>
      <b/>
      <sz val="11"/>
      <name val="Calibri"/>
      <family val="2"/>
    </font>
    <font>
      <sz val="10"/>
      <name val="Calibri"/>
      <family val="2"/>
      <scheme val="minor"/>
    </font>
    <font>
      <b/>
      <sz val="11"/>
      <color rgb="FFFF0000"/>
      <name val="Calibri"/>
      <family val="2"/>
    </font>
    <font>
      <b/>
      <sz val="11"/>
      <name val="Calibri"/>
      <family val="2"/>
      <scheme val="minor"/>
    </font>
    <font>
      <b/>
      <sz val="12"/>
      <name val="Calibri"/>
      <family val="2"/>
    </font>
    <font>
      <b/>
      <sz val="8"/>
      <color rgb="FFFF0000"/>
      <name val="Calibri"/>
      <family val="2"/>
    </font>
    <font>
      <b/>
      <sz val="11"/>
      <color theme="0"/>
      <name val="Calibri"/>
      <family val="2"/>
      <scheme val="minor"/>
    </font>
    <font>
      <b/>
      <sz val="14"/>
      <color rgb="FF000000"/>
      <name val="Calibri"/>
      <family val="2"/>
      <scheme val="minor"/>
    </font>
    <font>
      <sz val="14"/>
      <color rgb="FF000000"/>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color rgb="FF000000"/>
      <name val="Century Gothic"/>
      <family val="2"/>
    </font>
    <font>
      <sz val="14"/>
      <name val="Calibri"/>
      <family val="2"/>
    </font>
    <font>
      <b/>
      <sz val="14"/>
      <color rgb="FF000000"/>
      <name val="Calibri"/>
      <family val="2"/>
    </font>
    <font>
      <sz val="14"/>
      <name val="Calibri"/>
      <family val="2"/>
      <scheme val="minor"/>
    </font>
    <font>
      <b/>
      <sz val="14"/>
      <color theme="0"/>
      <name val="Century Gothic"/>
      <family val="2"/>
    </font>
    <font>
      <sz val="11"/>
      <color rgb="FF000000"/>
      <name val="Century Gothic"/>
      <family val="2"/>
    </font>
    <font>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0"/>
        <bgColor indexed="64"/>
      </patternFill>
    </fill>
  </fills>
  <borders count="4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s>
  <cellStyleXfs count="5">
    <xf numFmtId="0" fontId="0"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169" fontId="8" fillId="0" borderId="0" applyFont="0" applyFill="0" applyBorder="0" applyAlignment="0" applyProtection="0"/>
  </cellStyleXfs>
  <cellXfs count="338">
    <xf numFmtId="0" fontId="0" fillId="0" borderId="0" xfId="0"/>
    <xf numFmtId="0" fontId="0" fillId="0" borderId="0" xfId="0" applyFont="1" applyProtection="1">
      <protection locked="0"/>
    </xf>
    <xf numFmtId="0" fontId="0" fillId="0" borderId="0" xfId="0" applyFont="1" applyFill="1" applyBorder="1" applyProtection="1">
      <protection locked="0"/>
    </xf>
    <xf numFmtId="0" fontId="12" fillId="2" borderId="9" xfId="0" applyFont="1" applyFill="1" applyBorder="1" applyAlignment="1" applyProtection="1">
      <alignment horizontal="center" vertical="center" wrapText="1"/>
    </xf>
    <xf numFmtId="0" fontId="0" fillId="0" borderId="0" xfId="0" applyFont="1" applyBorder="1" applyAlignment="1" applyProtection="1">
      <protection locked="0"/>
    </xf>
    <xf numFmtId="0" fontId="3" fillId="0" borderId="0" xfId="3"/>
    <xf numFmtId="0" fontId="3" fillId="0" borderId="0" xfId="3" applyBorder="1"/>
    <xf numFmtId="0" fontId="19" fillId="4" borderId="21" xfId="3" applyFont="1" applyFill="1" applyBorder="1" applyAlignment="1">
      <alignment horizontal="center" vertical="center"/>
    </xf>
    <xf numFmtId="0" fontId="19" fillId="4" borderId="22" xfId="3" applyFont="1" applyFill="1" applyBorder="1" applyAlignment="1">
      <alignment horizontal="center" vertical="center"/>
    </xf>
    <xf numFmtId="0" fontId="20" fillId="0" borderId="23" xfId="3" applyFont="1" applyBorder="1" applyAlignment="1">
      <alignment horizontal="center" vertical="center"/>
    </xf>
    <xf numFmtId="49" fontId="20" fillId="0" borderId="24" xfId="3" applyNumberFormat="1" applyFont="1" applyBorder="1" applyAlignment="1">
      <alignment horizontal="center" vertical="center"/>
    </xf>
    <xf numFmtId="0" fontId="20" fillId="0" borderId="24" xfId="3" applyFont="1" applyBorder="1" applyAlignment="1">
      <alignment horizontal="center" vertical="center"/>
    </xf>
    <xf numFmtId="0" fontId="21" fillId="0" borderId="24" xfId="3" applyFont="1" applyBorder="1" applyAlignment="1">
      <alignment horizontal="center" vertical="center"/>
    </xf>
    <xf numFmtId="0" fontId="22" fillId="0" borderId="24" xfId="3" applyFont="1" applyBorder="1" applyAlignment="1">
      <alignment horizontal="center" vertical="center" wrapText="1"/>
    </xf>
    <xf numFmtId="0" fontId="9" fillId="0" borderId="0" xfId="3" applyFont="1"/>
    <xf numFmtId="0" fontId="3" fillId="0" borderId="0" xfId="3" applyAlignment="1">
      <alignment vertical="center" wrapText="1"/>
    </xf>
    <xf numFmtId="0" fontId="3" fillId="0" borderId="25" xfId="3" applyBorder="1"/>
    <xf numFmtId="0" fontId="9" fillId="0" borderId="25" xfId="3" applyFont="1" applyBorder="1" applyAlignment="1">
      <alignment vertical="center" wrapText="1"/>
    </xf>
    <xf numFmtId="0" fontId="3" fillId="0" borderId="25" xfId="3" applyBorder="1" applyAlignment="1">
      <alignment horizontal="center" vertical="center"/>
    </xf>
    <xf numFmtId="0" fontId="3" fillId="0" borderId="25" xfId="3" applyBorder="1" applyAlignment="1">
      <alignment vertical="center" wrapText="1"/>
    </xf>
    <xf numFmtId="0" fontId="9" fillId="0" borderId="25" xfId="3" applyFont="1" applyBorder="1"/>
    <xf numFmtId="0" fontId="17" fillId="0" borderId="1" xfId="0" applyFont="1" applyBorder="1" applyAlignment="1" applyProtection="1">
      <alignment vertical="center"/>
    </xf>
    <xf numFmtId="0" fontId="0" fillId="0" borderId="1" xfId="0" applyFont="1" applyBorder="1" applyAlignment="1" applyProtection="1">
      <protection locked="0"/>
    </xf>
    <xf numFmtId="0" fontId="0" fillId="0" borderId="2" xfId="0" applyFont="1" applyBorder="1" applyAlignment="1" applyProtection="1">
      <protection locked="0"/>
    </xf>
    <xf numFmtId="0" fontId="0" fillId="0" borderId="1" xfId="0" applyFont="1" applyBorder="1" applyAlignment="1" applyProtection="1"/>
    <xf numFmtId="0" fontId="17" fillId="0" borderId="1" xfId="0" applyFont="1" applyBorder="1" applyAlignment="1" applyProtection="1">
      <alignment vertical="center" wrapText="1"/>
    </xf>
    <xf numFmtId="167" fontId="13" fillId="0" borderId="13" xfId="0" applyNumberFormat="1" applyFont="1" applyBorder="1" applyAlignment="1" applyProtection="1">
      <alignment horizontal="center" vertical="center" wrapText="1"/>
    </xf>
    <xf numFmtId="0" fontId="0" fillId="0" borderId="0" xfId="0" applyFont="1" applyBorder="1" applyProtection="1"/>
    <xf numFmtId="0" fontId="0" fillId="0" borderId="0" xfId="0" applyFont="1" applyBorder="1" applyAlignment="1" applyProtection="1"/>
    <xf numFmtId="0" fontId="0" fillId="0" borderId="2" xfId="0" applyFont="1" applyBorder="1" applyAlignment="1" applyProtection="1"/>
    <xf numFmtId="0" fontId="0" fillId="0" borderId="1" xfId="0" applyBorder="1" applyProtection="1"/>
    <xf numFmtId="0" fontId="0" fillId="0" borderId="0" xfId="0" applyBorder="1" applyProtection="1"/>
    <xf numFmtId="0" fontId="12" fillId="2" borderId="30" xfId="0" applyFont="1" applyFill="1" applyBorder="1" applyAlignment="1" applyProtection="1">
      <alignment horizontal="center" vertical="center" wrapText="1"/>
    </xf>
    <xf numFmtId="0" fontId="13" fillId="0" borderId="31" xfId="0" applyFont="1" applyBorder="1" applyAlignment="1" applyProtection="1">
      <alignment horizontal="center" vertical="center" wrapText="1"/>
    </xf>
    <xf numFmtId="0" fontId="10" fillId="0" borderId="32" xfId="0" applyFont="1" applyBorder="1" applyAlignment="1" applyProtection="1">
      <alignment vertical="top" wrapText="1"/>
    </xf>
    <xf numFmtId="0" fontId="10" fillId="0" borderId="7" xfId="0" applyFont="1" applyBorder="1" applyAlignment="1" applyProtection="1">
      <alignment vertical="top" wrapText="1"/>
    </xf>
    <xf numFmtId="0" fontId="10" fillId="0" borderId="10" xfId="0" applyFont="1" applyBorder="1" applyAlignment="1" applyProtection="1">
      <alignment vertical="top" wrapText="1"/>
    </xf>
    <xf numFmtId="0" fontId="7" fillId="7" borderId="38" xfId="0" applyNumberFormat="1" applyFont="1" applyFill="1" applyBorder="1" applyAlignment="1" applyProtection="1">
      <alignment horizontal="center" vertical="center" wrapText="1" readingOrder="1"/>
    </xf>
    <xf numFmtId="0" fontId="7" fillId="7" borderId="39" xfId="0" applyNumberFormat="1" applyFont="1" applyFill="1" applyBorder="1" applyAlignment="1" applyProtection="1">
      <alignment horizontal="center" vertical="center" wrapText="1" readingOrder="1"/>
    </xf>
    <xf numFmtId="0" fontId="7" fillId="7" borderId="40" xfId="0" applyNumberFormat="1" applyFont="1" applyFill="1" applyBorder="1" applyAlignment="1" applyProtection="1">
      <alignment horizontal="center" vertical="center" wrapText="1" readingOrder="1"/>
    </xf>
    <xf numFmtId="0" fontId="4" fillId="0" borderId="0" xfId="0" applyFont="1" applyFill="1" applyBorder="1" applyProtection="1">
      <protection locked="0"/>
    </xf>
    <xf numFmtId="0" fontId="0" fillId="0" borderId="0" xfId="0" applyProtection="1">
      <protection locked="0"/>
    </xf>
    <xf numFmtId="0" fontId="0" fillId="0" borderId="0" xfId="0" applyFill="1" applyBorder="1" applyProtection="1">
      <protection locked="0"/>
    </xf>
    <xf numFmtId="0" fontId="0" fillId="0" borderId="0" xfId="0" applyFont="1" applyBorder="1" applyProtection="1">
      <protection locked="0"/>
    </xf>
    <xf numFmtId="0" fontId="17" fillId="0" borderId="1" xfId="0" applyFont="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165" fontId="5" fillId="0" borderId="25" xfId="0" applyNumberFormat="1" applyFont="1" applyFill="1" applyBorder="1" applyAlignment="1" applyProtection="1">
      <alignment horizontal="left" vertical="center" wrapText="1" readingOrder="1"/>
      <protection locked="0"/>
    </xf>
    <xf numFmtId="165" fontId="27" fillId="0" borderId="25" xfId="0" applyNumberFormat="1" applyFont="1" applyFill="1" applyBorder="1" applyAlignment="1" applyProtection="1">
      <alignment horizontal="center" vertical="center" wrapText="1" readingOrder="1"/>
      <protection locked="0"/>
    </xf>
    <xf numFmtId="9" fontId="5" fillId="0" borderId="25" xfId="2" applyFont="1" applyFill="1" applyBorder="1" applyAlignment="1" applyProtection="1">
      <alignment horizontal="center" vertical="center" wrapText="1" readingOrder="1"/>
      <protection locked="0"/>
    </xf>
    <xf numFmtId="164" fontId="5" fillId="0" borderId="25" xfId="0" applyNumberFormat="1" applyFont="1" applyFill="1" applyBorder="1" applyAlignment="1" applyProtection="1">
      <alignment horizontal="center" vertical="center" wrapText="1" readingOrder="1"/>
      <protection locked="0"/>
    </xf>
    <xf numFmtId="164" fontId="20" fillId="0" borderId="25" xfId="0" applyNumberFormat="1" applyFont="1" applyFill="1" applyBorder="1" applyAlignment="1" applyProtection="1">
      <alignment horizontal="center" vertical="center" wrapText="1" readingOrder="1"/>
      <protection locked="0"/>
    </xf>
    <xf numFmtId="10" fontId="20" fillId="0" borderId="25" xfId="2" applyNumberFormat="1" applyFont="1" applyFill="1" applyBorder="1" applyAlignment="1" applyProtection="1">
      <alignment horizontal="center" vertical="center" wrapText="1" readingOrder="1"/>
      <protection locked="0"/>
    </xf>
    <xf numFmtId="166" fontId="20" fillId="0" borderId="37" xfId="0" applyNumberFormat="1" applyFont="1" applyFill="1" applyBorder="1" applyAlignment="1" applyProtection="1">
      <alignment horizontal="center" vertical="center" wrapText="1" readingOrder="1"/>
      <protection locked="0"/>
    </xf>
    <xf numFmtId="0" fontId="4" fillId="0" borderId="0" xfId="0" applyFont="1" applyFill="1" applyBorder="1" applyProtection="1">
      <protection locked="0"/>
    </xf>
    <xf numFmtId="39" fontId="0" fillId="0" borderId="0" xfId="0" applyNumberFormat="1" applyFill="1" applyBorder="1" applyProtection="1">
      <protection locked="0"/>
    </xf>
    <xf numFmtId="0" fontId="4"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39" fontId="4" fillId="0" borderId="0" xfId="0" applyNumberFormat="1" applyFont="1" applyFill="1" applyBorder="1" applyProtection="1">
      <protection locked="0"/>
    </xf>
    <xf numFmtId="43" fontId="4" fillId="0" borderId="0" xfId="1" applyFont="1" applyFill="1" applyBorder="1" applyAlignment="1" applyProtection="1">
      <alignment horizontal="left"/>
      <protection locked="0"/>
    </xf>
    <xf numFmtId="39" fontId="28" fillId="0" borderId="0" xfId="0" applyNumberFormat="1" applyFont="1" applyFill="1" applyBorder="1" applyAlignment="1" applyProtection="1">
      <alignment vertical="center" wrapText="1"/>
      <protection locked="0"/>
    </xf>
    <xf numFmtId="9" fontId="4" fillId="0" borderId="0" xfId="2" applyFont="1" applyFill="1" applyBorder="1" applyProtection="1">
      <protection locked="0"/>
    </xf>
    <xf numFmtId="0" fontId="16" fillId="9" borderId="15" xfId="0" applyFont="1" applyFill="1" applyBorder="1" applyAlignment="1" applyProtection="1">
      <alignment horizontal="center" wrapText="1"/>
    </xf>
    <xf numFmtId="0" fontId="0" fillId="9" borderId="0" xfId="0" applyFont="1" applyFill="1" applyBorder="1" applyProtection="1"/>
    <xf numFmtId="0" fontId="0" fillId="9" borderId="0" xfId="0" applyFont="1" applyFill="1" applyBorder="1" applyAlignment="1" applyProtection="1">
      <alignment horizontal="left"/>
    </xf>
    <xf numFmtId="0" fontId="0" fillId="9" borderId="2" xfId="0" applyFont="1" applyFill="1" applyBorder="1" applyAlignment="1" applyProtection="1">
      <alignment horizontal="left"/>
    </xf>
    <xf numFmtId="0" fontId="16" fillId="9" borderId="15" xfId="0" applyFont="1" applyFill="1" applyBorder="1" applyAlignment="1" applyProtection="1">
      <alignment horizontal="center" vertical="center"/>
    </xf>
    <xf numFmtId="0" fontId="0" fillId="9" borderId="0" xfId="0" applyFont="1" applyFill="1" applyBorder="1" applyProtection="1">
      <protection locked="0"/>
    </xf>
    <xf numFmtId="0" fontId="0" fillId="9" borderId="0" xfId="0" applyFont="1" applyFill="1" applyBorder="1" applyAlignment="1" applyProtection="1">
      <alignment horizontal="left"/>
      <protection locked="0"/>
    </xf>
    <xf numFmtId="0" fontId="0" fillId="9" borderId="2" xfId="0" applyFont="1" applyFill="1" applyBorder="1" applyAlignment="1" applyProtection="1">
      <alignment horizontal="left"/>
      <protection locked="0"/>
    </xf>
    <xf numFmtId="0" fontId="16" fillId="9" borderId="15" xfId="0" applyFont="1" applyFill="1" applyBorder="1" applyAlignment="1" applyProtection="1">
      <alignment horizontal="center" vertical="center" wrapText="1"/>
      <protection locked="0"/>
    </xf>
    <xf numFmtId="0" fontId="17" fillId="0" borderId="3" xfId="0" applyFont="1" applyBorder="1" applyAlignment="1" applyProtection="1">
      <alignment vertical="center" wrapText="1"/>
    </xf>
    <xf numFmtId="0" fontId="0" fillId="0" borderId="0" xfId="0" applyFont="1" applyBorder="1" applyAlignment="1" applyProtection="1">
      <alignment wrapText="1"/>
      <protection locked="0"/>
    </xf>
    <xf numFmtId="43" fontId="4" fillId="0" borderId="0" xfId="1" applyFont="1" applyFill="1" applyBorder="1" applyProtection="1">
      <protection locked="0"/>
    </xf>
    <xf numFmtId="43" fontId="4" fillId="0" borderId="0" xfId="0" applyNumberFormat="1" applyFont="1" applyFill="1" applyBorder="1" applyProtection="1">
      <protection locked="0"/>
    </xf>
    <xf numFmtId="39" fontId="31" fillId="0" borderId="0" xfId="0" applyNumberFormat="1" applyFont="1" applyFill="1" applyBorder="1" applyAlignment="1" applyProtection="1">
      <alignment vertical="center" wrapText="1"/>
      <protection locked="0"/>
    </xf>
    <xf numFmtId="10" fontId="30" fillId="0" borderId="25" xfId="2" applyNumberFormat="1" applyFont="1" applyFill="1" applyBorder="1" applyAlignment="1" applyProtection="1">
      <alignment horizontal="center" vertical="center" wrapText="1"/>
      <protection locked="0"/>
    </xf>
    <xf numFmtId="0" fontId="0" fillId="0" borderId="0"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23" fillId="7" borderId="25" xfId="0" applyNumberFormat="1" applyFont="1" applyFill="1" applyBorder="1" applyAlignment="1" applyProtection="1">
      <alignment horizontal="center" vertical="center" wrapText="1" readingOrder="1"/>
    </xf>
    <xf numFmtId="0" fontId="4" fillId="6" borderId="29" xfId="0" applyNumberFormat="1" applyFont="1" applyFill="1" applyBorder="1" applyAlignment="1" applyProtection="1">
      <alignment vertical="top" wrapText="1"/>
    </xf>
    <xf numFmtId="0" fontId="0" fillId="0" borderId="0" xfId="0"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wrapText="1"/>
      <protection locked="0"/>
    </xf>
    <xf numFmtId="0" fontId="17" fillId="0" borderId="2" xfId="0" applyFont="1" applyFill="1" applyBorder="1" applyAlignment="1" applyProtection="1">
      <alignment horizontal="left" vertical="center" wrapText="1"/>
      <protection locked="0"/>
    </xf>
    <xf numFmtId="39" fontId="4" fillId="0" borderId="28" xfId="1" applyNumberFormat="1" applyFont="1" applyFill="1" applyBorder="1" applyAlignment="1" applyProtection="1">
      <alignment horizontal="center" vertical="center" wrapText="1" readingOrder="1"/>
      <protection locked="0"/>
    </xf>
    <xf numFmtId="39" fontId="4" fillId="0" borderId="25" xfId="1" applyNumberFormat="1" applyFont="1" applyFill="1" applyBorder="1" applyAlignment="1" applyProtection="1">
      <alignment horizontal="center" vertical="center" wrapText="1" readingOrder="1"/>
      <protection locked="0"/>
    </xf>
    <xf numFmtId="10" fontId="4" fillId="8" borderId="25" xfId="2" applyNumberFormat="1" applyFont="1" applyFill="1" applyBorder="1" applyAlignment="1" applyProtection="1">
      <alignment horizontal="center" vertical="center" wrapText="1" readingOrder="1"/>
    </xf>
    <xf numFmtId="10" fontId="4" fillId="8" borderId="29" xfId="2" applyNumberFormat="1" applyFont="1" applyFill="1" applyBorder="1" applyAlignment="1" applyProtection="1">
      <alignment horizontal="center" vertical="center" wrapText="1" readingOrder="1"/>
    </xf>
    <xf numFmtId="0" fontId="26" fillId="6" borderId="37" xfId="0" applyNumberFormat="1" applyFont="1" applyFill="1" applyBorder="1" applyAlignment="1" applyProtection="1">
      <alignment horizontal="center" vertical="center" wrapText="1" readingOrder="1"/>
    </xf>
    <xf numFmtId="0" fontId="26" fillId="6" borderId="42" xfId="0" applyNumberFormat="1" applyFont="1" applyFill="1" applyBorder="1" applyAlignment="1" applyProtection="1">
      <alignment horizontal="center" vertical="center" wrapText="1" readingOrder="1"/>
    </xf>
    <xf numFmtId="0" fontId="26" fillId="6" borderId="36" xfId="0" applyNumberFormat="1" applyFont="1" applyFill="1" applyBorder="1" applyAlignment="1" applyProtection="1">
      <alignment horizontal="center" vertical="center" wrapText="1" readingOrder="1"/>
    </xf>
    <xf numFmtId="0" fontId="26" fillId="6" borderId="41" xfId="0" applyNumberFormat="1" applyFont="1" applyFill="1" applyBorder="1" applyAlignment="1" applyProtection="1">
      <alignment horizontal="center" vertical="center" wrapText="1" readingOrder="1"/>
    </xf>
    <xf numFmtId="0" fontId="14" fillId="4" borderId="1" xfId="0" applyFont="1" applyFill="1" applyBorder="1" applyAlignment="1" applyProtection="1">
      <alignment horizontal="left" vertical="center"/>
    </xf>
    <xf numFmtId="0" fontId="14" fillId="4" borderId="0" xfId="0" applyFont="1" applyFill="1" applyBorder="1" applyAlignment="1" applyProtection="1">
      <alignment horizontal="left" vertical="center"/>
    </xf>
    <xf numFmtId="0" fontId="14" fillId="4" borderId="2" xfId="0" applyFont="1" applyFill="1" applyBorder="1" applyAlignment="1" applyProtection="1">
      <alignment horizontal="left" vertical="center"/>
    </xf>
    <xf numFmtId="0" fontId="4" fillId="6" borderId="25" xfId="0" applyNumberFormat="1" applyFont="1" applyFill="1" applyBorder="1" applyAlignment="1" applyProtection="1">
      <alignment vertical="top" wrapText="1"/>
    </xf>
    <xf numFmtId="0" fontId="15" fillId="5" borderId="1" xfId="0" applyFont="1" applyFill="1" applyBorder="1" applyAlignment="1" applyProtection="1">
      <alignment horizontal="left" vertical="center"/>
    </xf>
    <xf numFmtId="0" fontId="15" fillId="5" borderId="0" xfId="0" applyFont="1" applyFill="1" applyBorder="1" applyAlignment="1" applyProtection="1">
      <alignment horizontal="left" vertical="center"/>
    </xf>
    <xf numFmtId="0" fontId="15" fillId="5" borderId="2"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5" fillId="5" borderId="1" xfId="0" applyFont="1" applyFill="1" applyBorder="1" applyAlignment="1" applyProtection="1">
      <alignment horizontal="left" vertical="center" wrapText="1"/>
    </xf>
    <xf numFmtId="0" fontId="15" fillId="5" borderId="0" xfId="0" applyFont="1" applyFill="1" applyBorder="1" applyAlignment="1" applyProtection="1">
      <alignment horizontal="left" vertical="center" wrapText="1"/>
    </xf>
    <xf numFmtId="0" fontId="15" fillId="5" borderId="2" xfId="0" applyFont="1" applyFill="1" applyBorder="1" applyAlignment="1" applyProtection="1">
      <alignment horizontal="left" vertical="center" wrapText="1"/>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2" fillId="9" borderId="14" xfId="0" applyFont="1" applyFill="1" applyBorder="1" applyAlignment="1" applyProtection="1">
      <alignment horizontal="left" vertical="center" wrapText="1"/>
    </xf>
    <xf numFmtId="0" fontId="0" fillId="0" borderId="0" xfId="0" applyNumberFormat="1" applyFont="1" applyFill="1" applyBorder="1" applyAlignment="1" applyProtection="1">
      <alignment horizontal="left" vertical="center" wrapText="1" readingOrder="1"/>
      <protection locked="0"/>
    </xf>
    <xf numFmtId="0" fontId="0" fillId="0" borderId="2" xfId="0" applyNumberFormat="1" applyFont="1" applyFill="1" applyBorder="1" applyAlignment="1" applyProtection="1">
      <alignment horizontal="left" vertical="center" wrapText="1" readingOrder="1"/>
      <protection locked="0"/>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49" fontId="16" fillId="0" borderId="15" xfId="0" quotePrefix="1" applyNumberFormat="1" applyFont="1" applyFill="1" applyBorder="1" applyAlignment="1" applyProtection="1">
      <alignment horizontal="left" vertical="center" wrapText="1"/>
      <protection locked="0"/>
    </xf>
    <xf numFmtId="49" fontId="16" fillId="0" borderId="16" xfId="0" quotePrefix="1" applyNumberFormat="1" applyFont="1" applyFill="1" applyBorder="1" applyAlignment="1" applyProtection="1">
      <alignment horizontal="left" vertical="center" wrapText="1"/>
      <protection locked="0"/>
    </xf>
    <xf numFmtId="49" fontId="16" fillId="0" borderId="17" xfId="0" quotePrefix="1" applyNumberFormat="1" applyFont="1" applyFill="1" applyBorder="1" applyAlignment="1" applyProtection="1">
      <alignment horizontal="left" vertical="center" wrapText="1"/>
      <protection locked="0"/>
    </xf>
    <xf numFmtId="0" fontId="11" fillId="0" borderId="33"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0" fontId="11" fillId="0" borderId="35" xfId="0" applyFont="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0" fillId="0" borderId="26" xfId="0" applyFont="1" applyBorder="1" applyAlignment="1" applyProtection="1">
      <alignment horizontal="center"/>
    </xf>
    <xf numFmtId="0" fontId="0" fillId="0" borderId="6" xfId="0" applyFont="1" applyBorder="1" applyAlignment="1" applyProtection="1">
      <alignment horizontal="center"/>
    </xf>
    <xf numFmtId="0" fontId="0" fillId="0" borderId="0" xfId="0" applyFont="1" applyBorder="1" applyAlignment="1" applyProtection="1">
      <alignment horizontal="center"/>
    </xf>
    <xf numFmtId="0" fontId="0" fillId="0" borderId="27" xfId="0" applyFont="1" applyBorder="1" applyAlignment="1" applyProtection="1">
      <alignment horizontal="center"/>
    </xf>
    <xf numFmtId="0" fontId="0" fillId="3" borderId="1" xfId="0" applyFont="1" applyFill="1" applyBorder="1" applyAlignment="1" applyProtection="1">
      <alignment horizontal="center"/>
    </xf>
    <xf numFmtId="0" fontId="0" fillId="3" borderId="0" xfId="0" applyFont="1" applyFill="1" applyBorder="1" applyAlignment="1" applyProtection="1">
      <alignment horizontal="center"/>
    </xf>
    <xf numFmtId="0" fontId="0" fillId="3" borderId="2" xfId="0" applyFont="1" applyFill="1" applyBorder="1" applyAlignment="1" applyProtection="1">
      <alignment horizontal="center"/>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0" fillId="0" borderId="1"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2" xfId="0" applyFont="1" applyBorder="1" applyAlignment="1" applyProtection="1">
      <alignment horizontal="center"/>
      <protection locked="0"/>
    </xf>
    <xf numFmtId="0" fontId="18" fillId="0" borderId="18" xfId="3" applyFont="1" applyFill="1" applyBorder="1" applyAlignment="1">
      <alignment horizontal="center" vertical="center"/>
    </xf>
    <xf numFmtId="0" fontId="18" fillId="0" borderId="19" xfId="3" applyFont="1" applyFill="1" applyBorder="1" applyAlignment="1">
      <alignment horizontal="center" vertical="center"/>
    </xf>
    <xf numFmtId="0" fontId="18" fillId="0" borderId="20" xfId="3" applyFont="1" applyFill="1" applyBorder="1" applyAlignment="1">
      <alignment horizontal="center" vertical="center"/>
    </xf>
    <xf numFmtId="0" fontId="33" fillId="0" borderId="32" xfId="0" applyFont="1" applyBorder="1" applyAlignment="1">
      <alignment vertical="top" wrapText="1"/>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7" xfId="0" applyFont="1" applyBorder="1" applyAlignment="1">
      <alignment vertical="top" wrapText="1"/>
    </xf>
    <xf numFmtId="0" fontId="33" fillId="2" borderId="7"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0" borderId="10" xfId="0" applyFont="1" applyBorder="1" applyAlignment="1">
      <alignment vertical="top"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167" fontId="34" fillId="0" borderId="13" xfId="0" applyNumberFormat="1" applyFont="1" applyBorder="1" applyAlignment="1">
      <alignment horizontal="center" vertical="center" wrapText="1"/>
    </xf>
    <xf numFmtId="0" fontId="34" fillId="0" borderId="31" xfId="0" applyFont="1" applyBorder="1" applyAlignment="1">
      <alignment horizontal="center" vertical="center" wrapText="1"/>
    </xf>
    <xf numFmtId="0" fontId="34" fillId="0" borderId="26" xfId="0" applyFont="1" applyBorder="1" applyAlignment="1">
      <alignment horizontal="center"/>
    </xf>
    <xf numFmtId="0" fontId="34" fillId="0" borderId="6" xfId="0" applyFont="1" applyBorder="1" applyAlignment="1">
      <alignment horizontal="center"/>
    </xf>
    <xf numFmtId="0" fontId="34" fillId="0" borderId="0" xfId="0" applyFont="1" applyAlignment="1">
      <alignment horizontal="center"/>
    </xf>
    <xf numFmtId="0" fontId="34" fillId="0" borderId="27" xfId="0" applyFont="1" applyBorder="1" applyAlignment="1">
      <alignment horizontal="center"/>
    </xf>
    <xf numFmtId="0" fontId="34" fillId="3" borderId="1" xfId="0" applyFont="1" applyFill="1" applyBorder="1" applyAlignment="1">
      <alignment horizontal="center"/>
    </xf>
    <xf numFmtId="0" fontId="34" fillId="3" borderId="0" xfId="0" applyFont="1" applyFill="1" applyAlignment="1">
      <alignment horizontal="center"/>
    </xf>
    <xf numFmtId="0" fontId="34" fillId="3" borderId="2" xfId="0" applyFont="1" applyFill="1" applyBorder="1" applyAlignment="1">
      <alignment horizontal="center"/>
    </xf>
    <xf numFmtId="0" fontId="34" fillId="0" borderId="1" xfId="0" applyFont="1" applyBorder="1" applyAlignment="1">
      <alignment horizontal="center"/>
    </xf>
    <xf numFmtId="0" fontId="34" fillId="0" borderId="2" xfId="0" applyFont="1" applyBorder="1" applyAlignment="1">
      <alignment horizontal="center"/>
    </xf>
    <xf numFmtId="0" fontId="35" fillId="4" borderId="1" xfId="0" applyFont="1" applyFill="1" applyBorder="1" applyAlignment="1">
      <alignment horizontal="left" vertical="center"/>
    </xf>
    <xf numFmtId="0" fontId="35" fillId="4" borderId="0" xfId="0" applyFont="1" applyFill="1" applyAlignment="1">
      <alignment horizontal="left" vertical="center"/>
    </xf>
    <xf numFmtId="0" fontId="35" fillId="4" borderId="2" xfId="0" applyFont="1" applyFill="1" applyBorder="1" applyAlignment="1">
      <alignment horizontal="left" vertical="center"/>
    </xf>
    <xf numFmtId="0" fontId="36" fillId="5" borderId="1" xfId="0" applyFont="1" applyFill="1" applyBorder="1" applyAlignment="1">
      <alignment horizontal="left" vertical="center"/>
    </xf>
    <xf numFmtId="0" fontId="36" fillId="5" borderId="0" xfId="0" applyFont="1" applyFill="1" applyAlignment="1">
      <alignment horizontal="left" vertical="center"/>
    </xf>
    <xf numFmtId="0" fontId="36" fillId="5" borderId="2" xfId="0" applyFont="1" applyFill="1" applyBorder="1" applyAlignment="1">
      <alignment horizontal="left" vertical="center"/>
    </xf>
    <xf numFmtId="0" fontId="34" fillId="0" borderId="1" xfId="0" applyFont="1" applyBorder="1" applyAlignment="1" applyProtection="1">
      <alignment horizontal="center"/>
      <protection locked="0"/>
    </xf>
    <xf numFmtId="0" fontId="34" fillId="0" borderId="0" xfId="0" applyFont="1" applyAlignment="1" applyProtection="1">
      <alignment horizontal="center"/>
      <protection locked="0"/>
    </xf>
    <xf numFmtId="0" fontId="34" fillId="0" borderId="2" xfId="0" applyFont="1" applyBorder="1" applyAlignment="1" applyProtection="1">
      <alignment horizontal="center"/>
      <protection locked="0"/>
    </xf>
    <xf numFmtId="0" fontId="33" fillId="0" borderId="1" xfId="0" applyFont="1" applyBorder="1" applyAlignment="1">
      <alignment vertical="center"/>
    </xf>
    <xf numFmtId="49" fontId="37" fillId="0" borderId="15" xfId="0" quotePrefix="1" applyNumberFormat="1" applyFont="1" applyBorder="1" applyAlignment="1" applyProtection="1">
      <alignment horizontal="left" vertical="center" wrapText="1"/>
      <protection locked="0"/>
    </xf>
    <xf numFmtId="49" fontId="37" fillId="0" borderId="16" xfId="0" quotePrefix="1" applyNumberFormat="1" applyFont="1" applyBorder="1" applyAlignment="1" applyProtection="1">
      <alignment horizontal="left" vertical="center" wrapText="1"/>
      <protection locked="0"/>
    </xf>
    <xf numFmtId="49" fontId="37" fillId="0" borderId="17" xfId="0" quotePrefix="1" applyNumberFormat="1" applyFont="1" applyBorder="1" applyAlignment="1" applyProtection="1">
      <alignment horizontal="left" vertical="center" wrapText="1"/>
      <protection locked="0"/>
    </xf>
    <xf numFmtId="0" fontId="4" fillId="0" borderId="0" xfId="0" applyFont="1" applyProtection="1">
      <protection locked="0"/>
    </xf>
    <xf numFmtId="0" fontId="34" fillId="0" borderId="1" xfId="0" applyFont="1" applyBorder="1"/>
    <xf numFmtId="0" fontId="34" fillId="0" borderId="0" xfId="0" applyFont="1" applyProtection="1">
      <protection locked="0"/>
    </xf>
    <xf numFmtId="0" fontId="34" fillId="0" borderId="2" xfId="0" applyFont="1" applyBorder="1" applyProtection="1">
      <protection locked="0"/>
    </xf>
    <xf numFmtId="0" fontId="34" fillId="0" borderId="0" xfId="0" applyFont="1" applyAlignment="1" applyProtection="1">
      <alignment horizontal="left" vertical="center" wrapText="1"/>
      <protection locked="0"/>
    </xf>
    <xf numFmtId="0" fontId="34" fillId="0" borderId="2" xfId="0" applyFont="1" applyBorder="1" applyAlignment="1" applyProtection="1">
      <alignment horizontal="left" vertical="center" wrapText="1"/>
      <protection locked="0"/>
    </xf>
    <xf numFmtId="0" fontId="34" fillId="0" borderId="1" xfId="0" applyFont="1" applyBorder="1" applyProtection="1">
      <protection locked="0"/>
    </xf>
    <xf numFmtId="0" fontId="34" fillId="0" borderId="0" xfId="0" applyFont="1"/>
    <xf numFmtId="0" fontId="34" fillId="0" borderId="2" xfId="0" applyFont="1" applyBorder="1"/>
    <xf numFmtId="0" fontId="37" fillId="9" borderId="15" xfId="0" applyFont="1" applyFill="1" applyBorder="1" applyAlignment="1">
      <alignment horizontal="center" wrapText="1"/>
    </xf>
    <xf numFmtId="0" fontId="37" fillId="9" borderId="14" xfId="0" applyFont="1" applyFill="1" applyBorder="1" applyAlignment="1">
      <alignment horizontal="center" vertical="center" wrapText="1"/>
    </xf>
    <xf numFmtId="0" fontId="34" fillId="9" borderId="0" xfId="0" applyFont="1" applyFill="1"/>
    <xf numFmtId="0" fontId="34" fillId="9" borderId="2" xfId="0" applyFont="1" applyFill="1" applyBorder="1"/>
    <xf numFmtId="0" fontId="37" fillId="9" borderId="15" xfId="0" applyFont="1" applyFill="1" applyBorder="1" applyAlignment="1">
      <alignment horizontal="center" vertical="center"/>
    </xf>
    <xf numFmtId="0" fontId="34" fillId="9" borderId="0" xfId="0" applyFont="1" applyFill="1" applyProtection="1">
      <protection locked="0"/>
    </xf>
    <xf numFmtId="0" fontId="34" fillId="9" borderId="2" xfId="0" applyFont="1" applyFill="1" applyBorder="1" applyProtection="1">
      <protection locked="0"/>
    </xf>
    <xf numFmtId="0" fontId="37" fillId="9" borderId="15" xfId="0" applyFont="1" applyFill="1" applyBorder="1" applyAlignment="1" applyProtection="1">
      <alignment horizontal="center" vertical="center" wrapText="1"/>
      <protection locked="0"/>
    </xf>
    <xf numFmtId="0" fontId="34" fillId="0" borderId="0" xfId="0" applyFont="1" applyAlignment="1" applyProtection="1">
      <alignment horizontal="left" vertical="center" wrapText="1" readingOrder="1"/>
      <protection locked="0"/>
    </xf>
    <xf numFmtId="0" fontId="34" fillId="0" borderId="2" xfId="0" applyFont="1" applyBorder="1" applyAlignment="1" applyProtection="1">
      <alignment horizontal="left" vertical="center" wrapText="1" readingOrder="1"/>
      <protection locked="0"/>
    </xf>
    <xf numFmtId="0" fontId="33" fillId="0" borderId="1" xfId="0" applyFont="1" applyBorder="1" applyAlignment="1">
      <alignment vertical="center" wrapText="1"/>
    </xf>
    <xf numFmtId="0" fontId="33" fillId="0" borderId="3" xfId="0" applyFont="1" applyBorder="1" applyAlignment="1">
      <alignment vertical="center" wrapText="1"/>
    </xf>
    <xf numFmtId="0" fontId="34" fillId="0" borderId="4"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18" fillId="6" borderId="41" xfId="0" applyFont="1" applyFill="1" applyBorder="1" applyAlignment="1">
      <alignment horizontal="center" vertical="center" wrapText="1" readingOrder="1"/>
    </xf>
    <xf numFmtId="0" fontId="18" fillId="6" borderId="36" xfId="0" applyFont="1" applyFill="1" applyBorder="1" applyAlignment="1">
      <alignment horizontal="center" vertical="center" wrapText="1" readingOrder="1"/>
    </xf>
    <xf numFmtId="0" fontId="18" fillId="6" borderId="37" xfId="0" applyFont="1" applyFill="1" applyBorder="1" applyAlignment="1">
      <alignment horizontal="center" vertical="center" wrapText="1" readingOrder="1"/>
    </xf>
    <xf numFmtId="0" fontId="18" fillId="6" borderId="42" xfId="0" applyFont="1" applyFill="1" applyBorder="1" applyAlignment="1">
      <alignment horizontal="center" vertical="center" wrapText="1" readingOrder="1"/>
    </xf>
    <xf numFmtId="39" fontId="39" fillId="0" borderId="28" xfId="1" applyNumberFormat="1" applyFont="1" applyFill="1" applyBorder="1" applyAlignment="1" applyProtection="1">
      <alignment horizontal="center" vertical="center" wrapText="1" readingOrder="1"/>
      <protection locked="0"/>
    </xf>
    <xf numFmtId="39" fontId="39" fillId="0" borderId="25" xfId="1" applyNumberFormat="1" applyFont="1" applyFill="1" applyBorder="1" applyAlignment="1" applyProtection="1">
      <alignment horizontal="center" vertical="center" wrapText="1" readingOrder="1"/>
      <protection locked="0"/>
    </xf>
    <xf numFmtId="10" fontId="39" fillId="8" borderId="25" xfId="2" applyNumberFormat="1" applyFont="1" applyFill="1" applyBorder="1" applyAlignment="1" applyProtection="1">
      <alignment horizontal="center" vertical="center" wrapText="1" readingOrder="1"/>
    </xf>
    <xf numFmtId="10" fontId="39" fillId="8" borderId="29" xfId="2" applyNumberFormat="1" applyFont="1" applyFill="1" applyBorder="1" applyAlignment="1" applyProtection="1">
      <alignment horizontal="center" vertical="center" wrapText="1" readingOrder="1"/>
    </xf>
    <xf numFmtId="0" fontId="40" fillId="7" borderId="25" xfId="0" applyFont="1" applyFill="1" applyBorder="1" applyAlignment="1">
      <alignment horizontal="center" vertical="center" wrapText="1" readingOrder="1"/>
    </xf>
    <xf numFmtId="0" fontId="39" fillId="6" borderId="25" xfId="0" applyFont="1" applyFill="1" applyBorder="1" applyAlignment="1">
      <alignment vertical="top" wrapText="1"/>
    </xf>
    <xf numFmtId="0" fontId="39" fillId="6" borderId="29" xfId="0" applyFont="1" applyFill="1" applyBorder="1" applyAlignment="1">
      <alignment vertical="top" wrapText="1"/>
    </xf>
    <xf numFmtId="0" fontId="40" fillId="7" borderId="38" xfId="0" applyFont="1" applyFill="1" applyBorder="1" applyAlignment="1">
      <alignment horizontal="center" vertical="center" wrapText="1" readingOrder="1"/>
    </xf>
    <xf numFmtId="0" fontId="40" fillId="7" borderId="39" xfId="0" applyFont="1" applyFill="1" applyBorder="1" applyAlignment="1">
      <alignment horizontal="center" vertical="center" wrapText="1" readingOrder="1"/>
    </xf>
    <xf numFmtId="0" fontId="40" fillId="7" borderId="40" xfId="0" applyFont="1" applyFill="1" applyBorder="1" applyAlignment="1">
      <alignment horizontal="center" vertical="center" wrapText="1" readingOrder="1"/>
    </xf>
    <xf numFmtId="165" fontId="39" fillId="0" borderId="25" xfId="0" applyNumberFormat="1" applyFont="1" applyBorder="1" applyAlignment="1" applyProtection="1">
      <alignment horizontal="left" vertical="center" wrapText="1" readingOrder="1"/>
      <protection locked="0"/>
    </xf>
    <xf numFmtId="165" fontId="39" fillId="0" borderId="25" xfId="0" applyNumberFormat="1" applyFont="1" applyBorder="1" applyAlignment="1" applyProtection="1">
      <alignment horizontal="center" vertical="center" wrapText="1" readingOrder="1"/>
      <protection locked="0"/>
    </xf>
    <xf numFmtId="9" fontId="39" fillId="9" borderId="25" xfId="2" applyFont="1" applyFill="1" applyBorder="1" applyAlignment="1" applyProtection="1">
      <alignment horizontal="center" vertical="center" wrapText="1" readingOrder="1"/>
      <protection locked="0"/>
    </xf>
    <xf numFmtId="43" fontId="39" fillId="9" borderId="25" xfId="1" applyFont="1" applyFill="1" applyBorder="1" applyAlignment="1" applyProtection="1">
      <alignment horizontal="center" vertical="center" wrapText="1" readingOrder="1"/>
      <protection locked="0"/>
    </xf>
    <xf numFmtId="168" fontId="18" fillId="9" borderId="25" xfId="2" applyNumberFormat="1" applyFont="1" applyFill="1" applyBorder="1" applyAlignment="1" applyProtection="1">
      <alignment horizontal="center" vertical="center" wrapText="1"/>
      <protection locked="0"/>
    </xf>
    <xf numFmtId="169" fontId="39" fillId="0" borderId="25" xfId="4" applyFont="1" applyFill="1" applyBorder="1" applyAlignment="1" applyProtection="1">
      <alignment horizontal="center" vertical="center" wrapText="1" readingOrder="1"/>
      <protection locked="0"/>
    </xf>
    <xf numFmtId="10" fontId="39" fillId="0" borderId="25" xfId="2" applyNumberFormat="1" applyFont="1" applyFill="1" applyBorder="1" applyAlignment="1" applyProtection="1">
      <alignment horizontal="center" vertical="center" wrapText="1" readingOrder="1"/>
      <protection locked="0"/>
    </xf>
    <xf numFmtId="166" fontId="39" fillId="0" borderId="37" xfId="0" applyNumberFormat="1" applyFont="1" applyBorder="1" applyAlignment="1" applyProtection="1">
      <alignment horizontal="center" vertical="center" wrapText="1" readingOrder="1"/>
      <protection locked="0"/>
    </xf>
    <xf numFmtId="43" fontId="4" fillId="0" borderId="0" xfId="0" applyNumberFormat="1" applyFont="1" applyProtection="1">
      <protection locked="0"/>
    </xf>
    <xf numFmtId="39" fontId="4" fillId="0" borderId="0" xfId="0" applyNumberFormat="1" applyFont="1" applyProtection="1">
      <protection locked="0"/>
    </xf>
    <xf numFmtId="165" fontId="41" fillId="0" borderId="25" xfId="0" applyNumberFormat="1" applyFont="1" applyBorder="1" applyAlignment="1" applyProtection="1">
      <alignment horizontal="center" vertical="center" wrapText="1" readingOrder="1"/>
      <protection locked="0"/>
    </xf>
    <xf numFmtId="43" fontId="39" fillId="9" borderId="43" xfId="1" applyFont="1" applyFill="1" applyBorder="1" applyAlignment="1" applyProtection="1">
      <alignment horizontal="center" vertical="center" wrapText="1" readingOrder="1"/>
      <protection locked="0"/>
    </xf>
    <xf numFmtId="43" fontId="39" fillId="0" borderId="43" xfId="1" applyFont="1" applyFill="1" applyBorder="1" applyAlignment="1" applyProtection="1">
      <alignment horizontal="center" vertical="center" wrapText="1" readingOrder="1"/>
      <protection locked="0"/>
    </xf>
    <xf numFmtId="39" fontId="31" fillId="0" borderId="0" xfId="0" applyNumberFormat="1" applyFont="1" applyAlignment="1" applyProtection="1">
      <alignment vertical="center" wrapText="1"/>
      <protection locked="0"/>
    </xf>
    <xf numFmtId="164" fontId="4" fillId="0" borderId="0" xfId="0" applyNumberFormat="1" applyFont="1" applyProtection="1">
      <protection locked="0"/>
    </xf>
    <xf numFmtId="0" fontId="33" fillId="0" borderId="1" xfId="0" applyFont="1" applyBorder="1" applyAlignment="1" applyProtection="1">
      <alignment vertical="center" wrapText="1"/>
      <protection locked="0"/>
    </xf>
    <xf numFmtId="43" fontId="4" fillId="0" borderId="0" xfId="0" applyNumberFormat="1" applyFont="1" applyAlignment="1" applyProtection="1">
      <alignment vertical="center"/>
      <protection locked="0"/>
    </xf>
    <xf numFmtId="0" fontId="33" fillId="9" borderId="1" xfId="0" applyFont="1" applyFill="1" applyBorder="1" applyAlignment="1" applyProtection="1">
      <alignment vertical="center" wrapText="1"/>
      <protection locked="0"/>
    </xf>
    <xf numFmtId="0" fontId="34" fillId="9" borderId="0" xfId="0" applyFont="1" applyFill="1" applyAlignment="1" applyProtection="1">
      <alignment horizontal="left" vertical="center" wrapText="1"/>
      <protection locked="0"/>
    </xf>
    <xf numFmtId="0" fontId="34" fillId="9" borderId="2" xfId="0" applyFont="1" applyFill="1" applyBorder="1" applyAlignment="1" applyProtection="1">
      <alignment horizontal="left" vertical="center" wrapText="1"/>
      <protection locked="0"/>
    </xf>
    <xf numFmtId="0" fontId="4" fillId="0" borderId="0" xfId="0" applyFont="1" applyAlignment="1" applyProtection="1">
      <alignment vertical="center"/>
      <protection locked="0"/>
    </xf>
    <xf numFmtId="0" fontId="41" fillId="0" borderId="0" xfId="0" applyFont="1" applyAlignment="1" applyProtection="1">
      <alignment horizontal="left" vertical="center" wrapText="1"/>
      <protection locked="0"/>
    </xf>
    <xf numFmtId="0" fontId="41" fillId="0" borderId="2" xfId="0" applyFont="1" applyBorder="1" applyAlignment="1" applyProtection="1">
      <alignment horizontal="left" vertical="center" wrapText="1"/>
      <protection locked="0"/>
    </xf>
    <xf numFmtId="0" fontId="34" fillId="9" borderId="1" xfId="0" applyFont="1" applyFill="1" applyBorder="1" applyProtection="1">
      <protection locked="0"/>
    </xf>
    <xf numFmtId="0" fontId="35" fillId="9" borderId="1" xfId="0" applyFont="1" applyFill="1" applyBorder="1" applyAlignment="1">
      <alignment horizontal="left" vertical="center"/>
    </xf>
    <xf numFmtId="0" fontId="35" fillId="9" borderId="0" xfId="0" applyFont="1" applyFill="1" applyAlignment="1">
      <alignment horizontal="left" vertical="center"/>
    </xf>
    <xf numFmtId="0" fontId="35" fillId="9" borderId="2" xfId="0" applyFont="1" applyFill="1" applyBorder="1" applyAlignment="1">
      <alignment horizontal="left" vertical="center"/>
    </xf>
    <xf numFmtId="0" fontId="34" fillId="9" borderId="1" xfId="0" applyFont="1" applyFill="1" applyBorder="1"/>
    <xf numFmtId="0" fontId="36" fillId="9" borderId="1" xfId="0" applyFont="1" applyFill="1" applyBorder="1" applyAlignment="1">
      <alignment horizontal="left" vertical="center" wrapText="1"/>
    </xf>
    <xf numFmtId="0" fontId="36" fillId="9" borderId="0" xfId="0" applyFont="1" applyFill="1" applyAlignment="1">
      <alignment horizontal="left" vertical="center" wrapText="1"/>
    </xf>
    <xf numFmtId="0" fontId="36" fillId="9" borderId="2" xfId="0" applyFont="1" applyFill="1" applyBorder="1" applyAlignment="1">
      <alignment horizontal="left" vertical="center" wrapText="1"/>
    </xf>
    <xf numFmtId="0" fontId="34" fillId="0" borderId="3" xfId="0" applyFont="1" applyBorder="1" applyAlignment="1" applyProtection="1">
      <alignment horizontal="left" vertical="center" wrapText="1"/>
      <protection locked="0"/>
    </xf>
    <xf numFmtId="0" fontId="5" fillId="9" borderId="0" xfId="0" applyFont="1" applyFill="1" applyAlignment="1">
      <alignment horizontal="left" vertical="center"/>
    </xf>
    <xf numFmtId="0" fontId="0" fillId="0" borderId="1" xfId="0" applyBorder="1"/>
    <xf numFmtId="0" fontId="0" fillId="0" borderId="2" xfId="0" applyBorder="1"/>
    <xf numFmtId="0" fontId="17" fillId="0" borderId="32" xfId="0" applyFont="1" applyBorder="1" applyAlignment="1">
      <alignment vertical="top"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43" fontId="0" fillId="0" borderId="0" xfId="1" applyFont="1" applyAlignment="1" applyProtection="1">
      <alignment vertical="center"/>
      <protection locked="0"/>
    </xf>
    <xf numFmtId="0" fontId="17" fillId="0" borderId="7" xfId="0" applyFont="1" applyBorder="1" applyAlignment="1">
      <alignment vertical="top" wrapText="1"/>
    </xf>
    <xf numFmtId="0" fontId="17"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0" borderId="10" xfId="0" applyFont="1" applyBorder="1" applyAlignment="1">
      <alignment vertical="top"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167" fontId="0" fillId="0" borderId="13" xfId="0" applyNumberFormat="1" applyBorder="1" applyAlignment="1">
      <alignment horizontal="center" vertical="center" wrapText="1"/>
    </xf>
    <xf numFmtId="0" fontId="0" fillId="0" borderId="31" xfId="0" applyBorder="1" applyAlignment="1">
      <alignment horizontal="center" vertical="center" wrapText="1"/>
    </xf>
    <xf numFmtId="0" fontId="0" fillId="0" borderId="26"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27" xfId="0" applyBorder="1" applyAlignment="1">
      <alignment horizontal="center"/>
    </xf>
    <xf numFmtId="43" fontId="0" fillId="0" borderId="0" xfId="1" applyFont="1" applyFill="1" applyBorder="1" applyAlignment="1" applyProtection="1">
      <alignment vertical="center"/>
      <protection locked="0"/>
    </xf>
    <xf numFmtId="0" fontId="0" fillId="3"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32" fillId="4" borderId="1" xfId="0" applyFont="1" applyFill="1" applyBorder="1" applyAlignment="1">
      <alignment horizontal="left" vertical="center"/>
    </xf>
    <xf numFmtId="0" fontId="32" fillId="4" borderId="0" xfId="0" applyFont="1" applyFill="1" applyAlignment="1">
      <alignment horizontal="left" vertical="center"/>
    </xf>
    <xf numFmtId="0" fontId="32" fillId="4" borderId="2" xfId="0" applyFont="1" applyFill="1" applyBorder="1" applyAlignment="1">
      <alignment horizontal="left" vertical="center"/>
    </xf>
    <xf numFmtId="0" fontId="9" fillId="5" borderId="1" xfId="0" applyFont="1" applyFill="1" applyBorder="1" applyAlignment="1">
      <alignment horizontal="left" vertical="center"/>
    </xf>
    <xf numFmtId="0" fontId="9" fillId="5" borderId="0" xfId="0" applyFont="1" applyFill="1" applyAlignment="1">
      <alignment horizontal="left" vertical="center"/>
    </xf>
    <xf numFmtId="0" fontId="9" fillId="5" borderId="2" xfId="0" applyFont="1" applyFill="1" applyBorder="1" applyAlignment="1">
      <alignment horizontal="left" vertical="center"/>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17" fillId="0" borderId="1" xfId="0" applyFont="1" applyBorder="1" applyAlignment="1">
      <alignment vertical="center"/>
    </xf>
    <xf numFmtId="49" fontId="1" fillId="0" borderId="15" xfId="0" quotePrefix="1" applyNumberFormat="1" applyFont="1" applyBorder="1" applyAlignment="1" applyProtection="1">
      <alignment horizontal="left" vertical="center" wrapText="1"/>
      <protection locked="0"/>
    </xf>
    <xf numFmtId="49" fontId="1" fillId="0" borderId="16" xfId="0" quotePrefix="1" applyNumberFormat="1" applyFont="1" applyBorder="1" applyAlignment="1" applyProtection="1">
      <alignment horizontal="left" vertical="center" wrapText="1"/>
      <protection locked="0"/>
    </xf>
    <xf numFmtId="49" fontId="1" fillId="0" borderId="17" xfId="0" quotePrefix="1" applyNumberFormat="1" applyFont="1" applyBorder="1" applyAlignment="1" applyProtection="1">
      <alignment horizontal="left" vertical="center" wrapText="1"/>
      <protection locked="0"/>
    </xf>
    <xf numFmtId="0" fontId="0" fillId="0" borderId="2" xfId="0" applyBorder="1" applyProtection="1">
      <protection locked="0"/>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43" fontId="4" fillId="0" borderId="0" xfId="1" applyFont="1" applyFill="1" applyBorder="1" applyAlignment="1" applyProtection="1">
      <alignment vertical="center"/>
      <protection locked="0"/>
    </xf>
    <xf numFmtId="0" fontId="0" fillId="0" borderId="1" xfId="0" applyBorder="1" applyProtection="1">
      <protection locked="0"/>
    </xf>
    <xf numFmtId="0" fontId="1" fillId="0" borderId="15" xfId="0" applyFont="1" applyBorder="1" applyAlignment="1">
      <alignment horizontal="center" wrapText="1"/>
    </xf>
    <xf numFmtId="0" fontId="1" fillId="0" borderId="14" xfId="0" applyFont="1" applyBorder="1" applyAlignment="1">
      <alignment horizontal="center" vertical="center" wrapText="1"/>
    </xf>
    <xf numFmtId="0" fontId="4" fillId="0" borderId="0" xfId="0" applyFont="1" applyAlignment="1" applyProtection="1">
      <alignment wrapText="1"/>
      <protection locked="0"/>
    </xf>
    <xf numFmtId="0" fontId="1" fillId="0" borderId="15" xfId="0" applyFont="1" applyBorder="1" applyAlignment="1">
      <alignment horizontal="center" vertical="center"/>
    </xf>
    <xf numFmtId="0" fontId="1" fillId="0" borderId="15" xfId="0" applyFont="1" applyBorder="1" applyAlignment="1" applyProtection="1">
      <alignment horizontal="center" vertical="center" wrapText="1"/>
      <protection locked="0"/>
    </xf>
    <xf numFmtId="43" fontId="0" fillId="0" borderId="0" xfId="0" applyNumberFormat="1" applyAlignment="1" applyProtection="1">
      <alignment horizontal="left" vertical="center" wrapText="1" readingOrder="1"/>
      <protection locked="0"/>
    </xf>
    <xf numFmtId="0" fontId="0" fillId="0" borderId="0" xfId="0" applyAlignment="1" applyProtection="1">
      <alignment horizontal="left" vertical="center" wrapText="1" readingOrder="1"/>
      <protection locked="0"/>
    </xf>
    <xf numFmtId="0" fontId="0" fillId="0" borderId="2" xfId="0" applyBorder="1" applyAlignment="1" applyProtection="1">
      <alignment horizontal="left" vertical="center" wrapText="1" readingOrder="1"/>
      <protection locked="0"/>
    </xf>
    <xf numFmtId="0" fontId="17" fillId="0" borderId="1" xfId="0" applyFont="1" applyBorder="1" applyAlignment="1">
      <alignment vertical="center" wrapText="1"/>
    </xf>
    <xf numFmtId="0" fontId="17" fillId="0" borderId="3" xfId="0" applyFont="1" applyBorder="1" applyAlignment="1">
      <alignment vertical="center" wrapText="1"/>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26" fillId="6" borderId="41" xfId="0" applyFont="1" applyFill="1" applyBorder="1" applyAlignment="1">
      <alignment horizontal="center" vertical="center" wrapText="1" readingOrder="1"/>
    </xf>
    <xf numFmtId="0" fontId="26" fillId="6" borderId="36" xfId="0" applyFont="1" applyFill="1" applyBorder="1" applyAlignment="1">
      <alignment horizontal="center" vertical="center" wrapText="1" readingOrder="1"/>
    </xf>
    <xf numFmtId="0" fontId="26" fillId="6" borderId="37" xfId="0" applyFont="1" applyFill="1" applyBorder="1" applyAlignment="1">
      <alignment horizontal="center" vertical="center" wrapText="1" readingOrder="1"/>
    </xf>
    <xf numFmtId="0" fontId="26" fillId="6" borderId="42" xfId="0" applyFont="1" applyFill="1" applyBorder="1" applyAlignment="1">
      <alignment horizontal="center" vertical="center" wrapText="1" readingOrder="1"/>
    </xf>
    <xf numFmtId="43" fontId="4" fillId="0" borderId="0" xfId="1" applyFont="1" applyFill="1" applyBorder="1" applyAlignment="1" applyProtection="1">
      <alignment horizontal="left" vertical="center"/>
      <protection locked="0"/>
    </xf>
    <xf numFmtId="0" fontId="23" fillId="7" borderId="25" xfId="0" applyFont="1" applyFill="1" applyBorder="1" applyAlignment="1">
      <alignment horizontal="center" vertical="center" wrapText="1" readingOrder="1"/>
    </xf>
    <xf numFmtId="0" fontId="4" fillId="6" borderId="25" xfId="0" applyFont="1" applyFill="1" applyBorder="1" applyAlignment="1">
      <alignment vertical="top" wrapText="1"/>
    </xf>
    <xf numFmtId="0" fontId="4" fillId="6" borderId="29" xfId="0" applyFont="1" applyFill="1" applyBorder="1" applyAlignment="1">
      <alignment vertical="top" wrapText="1"/>
    </xf>
    <xf numFmtId="0" fontId="23" fillId="7" borderId="38" xfId="0" applyFont="1" applyFill="1" applyBorder="1" applyAlignment="1">
      <alignment horizontal="center" vertical="center" wrapText="1" readingOrder="1"/>
    </xf>
    <xf numFmtId="0" fontId="23" fillId="7" borderId="39" xfId="0" applyFont="1" applyFill="1" applyBorder="1" applyAlignment="1">
      <alignment horizontal="center" vertical="center" wrapText="1" readingOrder="1"/>
    </xf>
    <xf numFmtId="0" fontId="23" fillId="7" borderId="40" xfId="0" applyFont="1" applyFill="1" applyBorder="1" applyAlignment="1">
      <alignment horizontal="center" vertical="center" wrapText="1" readingOrder="1"/>
    </xf>
    <xf numFmtId="0" fontId="4" fillId="0" borderId="44" xfId="0" applyFont="1" applyBorder="1" applyAlignment="1" applyProtection="1">
      <alignment vertical="top" wrapText="1"/>
      <protection locked="0"/>
    </xf>
    <xf numFmtId="0" fontId="4" fillId="0" borderId="43" xfId="0" applyFont="1" applyBorder="1" applyAlignment="1" applyProtection="1">
      <alignment vertical="top" wrapText="1"/>
      <protection locked="0"/>
    </xf>
    <xf numFmtId="9" fontId="4" fillId="0" borderId="43" xfId="2" applyFont="1" applyFill="1" applyBorder="1" applyAlignment="1" applyProtection="1">
      <alignment horizontal="center" vertical="center" wrapText="1" readingOrder="1"/>
      <protection locked="0"/>
    </xf>
    <xf numFmtId="164" fontId="4" fillId="0" borderId="43" xfId="0" applyNumberFormat="1" applyFont="1" applyBorder="1" applyAlignment="1" applyProtection="1">
      <alignment horizontal="center" vertical="center" wrapText="1" readingOrder="1"/>
      <protection locked="0"/>
    </xf>
    <xf numFmtId="10" fontId="4" fillId="0" borderId="43" xfId="2" applyNumberFormat="1" applyFont="1" applyFill="1" applyBorder="1" applyAlignment="1" applyProtection="1">
      <alignment horizontal="center" vertical="center" wrapText="1"/>
      <protection locked="0"/>
    </xf>
    <xf numFmtId="10" fontId="4" fillId="8" borderId="25" xfId="2" applyNumberFormat="1" applyFont="1" applyFill="1" applyBorder="1" applyAlignment="1" applyProtection="1">
      <alignment horizontal="center" vertical="center" wrapText="1" readingOrder="1"/>
      <protection locked="0"/>
    </xf>
    <xf numFmtId="166" fontId="4" fillId="8" borderId="37" xfId="0" applyNumberFormat="1" applyFont="1" applyFill="1" applyBorder="1" applyAlignment="1" applyProtection="1">
      <alignment horizontal="center" vertical="center" wrapText="1" readingOrder="1"/>
      <protection locked="0"/>
    </xf>
    <xf numFmtId="43" fontId="4" fillId="0" borderId="0" xfId="1" applyFont="1" applyFill="1" applyBorder="1" applyAlignment="1" applyProtection="1">
      <alignment vertical="center" wrapText="1"/>
      <protection locked="0"/>
    </xf>
    <xf numFmtId="9" fontId="4" fillId="0" borderId="0" xfId="2" applyFont="1" applyFill="1" applyBorder="1" applyAlignment="1" applyProtection="1">
      <alignment vertical="center"/>
      <protection locked="0"/>
    </xf>
    <xf numFmtId="0" fontId="44" fillId="0" borderId="0" xfId="0" applyFont="1" applyAlignment="1" applyProtection="1">
      <alignment horizontal="left" vertical="center" wrapText="1"/>
      <protection locked="0"/>
    </xf>
    <xf numFmtId="0" fontId="44" fillId="0" borderId="2"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9" fillId="5" borderId="1"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2" xfId="0" applyFont="1" applyFill="1" applyBorder="1" applyAlignment="1">
      <alignment horizontal="left" vertical="center" wrapText="1"/>
    </xf>
    <xf numFmtId="0" fontId="44" fillId="0" borderId="3" xfId="0" applyFont="1" applyBorder="1" applyAlignment="1" applyProtection="1">
      <alignment horizontal="left" vertical="center" wrapText="1"/>
      <protection locked="0"/>
    </xf>
    <xf numFmtId="0" fontId="44" fillId="0" borderId="4" xfId="0" applyFont="1" applyBorder="1" applyAlignment="1" applyProtection="1">
      <alignment horizontal="left" vertical="center" wrapText="1"/>
      <protection locked="0"/>
    </xf>
    <xf numFmtId="0" fontId="44" fillId="0" borderId="5" xfId="0" applyFont="1" applyBorder="1" applyAlignment="1" applyProtection="1">
      <alignment horizontal="left" vertical="center" wrapText="1"/>
      <protection locked="0"/>
    </xf>
    <xf numFmtId="0" fontId="5" fillId="0" borderId="0" xfId="0" applyFont="1" applyAlignment="1">
      <alignment horizontal="left" vertical="center"/>
    </xf>
  </cellXfs>
  <cellStyles count="5">
    <cellStyle name="Millares" xfId="1" builtinId="3"/>
    <cellStyle name="Millares 2" xfId="4" xr:uid="{F9201455-E3A3-4DB8-85BC-558BA71CA66E}"/>
    <cellStyle name="Normal" xfId="0" builtinId="0"/>
    <cellStyle name="Normal 2" xfId="3" xr:uid="{00000000-0005-0000-0000-000002000000}"/>
    <cellStyle name="Porcentaje" xfId="2" builtinId="5"/>
  </cellStyles>
  <dxfs count="39">
    <dxf>
      <font>
        <b val="0"/>
        <i val="0"/>
        <strike val="0"/>
        <condense val="0"/>
        <extend val="0"/>
        <outline val="0"/>
        <shadow val="0"/>
        <u val="none"/>
        <vertAlign val="baseline"/>
        <sz val="11"/>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64"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bottom style="thin">
          <color theme="0" tint="-0.34998626667073579"/>
        </bottom>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1"/>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4"/>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none"/>
      </font>
      <numFmt numFmtId="168" formatCode="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none"/>
      </font>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none"/>
      </font>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4"/>
        <color auto="1"/>
        <name val="Calibri"/>
        <scheme val="none"/>
      </font>
      <numFmt numFmtId="165" formatCode="[$-10409]#,##0;\-#,##0"/>
      <fill>
        <patternFill patternType="none">
          <fgColor indexed="64"/>
          <bgColor indexed="65"/>
        </patternFill>
      </fill>
      <alignment horizontal="left"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bottom style="thin">
          <color theme="0" tint="-0.34998626667073579"/>
        </bottom>
      </border>
    </dxf>
    <dxf>
      <border outline="0">
        <left style="thin">
          <color indexed="64"/>
        </left>
        <right style="thin">
          <color indexed="64"/>
        </right>
        <top style="thin">
          <color theme="0" tint="-0.34998626667073579"/>
        </top>
        <bottom style="thin">
          <color theme="0" tint="-0.34998626667073579"/>
        </bottom>
      </border>
    </dxf>
    <dxf>
      <font>
        <strike val="0"/>
        <outline val="0"/>
        <shadow val="0"/>
        <u val="none"/>
        <vertAlign val="baseline"/>
        <sz val="14"/>
      </font>
    </dxf>
    <dxf>
      <font>
        <b/>
        <i val="0"/>
        <strike val="0"/>
        <condense val="0"/>
        <extend val="0"/>
        <outline val="0"/>
        <shadow val="0"/>
        <u val="none"/>
        <vertAlign val="baseline"/>
        <sz val="14"/>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4"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i val="0"/>
        <strike val="0"/>
        <condense val="0"/>
        <extend val="0"/>
        <outline val="0"/>
        <shadow val="0"/>
        <u val="none"/>
        <vertAlign val="baseline"/>
        <sz val="12"/>
        <color auto="1"/>
        <name val="Calibri"/>
        <scheme val="none"/>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35" formatCode="_(* #,##0.00_);_(* \(#,##0.00\);_(* &quot;-&quot;??_);_(@_)"/>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auto="1"/>
        </patternFill>
      </fill>
      <alignment horizontal="center" vertical="center" textRotation="0" wrapText="1" relative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auto="1"/>
        </patternFill>
      </fill>
      <alignment horizontal="center" vertical="center" textRotation="0" wrapText="1" relative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2</xdr:row>
      <xdr:rowOff>222630</xdr:rowOff>
    </xdr:to>
    <xdr:pic>
      <xdr:nvPicPr>
        <xdr:cNvPr id="5" name="Imagen 4" descr="LOGO 1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5</xdr:row>
      <xdr:rowOff>3555</xdr:rowOff>
    </xdr:to>
    <xdr:pic>
      <xdr:nvPicPr>
        <xdr:cNvPr id="2" name="Imagen 1" descr="LOGO 100%">
          <a:extLst>
            <a:ext uri="{FF2B5EF4-FFF2-40B4-BE49-F238E27FC236}">
              <a16:creationId xmlns:a16="http://schemas.microsoft.com/office/drawing/2014/main" id="{F8CF3F00-4129-4E81-85C7-3655D7CC19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142874</xdr:rowOff>
    </xdr:from>
    <xdr:to>
      <xdr:col>0</xdr:col>
      <xdr:colOff>1485900</xdr:colOff>
      <xdr:row>5</xdr:row>
      <xdr:rowOff>3555</xdr:rowOff>
    </xdr:to>
    <xdr:pic>
      <xdr:nvPicPr>
        <xdr:cNvPr id="2" name="Imagen 1" descr="LOGO 100%">
          <a:extLst>
            <a:ext uri="{FF2B5EF4-FFF2-40B4-BE49-F238E27FC236}">
              <a16:creationId xmlns:a16="http://schemas.microsoft.com/office/drawing/2014/main" id="{AA66D992-8BE8-4D0D-8803-2B0BD8432E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142874"/>
          <a:ext cx="1438275" cy="69888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Ministerio%20de%20Hacienda/2do%20Trimestre/2do%20Trim.%20Seguimiento%20DEG-FORE013-%20PROGRAMA%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Ministerio%20de%20Hacienda/2do%20Trimestre/2do%20Trim.%20Seguimiento%20DEG-FORE013-%20PROGRAMA%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2:H43" totalsRowShown="0" headerRowDxfId="38" dataDxfId="36" headerRowBorderDxfId="37" tableBorderDxfId="35" totalsRowBorderDxfId="34">
  <autoFilter ref="A42:H4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roducto" dataDxfId="33"/>
    <tableColumn id="2" xr3:uid="{00000000-0010-0000-0000-000002000000}" name="Indicador" dataDxfId="32"/>
    <tableColumn id="3" xr3:uid="{00000000-0010-0000-0000-000003000000}" name="Metas_x000a_(A)" dataDxfId="31"/>
    <tableColumn id="4" xr3:uid="{00000000-0010-0000-0000-000004000000}" name="Monto Financiero _x000a_(B)" dataDxfId="30">
      <calculatedColumnFormula>+C37</calculatedColumnFormula>
    </tableColumn>
    <tableColumn id="5" xr3:uid="{00000000-0010-0000-0000-000005000000}" name="Ejecución Física Trimestral _x000a_(C)" dataDxfId="29"/>
    <tableColumn id="6" xr3:uid="{00000000-0010-0000-0000-000006000000}" name="Ejecución Financiera Trimestral_x000a_ (D)" dataDxfId="28"/>
    <tableColumn id="7" xr3:uid="{00000000-0010-0000-0000-000007000000}" name="Física %_x000a_ E=C/A" dataDxfId="27">
      <calculatedColumnFormula>IF(E43&gt;0,E43/C43,0)</calculatedColumnFormula>
    </tableColumn>
    <tableColumn id="8" xr3:uid="{00000000-0010-0000-0000-000008000000}" name="Financiero % _x000a_F=D/B" dataDxfId="26">
      <calculatedColumnFormula>IF(F43&gt;0,F43/D43,0)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2C47C9-B1BA-4445-AA2F-58DA1AFB8979}" name="Tabla13" displayName="Tabla13" ref="A42:H44" totalsRowShown="0" headerRowDxfId="25" dataDxfId="24" headerRowBorderDxfId="22" tableBorderDxfId="23" totalsRowBorderDxfId="21">
  <autoFilter ref="A42:H44" xr:uid="{AD2C47C9-B1BA-4445-AA2F-58DA1AFB8979}"/>
  <tableColumns count="8">
    <tableColumn id="1" xr3:uid="{EBDE8741-A546-42C3-B4FF-D7FEDDA5DA2C}" name="Producto" dataDxfId="20"/>
    <tableColumn id="2" xr3:uid="{E087DE9F-7C97-4905-9CD0-634C7F645F2B}" name="Indicador" dataDxfId="19"/>
    <tableColumn id="3" xr3:uid="{B1B5357C-1135-45BF-B21B-E61F57140AF9}" name="Metas_x000a_(A)" dataDxfId="18" dataCellStyle="Porcentaje"/>
    <tableColumn id="4" xr3:uid="{21D0557C-7679-4A52-AEBC-6DD398D7147F}" name="Monto Financiero _x000a_(B)" dataDxfId="17" dataCellStyle="Millares"/>
    <tableColumn id="5" xr3:uid="{80311E6C-F027-414F-A16F-38B8466ECF27}" name="Ejecución Física Trimestral _x000a_(C)" dataDxfId="16" dataCellStyle="Millares"/>
    <tableColumn id="6" xr3:uid="{D0E73C45-C2F8-4FEF-BFAA-741A092BDD89}" name="Ejecución Financiera Trimestral_x000a_ (D)" dataDxfId="15" dataCellStyle="Millares"/>
    <tableColumn id="7" xr3:uid="{BB329329-45AB-4974-9D64-00C65CF30C3B}" name="Física %_x000a_ E=C/A" dataDxfId="14" dataCellStyle="Porcentaje">
      <calculatedColumnFormula>+Tabla13[[#This Row],[Ejecución Física Trimestral 
(C)]]/Tabla13[[#This Row],[Metas
(A)]]</calculatedColumnFormula>
    </tableColumn>
    <tableColumn id="8" xr3:uid="{143875AA-C54C-4CBB-A47D-8ACFFD6EBC46}" name="Financiero % _x000a_F=D/B" dataDxfId="13">
      <calculatedColumnFormula>IF(F43&gt;0,F43/D43,0)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102AA50-D9A2-431C-B611-C40183424EC3}" name="Tabla14" displayName="Tabla14" ref="A42:H43" totalsRowShown="0" headerRowDxfId="12" dataDxfId="11" headerRowBorderDxfId="9" tableBorderDxfId="10" totalsRowBorderDxfId="8">
  <autoFilter ref="A42:H43" xr:uid="{0102AA50-D9A2-431C-B611-C40183424EC3}"/>
  <tableColumns count="8">
    <tableColumn id="1" xr3:uid="{8B750958-5CA5-4DE2-9072-DEEF976E8045}" name="Producto" dataDxfId="7"/>
    <tableColumn id="2" xr3:uid="{0B90258C-1CC9-4F7E-B6BF-0A3B908FCFCA}" name="Indicador" dataDxfId="6"/>
    <tableColumn id="3" xr3:uid="{30EB839D-68CF-479F-8286-5136D497DA7E}" name="Metas_x000a_(A)" dataDxfId="5" dataCellStyle="Porcentaje"/>
    <tableColumn id="4" xr3:uid="{7DA809E0-BA47-4115-B50E-E927D49407E8}" name="Monto Financiero _x000a_(B)" dataDxfId="4">
      <calculatedColumnFormula>+C37</calculatedColumnFormula>
    </tableColumn>
    <tableColumn id="5" xr3:uid="{6040A7D9-8FA5-4853-A36B-C4250B7023A9}" name="Ejecución Física Trimestral _x000a_(C)" dataDxfId="3"/>
    <tableColumn id="6" xr3:uid="{B5A97D78-333D-4D75-ACA3-A274E4664517}" name="Ejecución Financiera Trimestral_x000a_ (D)" dataDxfId="2"/>
    <tableColumn id="7" xr3:uid="{50FC637E-802A-411E-A2C0-F6ECB045C1D7}" name="Física %_x000a_ E=C/A" dataDxfId="1" dataCellStyle="Porcentaje">
      <calculatedColumnFormula>IF(E43&gt;0,E43/C43,0)</calculatedColumnFormula>
    </tableColumn>
    <tableColumn id="8" xr3:uid="{60A7670D-DC2E-4F41-916E-65079BC0A10E}" name="Financiero % _x000a_F=D/B" dataDxfId="0">
      <calculatedColumnFormula>IF(F43&gt;0,F43/D43,0)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N59"/>
  <sheetViews>
    <sheetView showGridLines="0" view="pageBreakPreview" topLeftCell="A10" zoomScale="90" zoomScaleNormal="90" zoomScaleSheetLayoutView="90" workbookViewId="0">
      <selection activeCell="L42" sqref="L42"/>
    </sheetView>
  </sheetViews>
  <sheetFormatPr baseColWidth="10" defaultColWidth="11.42578125" defaultRowHeight="15" x14ac:dyDescent="0.25"/>
  <cols>
    <col min="1" max="1" width="32.85546875" style="40" customWidth="1"/>
    <col min="2" max="2" width="21.7109375" style="40" customWidth="1"/>
    <col min="3" max="3" width="12.7109375" style="40" customWidth="1"/>
    <col min="4" max="4" width="15.7109375" style="40" customWidth="1"/>
    <col min="5" max="5" width="12.7109375" style="40" customWidth="1"/>
    <col min="6" max="6" width="30.42578125" style="40" customWidth="1"/>
    <col min="7" max="7" width="22.28515625" style="40" customWidth="1"/>
    <col min="8" max="8" width="47.42578125" style="40" customWidth="1"/>
    <col min="9" max="9" width="40.140625" style="40" hidden="1" customWidth="1"/>
    <col min="10" max="10" width="26.140625" style="40" hidden="1" customWidth="1"/>
    <col min="11" max="12" width="17.5703125" style="40" bestFit="1" customWidth="1"/>
    <col min="13" max="16384" width="11.42578125" style="40"/>
  </cols>
  <sheetData>
    <row r="1" spans="1:10" s="41" customFormat="1" ht="27.75" customHeight="1" thickBot="1" x14ac:dyDescent="0.3">
      <c r="A1" s="34"/>
      <c r="B1" s="116" t="s">
        <v>195</v>
      </c>
      <c r="C1" s="117"/>
      <c r="D1" s="117"/>
      <c r="E1" s="117"/>
      <c r="F1" s="117"/>
      <c r="G1" s="117"/>
      <c r="H1" s="118"/>
    </row>
    <row r="2" spans="1:10" s="41" customFormat="1" ht="21" customHeight="1" thickBot="1" x14ac:dyDescent="0.3">
      <c r="A2" s="35"/>
      <c r="B2" s="119" t="s">
        <v>19</v>
      </c>
      <c r="C2" s="120"/>
      <c r="D2" s="119" t="s">
        <v>20</v>
      </c>
      <c r="E2" s="120"/>
      <c r="F2" s="121"/>
      <c r="G2" s="3" t="s">
        <v>21</v>
      </c>
      <c r="H2" s="32" t="s">
        <v>22</v>
      </c>
    </row>
    <row r="3" spans="1:10" s="41" customFormat="1" ht="35.25" customHeight="1" thickBot="1" x14ac:dyDescent="0.3">
      <c r="A3" s="36"/>
      <c r="B3" s="122" t="s">
        <v>23</v>
      </c>
      <c r="C3" s="123"/>
      <c r="D3" s="122" t="s">
        <v>213</v>
      </c>
      <c r="E3" s="123"/>
      <c r="F3" s="124"/>
      <c r="G3" s="26">
        <v>43846</v>
      </c>
      <c r="H3" s="33">
        <v>5</v>
      </c>
    </row>
    <row r="4" spans="1:10" s="1" customFormat="1" ht="3" customHeight="1" x14ac:dyDescent="0.25">
      <c r="A4" s="125"/>
      <c r="B4" s="126"/>
      <c r="C4" s="126"/>
      <c r="D4" s="127"/>
      <c r="E4" s="127"/>
      <c r="F4" s="127"/>
      <c r="G4" s="126"/>
      <c r="H4" s="128"/>
      <c r="I4" s="2"/>
      <c r="J4" s="2"/>
    </row>
    <row r="5" spans="1:10" s="1" customFormat="1" ht="3" customHeight="1" x14ac:dyDescent="0.25">
      <c r="A5" s="129"/>
      <c r="B5" s="130"/>
      <c r="C5" s="130"/>
      <c r="D5" s="130"/>
      <c r="E5" s="130"/>
      <c r="F5" s="130"/>
      <c r="G5" s="130"/>
      <c r="H5" s="131"/>
      <c r="I5" s="2"/>
      <c r="J5" s="2"/>
    </row>
    <row r="6" spans="1:10" s="1" customFormat="1" ht="3" customHeight="1" x14ac:dyDescent="0.25">
      <c r="A6" s="132"/>
      <c r="B6" s="127"/>
      <c r="C6" s="127"/>
      <c r="D6" s="127"/>
      <c r="E6" s="127"/>
      <c r="F6" s="127"/>
      <c r="G6" s="127"/>
      <c r="H6" s="133"/>
      <c r="I6" s="2"/>
      <c r="J6" s="2"/>
    </row>
    <row r="7" spans="1:10" s="41" customFormat="1" ht="15.75" x14ac:dyDescent="0.25">
      <c r="A7" s="95" t="s">
        <v>24</v>
      </c>
      <c r="B7" s="96"/>
      <c r="C7" s="96"/>
      <c r="D7" s="96"/>
      <c r="E7" s="96"/>
      <c r="F7" s="96"/>
      <c r="G7" s="96"/>
      <c r="H7" s="97"/>
      <c r="I7" s="42"/>
      <c r="J7" s="42"/>
    </row>
    <row r="8" spans="1:10" s="1" customFormat="1" ht="3" customHeight="1" x14ac:dyDescent="0.25">
      <c r="A8" s="132"/>
      <c r="B8" s="127"/>
      <c r="C8" s="127"/>
      <c r="D8" s="127"/>
      <c r="E8" s="127"/>
      <c r="F8" s="127"/>
      <c r="G8" s="127"/>
      <c r="H8" s="133"/>
      <c r="I8" s="2"/>
      <c r="J8" s="2"/>
    </row>
    <row r="9" spans="1:10" s="41" customFormat="1" ht="15.75" x14ac:dyDescent="0.25">
      <c r="A9" s="99" t="s">
        <v>25</v>
      </c>
      <c r="B9" s="100"/>
      <c r="C9" s="100"/>
      <c r="D9" s="100"/>
      <c r="E9" s="100"/>
      <c r="F9" s="100"/>
      <c r="G9" s="100"/>
      <c r="H9" s="101"/>
      <c r="I9" s="42"/>
      <c r="J9" s="42"/>
    </row>
    <row r="10" spans="1:10" s="1" customFormat="1" ht="3" customHeight="1" x14ac:dyDescent="0.25">
      <c r="A10" s="134"/>
      <c r="B10" s="135"/>
      <c r="C10" s="135"/>
      <c r="D10" s="135"/>
      <c r="E10" s="135"/>
      <c r="F10" s="135"/>
      <c r="G10" s="135"/>
      <c r="H10" s="136"/>
      <c r="I10" s="2"/>
      <c r="J10" s="2"/>
    </row>
    <row r="11" spans="1:10" ht="39" customHeight="1" x14ac:dyDescent="0.25">
      <c r="A11" s="21" t="s">
        <v>26</v>
      </c>
      <c r="B11" s="113" t="s">
        <v>199</v>
      </c>
      <c r="C11" s="114"/>
      <c r="D11" s="114"/>
      <c r="E11" s="114"/>
      <c r="F11" s="114"/>
      <c r="G11" s="114"/>
      <c r="H11" s="115"/>
      <c r="I11" s="41"/>
      <c r="J11" s="41"/>
    </row>
    <row r="12" spans="1:10" s="1" customFormat="1" ht="3" customHeight="1" x14ac:dyDescent="0.25">
      <c r="A12" s="24"/>
      <c r="B12" s="4"/>
      <c r="C12" s="4"/>
      <c r="D12" s="4"/>
      <c r="E12" s="4"/>
      <c r="F12" s="4"/>
      <c r="G12" s="4"/>
      <c r="H12" s="23"/>
      <c r="I12" s="2"/>
      <c r="J12" s="2"/>
    </row>
    <row r="13" spans="1:10" ht="53.25" customHeight="1" x14ac:dyDescent="0.25">
      <c r="A13" s="21" t="s">
        <v>193</v>
      </c>
      <c r="B13" s="76" t="s">
        <v>200</v>
      </c>
      <c r="C13" s="76"/>
      <c r="D13" s="76"/>
      <c r="E13" s="76"/>
      <c r="F13" s="76"/>
      <c r="G13" s="76"/>
      <c r="H13" s="77"/>
    </row>
    <row r="14" spans="1:10" ht="67.5" customHeight="1" x14ac:dyDescent="0.25">
      <c r="A14" s="21" t="s">
        <v>194</v>
      </c>
      <c r="B14" s="76" t="s">
        <v>201</v>
      </c>
      <c r="C14" s="76"/>
      <c r="D14" s="76"/>
      <c r="E14" s="76"/>
      <c r="F14" s="76"/>
      <c r="G14" s="76"/>
      <c r="H14" s="77"/>
    </row>
    <row r="15" spans="1:10" s="1" customFormat="1" ht="3" customHeight="1" x14ac:dyDescent="0.25">
      <c r="A15" s="22"/>
      <c r="B15" s="4"/>
      <c r="C15" s="4"/>
      <c r="D15" s="4"/>
      <c r="E15" s="4"/>
      <c r="F15" s="4"/>
      <c r="G15" s="4"/>
      <c r="H15" s="23"/>
      <c r="I15" s="2"/>
      <c r="J15" s="2"/>
    </row>
    <row r="16" spans="1:10" ht="18.75" customHeight="1" x14ac:dyDescent="0.25">
      <c r="A16" s="95" t="s">
        <v>27</v>
      </c>
      <c r="B16" s="96"/>
      <c r="C16" s="96"/>
      <c r="D16" s="96"/>
      <c r="E16" s="96"/>
      <c r="F16" s="96"/>
      <c r="G16" s="96"/>
      <c r="H16" s="97"/>
    </row>
    <row r="17" spans="1:14" s="1" customFormat="1" ht="3" customHeight="1" x14ac:dyDescent="0.25">
      <c r="A17" s="24"/>
      <c r="B17" s="27"/>
      <c r="C17" s="28"/>
      <c r="D17" s="28"/>
      <c r="E17" s="28"/>
      <c r="F17" s="28"/>
      <c r="G17" s="28"/>
      <c r="H17" s="29"/>
      <c r="J17" s="2"/>
    </row>
    <row r="18" spans="1:14" ht="18" customHeight="1" x14ac:dyDescent="0.25">
      <c r="A18" s="21" t="s">
        <v>0</v>
      </c>
      <c r="B18" s="61">
        <f>_xlfn.NUMBERVALUE(LEFT($B$22,1))</f>
        <v>2</v>
      </c>
      <c r="C18" s="108" t="s">
        <v>93</v>
      </c>
      <c r="D18" s="108"/>
      <c r="E18" s="108"/>
      <c r="F18" s="108"/>
      <c r="G18" s="108"/>
      <c r="H18" s="108"/>
      <c r="I18" s="40" t="s">
        <v>209</v>
      </c>
    </row>
    <row r="19" spans="1:14" s="1" customFormat="1" ht="3" customHeight="1" x14ac:dyDescent="0.25">
      <c r="A19" s="24"/>
      <c r="B19" s="62"/>
      <c r="C19" s="63"/>
      <c r="D19" s="63"/>
      <c r="E19" s="63"/>
      <c r="F19" s="63"/>
      <c r="G19" s="63"/>
      <c r="H19" s="64"/>
      <c r="J19" s="2"/>
    </row>
    <row r="20" spans="1:14" ht="39.75" customHeight="1" x14ac:dyDescent="0.25">
      <c r="A20" s="21" t="s">
        <v>1</v>
      </c>
      <c r="B20" s="65">
        <f>_xlfn.NUMBERVALUE(LEFT(B22,3))</f>
        <v>25</v>
      </c>
      <c r="C20" s="108" t="s">
        <v>59</v>
      </c>
      <c r="D20" s="108"/>
      <c r="E20" s="108"/>
      <c r="F20" s="108"/>
      <c r="G20" s="108"/>
      <c r="H20" s="108"/>
      <c r="I20" s="55" t="s">
        <v>210</v>
      </c>
      <c r="J20" s="43"/>
      <c r="K20" s="43"/>
      <c r="L20" s="43"/>
      <c r="M20" s="43"/>
      <c r="N20" s="43"/>
    </row>
    <row r="21" spans="1:14" s="1" customFormat="1" ht="3" customHeight="1" x14ac:dyDescent="0.25">
      <c r="A21" s="22"/>
      <c r="B21" s="66"/>
      <c r="C21" s="67"/>
      <c r="D21" s="67"/>
      <c r="E21" s="67"/>
      <c r="F21" s="67"/>
      <c r="G21" s="67"/>
      <c r="H21" s="68"/>
      <c r="J21" s="2"/>
    </row>
    <row r="22" spans="1:14" ht="30.75" customHeight="1" x14ac:dyDescent="0.25">
      <c r="A22" s="21" t="s">
        <v>2</v>
      </c>
      <c r="B22" s="69" t="s">
        <v>101</v>
      </c>
      <c r="C22" s="108" t="s">
        <v>102</v>
      </c>
      <c r="D22" s="108"/>
      <c r="E22" s="108"/>
      <c r="F22" s="108"/>
      <c r="G22" s="108"/>
      <c r="H22" s="108"/>
      <c r="I22" s="55" t="s">
        <v>211</v>
      </c>
    </row>
    <row r="23" spans="1:14" s="1" customFormat="1" ht="3" customHeight="1" x14ac:dyDescent="0.25">
      <c r="A23" s="24"/>
      <c r="B23" s="4"/>
      <c r="C23" s="4"/>
      <c r="D23" s="4"/>
      <c r="E23" s="4"/>
      <c r="F23" s="4"/>
      <c r="G23" s="4"/>
      <c r="H23" s="23"/>
      <c r="I23" s="2"/>
      <c r="J23" s="2"/>
    </row>
    <row r="24" spans="1:14" ht="61.5" customHeight="1" x14ac:dyDescent="0.25">
      <c r="A24" s="21" t="s">
        <v>15</v>
      </c>
      <c r="B24" s="109" t="s">
        <v>214</v>
      </c>
      <c r="C24" s="109"/>
      <c r="D24" s="109"/>
      <c r="E24" s="109"/>
      <c r="F24" s="109"/>
      <c r="G24" s="109"/>
      <c r="H24" s="110"/>
      <c r="I24" s="56" t="s">
        <v>212</v>
      </c>
      <c r="J24" s="71"/>
      <c r="K24" s="43"/>
      <c r="L24" s="43"/>
      <c r="M24" s="43"/>
      <c r="N24" s="43"/>
    </row>
    <row r="25" spans="1:14" s="1" customFormat="1" ht="3" customHeight="1" x14ac:dyDescent="0.25">
      <c r="A25" s="22"/>
      <c r="B25" s="4"/>
      <c r="C25" s="4"/>
      <c r="D25" s="4"/>
      <c r="E25" s="4"/>
      <c r="F25" s="4"/>
      <c r="G25" s="4"/>
      <c r="H25" s="23"/>
      <c r="I25" s="2"/>
      <c r="J25" s="2"/>
    </row>
    <row r="26" spans="1:14" ht="15.75" customHeight="1" x14ac:dyDescent="0.25">
      <c r="A26" s="95" t="s">
        <v>179</v>
      </c>
      <c r="B26" s="96"/>
      <c r="C26" s="96"/>
      <c r="D26" s="96"/>
      <c r="E26" s="96"/>
      <c r="F26" s="96"/>
      <c r="G26" s="96"/>
      <c r="H26" s="97"/>
    </row>
    <row r="27" spans="1:14" s="1" customFormat="1" ht="3" customHeight="1" x14ac:dyDescent="0.25">
      <c r="A27" s="24"/>
      <c r="B27" s="28"/>
      <c r="C27" s="28"/>
      <c r="D27" s="28"/>
      <c r="E27" s="28"/>
      <c r="F27" s="28"/>
      <c r="G27" s="28"/>
      <c r="H27" s="29"/>
      <c r="I27" s="2"/>
      <c r="J27" s="2"/>
    </row>
    <row r="28" spans="1:14" ht="26.25" customHeight="1" x14ac:dyDescent="0.25">
      <c r="A28" s="21" t="s">
        <v>190</v>
      </c>
      <c r="B28" s="76" t="s">
        <v>204</v>
      </c>
      <c r="C28" s="76"/>
      <c r="D28" s="76"/>
      <c r="E28" s="76"/>
      <c r="F28" s="76"/>
      <c r="G28" s="76"/>
      <c r="H28" s="77"/>
    </row>
    <row r="29" spans="1:14" ht="123" customHeight="1" x14ac:dyDescent="0.25">
      <c r="A29" s="25" t="s">
        <v>191</v>
      </c>
      <c r="B29" s="76" t="s">
        <v>205</v>
      </c>
      <c r="C29" s="76"/>
      <c r="D29" s="76"/>
      <c r="E29" s="76"/>
      <c r="F29" s="76"/>
      <c r="G29" s="76"/>
      <c r="H29" s="77"/>
    </row>
    <row r="30" spans="1:14" ht="54.75" customHeight="1" x14ac:dyDescent="0.25">
      <c r="A30" s="70" t="s">
        <v>192</v>
      </c>
      <c r="B30" s="106" t="s">
        <v>206</v>
      </c>
      <c r="C30" s="106"/>
      <c r="D30" s="106"/>
      <c r="E30" s="106"/>
      <c r="F30" s="106"/>
      <c r="G30" s="106"/>
      <c r="H30" s="107"/>
    </row>
    <row r="31" spans="1:14" s="1" customFormat="1" ht="3" customHeight="1" x14ac:dyDescent="0.25">
      <c r="A31" s="22"/>
      <c r="B31" s="4"/>
      <c r="C31" s="4"/>
      <c r="D31" s="4"/>
      <c r="E31" s="4"/>
      <c r="F31" s="4"/>
      <c r="G31" s="4"/>
      <c r="H31" s="23"/>
      <c r="I31" s="2"/>
      <c r="J31" s="2"/>
    </row>
    <row r="32" spans="1:14" ht="15.75" customHeight="1" x14ac:dyDescent="0.25">
      <c r="A32" s="95" t="s">
        <v>181</v>
      </c>
      <c r="B32" s="96"/>
      <c r="C32" s="96"/>
      <c r="D32" s="96"/>
      <c r="E32" s="96"/>
      <c r="F32" s="96"/>
      <c r="G32" s="96"/>
      <c r="H32" s="97"/>
    </row>
    <row r="33" spans="1:12" s="1" customFormat="1" ht="3" customHeight="1" x14ac:dyDescent="0.25">
      <c r="A33" s="24"/>
      <c r="B33" s="28"/>
      <c r="C33" s="28"/>
      <c r="D33" s="28"/>
      <c r="E33" s="28"/>
      <c r="F33" s="28"/>
      <c r="G33" s="28"/>
      <c r="H33" s="29"/>
      <c r="I33" s="2"/>
      <c r="J33" s="2"/>
    </row>
    <row r="34" spans="1:12" s="41" customFormat="1" ht="15.75" x14ac:dyDescent="0.25">
      <c r="A34" s="99" t="s">
        <v>180</v>
      </c>
      <c r="B34" s="100"/>
      <c r="C34" s="100"/>
      <c r="D34" s="100"/>
      <c r="E34" s="100"/>
      <c r="F34" s="100"/>
      <c r="G34" s="100"/>
      <c r="H34" s="101"/>
      <c r="I34" s="42"/>
      <c r="J34" s="42"/>
    </row>
    <row r="35" spans="1:12" s="1" customFormat="1" ht="3" customHeight="1" x14ac:dyDescent="0.25">
      <c r="A35" s="24"/>
      <c r="B35" s="28"/>
      <c r="C35" s="28"/>
      <c r="D35" s="28"/>
      <c r="E35" s="28"/>
      <c r="F35" s="28"/>
      <c r="G35" s="28"/>
      <c r="H35" s="29"/>
      <c r="I35" s="2"/>
      <c r="J35" s="2"/>
    </row>
    <row r="36" spans="1:12" x14ac:dyDescent="0.25">
      <c r="A36" s="94" t="s">
        <v>3</v>
      </c>
      <c r="B36" s="93"/>
      <c r="C36" s="91" t="s">
        <v>12</v>
      </c>
      <c r="D36" s="93"/>
      <c r="E36" s="91" t="s">
        <v>4</v>
      </c>
      <c r="F36" s="93"/>
      <c r="G36" s="91" t="s">
        <v>14</v>
      </c>
      <c r="H36" s="92"/>
      <c r="I36" s="58"/>
      <c r="J36" s="53"/>
      <c r="K36" s="72"/>
    </row>
    <row r="37" spans="1:12" x14ac:dyDescent="0.25">
      <c r="A37" s="87">
        <v>4366253212</v>
      </c>
      <c r="B37" s="88"/>
      <c r="C37" s="88">
        <f>+A37</f>
        <v>4366253212</v>
      </c>
      <c r="D37" s="88"/>
      <c r="E37" s="88">
        <v>1761290147.0899999</v>
      </c>
      <c r="F37" s="88"/>
      <c r="G37" s="89">
        <f>IF(E37&gt;0,E37/C37,0)</f>
        <v>0.40338708305999177</v>
      </c>
      <c r="H37" s="90"/>
      <c r="I37" s="60"/>
      <c r="J37" s="53"/>
      <c r="K37" s="72"/>
    </row>
    <row r="38" spans="1:12" s="1" customFormat="1" ht="3" customHeight="1" x14ac:dyDescent="0.25">
      <c r="A38" s="24"/>
      <c r="B38" s="28"/>
      <c r="C38" s="28"/>
      <c r="D38" s="28"/>
      <c r="E38" s="28"/>
      <c r="F38" s="28"/>
      <c r="G38" s="28"/>
      <c r="H38" s="29"/>
      <c r="I38" s="2"/>
      <c r="J38" s="2"/>
    </row>
    <row r="39" spans="1:12" s="41" customFormat="1" ht="15.75" x14ac:dyDescent="0.25">
      <c r="A39" s="99" t="s">
        <v>182</v>
      </c>
      <c r="B39" s="100"/>
      <c r="C39" s="100"/>
      <c r="D39" s="100"/>
      <c r="E39" s="100"/>
      <c r="F39" s="100"/>
      <c r="G39" s="100"/>
      <c r="H39" s="101"/>
      <c r="I39" s="54"/>
      <c r="J39" s="42"/>
    </row>
    <row r="40" spans="1:12" s="1" customFormat="1" ht="3" customHeight="1" x14ac:dyDescent="0.25">
      <c r="A40" s="24"/>
      <c r="B40" s="28"/>
      <c r="C40" s="28"/>
      <c r="D40" s="28"/>
      <c r="E40" s="28"/>
      <c r="F40" s="28"/>
      <c r="G40" s="28"/>
      <c r="H40" s="29"/>
      <c r="I40" s="2"/>
      <c r="J40" s="2"/>
    </row>
    <row r="41" spans="1:12" ht="17.25" customHeight="1" x14ac:dyDescent="0.25">
      <c r="A41" s="30"/>
      <c r="B41" s="31"/>
      <c r="C41" s="78" t="s">
        <v>5</v>
      </c>
      <c r="D41" s="98"/>
      <c r="E41" s="78" t="s">
        <v>16</v>
      </c>
      <c r="F41" s="78"/>
      <c r="G41" s="78" t="s">
        <v>9</v>
      </c>
      <c r="H41" s="79"/>
    </row>
    <row r="42" spans="1:12" ht="46.5" customHeight="1" x14ac:dyDescent="0.25">
      <c r="A42" s="37" t="s">
        <v>32</v>
      </c>
      <c r="B42" s="38" t="s">
        <v>31</v>
      </c>
      <c r="C42" s="38" t="s">
        <v>10</v>
      </c>
      <c r="D42" s="38" t="s">
        <v>11</v>
      </c>
      <c r="E42" s="38" t="s">
        <v>17</v>
      </c>
      <c r="F42" s="38" t="s">
        <v>18</v>
      </c>
      <c r="G42" s="38" t="s">
        <v>13</v>
      </c>
      <c r="H42" s="39" t="s">
        <v>8</v>
      </c>
      <c r="I42" s="57"/>
      <c r="K42" s="72"/>
    </row>
    <row r="43" spans="1:12" ht="63" customHeight="1" x14ac:dyDescent="0.25">
      <c r="A43" s="46" t="s">
        <v>202</v>
      </c>
      <c r="B43" s="47" t="s">
        <v>203</v>
      </c>
      <c r="C43" s="48">
        <v>0.9</v>
      </c>
      <c r="D43" s="49">
        <f>+C37</f>
        <v>4366253212</v>
      </c>
      <c r="E43" s="75">
        <v>2.5000000000000001E-2</v>
      </c>
      <c r="F43" s="50">
        <v>948715496.14999998</v>
      </c>
      <c r="G43" s="51">
        <f>IF(E43&gt;0,E43/C43,0)</f>
        <v>2.777777777777778E-2</v>
      </c>
      <c r="H43" s="52">
        <f>IF(F43&gt;0,F43/D43,0)</f>
        <v>0.21728366406753416</v>
      </c>
      <c r="I43" s="59"/>
      <c r="J43" s="74" t="s">
        <v>215</v>
      </c>
      <c r="K43" s="72"/>
      <c r="L43" s="73"/>
    </row>
    <row r="44" spans="1:12" s="1" customFormat="1" ht="3" customHeight="1" x14ac:dyDescent="0.25">
      <c r="A44" s="24"/>
      <c r="B44" s="28"/>
      <c r="C44" s="28"/>
      <c r="D44" s="28"/>
      <c r="E44" s="28"/>
      <c r="F44" s="28"/>
      <c r="G44" s="28"/>
      <c r="H44" s="29"/>
      <c r="I44" s="2"/>
      <c r="J44" s="2"/>
    </row>
    <row r="45" spans="1:12" ht="15.75" customHeight="1" x14ac:dyDescent="0.25">
      <c r="A45" s="95" t="s">
        <v>183</v>
      </c>
      <c r="B45" s="96"/>
      <c r="C45" s="96"/>
      <c r="D45" s="96"/>
      <c r="E45" s="96"/>
      <c r="F45" s="96"/>
      <c r="G45" s="96"/>
      <c r="H45" s="97"/>
      <c r="K45" s="73"/>
    </row>
    <row r="46" spans="1:12" s="1" customFormat="1" ht="3" customHeight="1" x14ac:dyDescent="0.25">
      <c r="A46" s="24"/>
      <c r="B46" s="28"/>
      <c r="C46" s="28"/>
      <c r="D46" s="28"/>
      <c r="E46" s="28"/>
      <c r="F46" s="28"/>
      <c r="G46" s="28"/>
      <c r="H46" s="29"/>
      <c r="I46" s="2"/>
      <c r="J46" s="2"/>
    </row>
    <row r="47" spans="1:12" s="41" customFormat="1" ht="15.75" x14ac:dyDescent="0.25">
      <c r="A47" s="99" t="s">
        <v>184</v>
      </c>
      <c r="B47" s="100"/>
      <c r="C47" s="100"/>
      <c r="D47" s="100"/>
      <c r="E47" s="100"/>
      <c r="F47" s="100"/>
      <c r="G47" s="100"/>
      <c r="H47" s="101"/>
      <c r="I47" s="42"/>
      <c r="J47" s="42"/>
    </row>
    <row r="48" spans="1:12" s="1" customFormat="1" ht="3" customHeight="1" x14ac:dyDescent="0.25">
      <c r="A48" s="22"/>
      <c r="B48" s="4"/>
      <c r="C48" s="4"/>
      <c r="D48" s="4"/>
      <c r="E48" s="4"/>
      <c r="F48" s="4"/>
      <c r="G48" s="4"/>
      <c r="H48" s="23"/>
      <c r="I48" s="2"/>
      <c r="J48" s="2"/>
    </row>
    <row r="49" spans="1:10" x14ac:dyDescent="0.25">
      <c r="A49" s="44" t="s">
        <v>185</v>
      </c>
      <c r="B49" s="80" t="s">
        <v>207</v>
      </c>
      <c r="C49" s="81"/>
      <c r="D49" s="81"/>
      <c r="E49" s="81"/>
      <c r="F49" s="81"/>
      <c r="G49" s="81"/>
      <c r="H49" s="82"/>
    </row>
    <row r="50" spans="1:10" ht="36" customHeight="1" x14ac:dyDescent="0.25">
      <c r="A50" s="44" t="s">
        <v>186</v>
      </c>
      <c r="B50" s="80" t="s">
        <v>208</v>
      </c>
      <c r="C50" s="81"/>
      <c r="D50" s="81"/>
      <c r="E50" s="81"/>
      <c r="F50" s="81"/>
      <c r="G50" s="81"/>
      <c r="H50" s="82"/>
    </row>
    <row r="51" spans="1:10" ht="104.25" customHeight="1" x14ac:dyDescent="0.25">
      <c r="A51" s="44" t="s">
        <v>7</v>
      </c>
      <c r="B51" s="83" t="s">
        <v>218</v>
      </c>
      <c r="C51" s="83"/>
      <c r="D51" s="83"/>
      <c r="E51" s="83"/>
      <c r="F51" s="83"/>
      <c r="G51" s="83"/>
      <c r="H51" s="84"/>
      <c r="I51" s="45"/>
    </row>
    <row r="52" spans="1:10" ht="46.5" customHeight="1" x14ac:dyDescent="0.25">
      <c r="A52" s="44" t="s">
        <v>6</v>
      </c>
      <c r="B52" s="85" t="s">
        <v>217</v>
      </c>
      <c r="C52" s="85"/>
      <c r="D52" s="85"/>
      <c r="E52" s="85"/>
      <c r="F52" s="85"/>
      <c r="G52" s="85"/>
      <c r="H52" s="86"/>
    </row>
    <row r="53" spans="1:10" s="1" customFormat="1" ht="3" customHeight="1" x14ac:dyDescent="0.25">
      <c r="A53" s="22"/>
      <c r="B53" s="4"/>
      <c r="C53" s="4"/>
      <c r="D53" s="4"/>
      <c r="E53" s="4"/>
      <c r="F53" s="4"/>
      <c r="G53" s="4"/>
      <c r="H53" s="23"/>
      <c r="I53" s="2"/>
      <c r="J53" s="2"/>
    </row>
    <row r="54" spans="1:10" ht="15.75" customHeight="1" x14ac:dyDescent="0.25">
      <c r="A54" s="95" t="s">
        <v>187</v>
      </c>
      <c r="B54" s="96"/>
      <c r="C54" s="96"/>
      <c r="D54" s="96"/>
      <c r="E54" s="96"/>
      <c r="F54" s="96"/>
      <c r="G54" s="96"/>
      <c r="H54" s="97"/>
    </row>
    <row r="55" spans="1:10" s="1" customFormat="1" ht="3" customHeight="1" x14ac:dyDescent="0.25">
      <c r="A55" s="24"/>
      <c r="B55" s="28"/>
      <c r="C55" s="28"/>
      <c r="D55" s="28"/>
      <c r="E55" s="28"/>
      <c r="F55" s="28"/>
      <c r="G55" s="28"/>
      <c r="H55" s="29"/>
      <c r="I55" s="2"/>
      <c r="J55" s="2"/>
    </row>
    <row r="56" spans="1:10" s="41" customFormat="1" ht="33" customHeight="1" x14ac:dyDescent="0.25">
      <c r="A56" s="103" t="s">
        <v>189</v>
      </c>
      <c r="B56" s="104"/>
      <c r="C56" s="104"/>
      <c r="D56" s="104"/>
      <c r="E56" s="104"/>
      <c r="F56" s="104"/>
      <c r="G56" s="104"/>
      <c r="H56" s="105"/>
      <c r="I56" s="42"/>
      <c r="J56" s="42"/>
    </row>
    <row r="57" spans="1:10" s="1" customFormat="1" ht="3" customHeight="1" x14ac:dyDescent="0.25">
      <c r="A57" s="22"/>
      <c r="B57" s="4"/>
      <c r="C57" s="4"/>
      <c r="D57" s="4"/>
      <c r="E57" s="4"/>
      <c r="F57" s="4"/>
      <c r="G57" s="4"/>
      <c r="H57" s="23"/>
      <c r="I57" s="2"/>
      <c r="J57" s="2"/>
    </row>
    <row r="58" spans="1:10" ht="80.25" customHeight="1" x14ac:dyDescent="0.25">
      <c r="A58" s="111" t="s">
        <v>216</v>
      </c>
      <c r="B58" s="112"/>
      <c r="C58" s="112"/>
      <c r="D58" s="112"/>
      <c r="E58" s="112"/>
      <c r="F58" s="112"/>
      <c r="G58" s="112"/>
      <c r="H58" s="112"/>
    </row>
    <row r="59" spans="1:10" ht="14.25" customHeight="1" x14ac:dyDescent="0.25">
      <c r="A59" s="102" t="s">
        <v>188</v>
      </c>
      <c r="B59" s="102"/>
      <c r="C59" s="102"/>
      <c r="D59" s="102"/>
      <c r="E59" s="102"/>
      <c r="F59" s="102"/>
      <c r="G59" s="102"/>
      <c r="H59" s="102"/>
    </row>
  </sheetData>
  <sheetProtection formatCells="0" formatColumns="0" formatRows="0" insertRows="0" deleteRows="0" pivotTables="0"/>
  <mergeCells count="48">
    <mergeCell ref="B11:H11"/>
    <mergeCell ref="B1:H1"/>
    <mergeCell ref="D2:F2"/>
    <mergeCell ref="D3:F3"/>
    <mergeCell ref="B2:C2"/>
    <mergeCell ref="B3:C3"/>
    <mergeCell ref="A4:H4"/>
    <mergeCell ref="A5:H5"/>
    <mergeCell ref="A6:H6"/>
    <mergeCell ref="A7:H7"/>
    <mergeCell ref="A8:H8"/>
    <mergeCell ref="A9:H9"/>
    <mergeCell ref="A10:H10"/>
    <mergeCell ref="A59:H59"/>
    <mergeCell ref="A56:H56"/>
    <mergeCell ref="A16:H16"/>
    <mergeCell ref="B14:H14"/>
    <mergeCell ref="B28:H28"/>
    <mergeCell ref="B29:H29"/>
    <mergeCell ref="B30:H30"/>
    <mergeCell ref="A32:H32"/>
    <mergeCell ref="C18:H18"/>
    <mergeCell ref="C20:H20"/>
    <mergeCell ref="C22:H22"/>
    <mergeCell ref="A26:H26"/>
    <mergeCell ref="B24:H24"/>
    <mergeCell ref="A58:H58"/>
    <mergeCell ref="A39:H39"/>
    <mergeCell ref="A34:H34"/>
    <mergeCell ref="A54:H54"/>
    <mergeCell ref="A45:H45"/>
    <mergeCell ref="E41:F41"/>
    <mergeCell ref="C41:D41"/>
    <mergeCell ref="A47:H47"/>
    <mergeCell ref="B49:H49"/>
    <mergeCell ref="B13:H13"/>
    <mergeCell ref="G41:H41"/>
    <mergeCell ref="B50:H50"/>
    <mergeCell ref="B51:H51"/>
    <mergeCell ref="B52:H52"/>
    <mergeCell ref="A37:B37"/>
    <mergeCell ref="C37:D37"/>
    <mergeCell ref="E37:F37"/>
    <mergeCell ref="G37:H37"/>
    <mergeCell ref="G36:H36"/>
    <mergeCell ref="E36:F36"/>
    <mergeCell ref="A36:B36"/>
    <mergeCell ref="C36:D36"/>
  </mergeCells>
  <dataValidations xWindow="1014" yWindow="548" count="15">
    <dataValidation allowBlank="1" sqref="A11" xr:uid="{00000000-0002-0000-0000-000000000000}"/>
    <dataValidation allowBlank="1" showInputMessage="1" prompt="Nombre del capítulo" sqref="B11:H11" xr:uid="{00000000-0002-0000-0000-000001000000}"/>
    <dataValidation allowBlank="1" showInputMessage="1" showErrorMessage="1" prompt="¿A quién va dirigido el programa?, ¿qué característica tiene esta población que requiere ser beneficiada?" sqref="B30:H30" xr:uid="{00000000-0002-0000-0000-000002000000}"/>
    <dataValidation allowBlank="1" showInputMessage="1" showErrorMessage="1" prompt="Nombre del producto" sqref="B49:H49" xr:uid="{00000000-0002-0000-0000-000003000000}"/>
    <dataValidation allowBlank="1" showInputMessage="1" showErrorMessage="1" prompt="¿En qué consiste el producto? su objetivo" sqref="B50:H50" xr:uid="{00000000-0002-0000-0000-000004000000}"/>
    <dataValidation allowBlank="1" showInputMessage="1" showErrorMessage="1" prompt="1. Describir lo plasmado en el presupuesto_x000a_2. Describir lo alcanzado en términos financieros y de producción " sqref="B51:H51" xr:uid="{00000000-0002-0000-0000-000005000000}"/>
    <dataValidation allowBlank="1" showInputMessage="1" showErrorMessage="1" prompt="De existir desvío, explicar razones." sqref="B52:H52" xr:uid="{00000000-0002-0000-0000-000006000000}"/>
    <dataValidation allowBlank="1" showInputMessage="1" showErrorMessage="1" prompt="Presupuesto del programa" sqref="A37:F37" xr:uid="{00000000-0002-0000-0000-000007000000}"/>
    <dataValidation allowBlank="1" showInputMessage="1" showErrorMessage="1" prompt="¿En qué consiste el programa?" sqref="B29:H29" xr:uid="{00000000-0002-0000-0000-000008000000}"/>
    <dataValidation allowBlank="1" showInputMessage="1" showErrorMessage="1" prompt="Nombre de cada producto" sqref="A42:A43" xr:uid="{00000000-0002-0000-0000-000009000000}"/>
    <dataValidation allowBlank="1" showInputMessage="1" showErrorMessage="1" prompt="Nombre del indicador" sqref="B42:B43" xr:uid="{00000000-0002-0000-0000-00000A000000}"/>
    <dataValidation allowBlank="1" showInputMessage="1" showErrorMessage="1" prompt="Meta anual del indicador" sqref="C42:C43" xr:uid="{00000000-0002-0000-0000-00000B000000}"/>
    <dataValidation allowBlank="1" showInputMessage="1" showErrorMessage="1" prompt="Monto presupuestado para el producto" sqref="D42:D43" xr:uid="{00000000-0002-0000-0000-00000C000000}"/>
    <dataValidation allowBlank="1" showInputMessage="1" showErrorMessage="1" prompt="Meta alcanzada en el trimestre" sqref="E42:E43" xr:uid="{00000000-0002-0000-0000-00000D000000}"/>
    <dataValidation allowBlank="1" showInputMessage="1" showErrorMessage="1" prompt="Monto ejecutado en el trimestre" sqref="F42:F43" xr:uid="{00000000-0002-0000-0000-00000E000000}"/>
  </dataValidations>
  <pageMargins left="0.25" right="0.25" top="0.25" bottom="0.75" header="0.3" footer="0.3"/>
  <pageSetup scale="68" fitToHeight="0" orientation="landscape" r:id="rId1"/>
  <headerFooter alignWithMargins="0"/>
  <rowBreaks count="1" manualBreakCount="1">
    <brk id="30" max="8" man="1"/>
  </rowBreaks>
  <drawing r:id="rId2"/>
  <tableParts count="1">
    <tablePart r:id="rId3"/>
  </tableParts>
  <extLst>
    <ext xmlns:x14="http://schemas.microsoft.com/office/spreadsheetml/2009/9/main" uri="{CCE6A557-97BC-4b89-ADB6-D9C93CAAB3DF}">
      <x14:dataValidations xmlns:xm="http://schemas.microsoft.com/office/excel/2006/main" xWindow="1014" yWindow="548" count="1">
        <x14:dataValidation type="list" allowBlank="1" showInputMessage="1" showErrorMessage="1" promptTitle="Código" prompt="Digitar/seleccionar el código del Objetivo Específico actual" xr:uid="{00000000-0002-0000-0000-00000F000000}">
          <x14:formula1>
            <xm:f>'Validacion datos'!$D$7:$D$64</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A0071-5707-45B5-97C9-EFCECA33931A}">
  <dimension ref="A1:N61"/>
  <sheetViews>
    <sheetView topLeftCell="A31" workbookViewId="0">
      <selection sqref="A1:XFD1048576"/>
    </sheetView>
  </sheetViews>
  <sheetFormatPr baseColWidth="10" defaultColWidth="11.42578125" defaultRowHeight="15" x14ac:dyDescent="0.25"/>
  <cols>
    <col min="1" max="1" width="32.85546875" style="178" customWidth="1"/>
    <col min="2" max="2" width="21.7109375" style="178" customWidth="1"/>
    <col min="3" max="3" width="12.7109375" style="178" customWidth="1"/>
    <col min="4" max="4" width="21.7109375" style="178" bestFit="1" customWidth="1"/>
    <col min="5" max="5" width="27.42578125" style="178" customWidth="1"/>
    <col min="6" max="6" width="23.28515625" style="178" customWidth="1"/>
    <col min="7" max="7" width="26.85546875" style="178" customWidth="1"/>
    <col min="8" max="8" width="52.140625" style="178" customWidth="1"/>
    <col min="9" max="11" width="16" style="178" bestFit="1" customWidth="1"/>
    <col min="12" max="12" width="11.42578125" style="178"/>
    <col min="13" max="13" width="15.42578125" style="178" bestFit="1" customWidth="1"/>
    <col min="14" max="16384" width="11.42578125" style="178"/>
  </cols>
  <sheetData>
    <row r="1" spans="1:10" s="41" customFormat="1" ht="27.75" customHeight="1" thickBot="1" x14ac:dyDescent="0.3">
      <c r="A1" s="140"/>
      <c r="B1" s="141" t="s">
        <v>195</v>
      </c>
      <c r="C1" s="142"/>
      <c r="D1" s="142"/>
      <c r="E1" s="142"/>
      <c r="F1" s="142"/>
      <c r="G1" s="142"/>
      <c r="H1" s="143"/>
    </row>
    <row r="2" spans="1:10" s="41" customFormat="1" ht="21" customHeight="1" thickBot="1" x14ac:dyDescent="0.3">
      <c r="A2" s="144"/>
      <c r="B2" s="145" t="s">
        <v>19</v>
      </c>
      <c r="C2" s="146"/>
      <c r="D2" s="145" t="s">
        <v>20</v>
      </c>
      <c r="E2" s="146"/>
      <c r="F2" s="147"/>
      <c r="G2" s="148" t="s">
        <v>21</v>
      </c>
      <c r="H2" s="149" t="s">
        <v>22</v>
      </c>
    </row>
    <row r="3" spans="1:10" s="41" customFormat="1" ht="56.25" customHeight="1" thickBot="1" x14ac:dyDescent="0.3">
      <c r="A3" s="150"/>
      <c r="B3" s="151" t="s">
        <v>23</v>
      </c>
      <c r="C3" s="152"/>
      <c r="D3" s="151" t="s">
        <v>219</v>
      </c>
      <c r="E3" s="152"/>
      <c r="F3" s="153"/>
      <c r="G3" s="154" t="s">
        <v>196</v>
      </c>
      <c r="H3" s="155">
        <v>0</v>
      </c>
    </row>
    <row r="4" spans="1:10" s="41" customFormat="1" ht="3" customHeight="1" x14ac:dyDescent="0.3">
      <c r="A4" s="156"/>
      <c r="B4" s="157"/>
      <c r="C4" s="157"/>
      <c r="D4" s="158"/>
      <c r="E4" s="158"/>
      <c r="F4" s="158"/>
      <c r="G4" s="157"/>
      <c r="H4" s="159"/>
    </row>
    <row r="5" spans="1:10" s="41" customFormat="1" ht="3" customHeight="1" x14ac:dyDescent="0.3">
      <c r="A5" s="160"/>
      <c r="B5" s="161"/>
      <c r="C5" s="161"/>
      <c r="D5" s="161"/>
      <c r="E5" s="161"/>
      <c r="F5" s="161"/>
      <c r="G5" s="161"/>
      <c r="H5" s="162"/>
    </row>
    <row r="6" spans="1:10" s="41" customFormat="1" ht="3" customHeight="1" x14ac:dyDescent="0.3">
      <c r="A6" s="163"/>
      <c r="B6" s="158"/>
      <c r="C6" s="158"/>
      <c r="D6" s="158"/>
      <c r="E6" s="158"/>
      <c r="F6" s="158"/>
      <c r="G6" s="158"/>
      <c r="H6" s="164"/>
    </row>
    <row r="7" spans="1:10" s="41" customFormat="1" ht="18.75" x14ac:dyDescent="0.25">
      <c r="A7" s="165" t="s">
        <v>24</v>
      </c>
      <c r="B7" s="166"/>
      <c r="C7" s="166"/>
      <c r="D7" s="166"/>
      <c r="E7" s="166"/>
      <c r="F7" s="166"/>
      <c r="G7" s="166"/>
      <c r="H7" s="167"/>
    </row>
    <row r="8" spans="1:10" s="41" customFormat="1" ht="3" customHeight="1" x14ac:dyDescent="0.3">
      <c r="A8" s="163"/>
      <c r="B8" s="158"/>
      <c r="C8" s="158"/>
      <c r="D8" s="158"/>
      <c r="E8" s="158"/>
      <c r="F8" s="158"/>
      <c r="G8" s="158"/>
      <c r="H8" s="164"/>
    </row>
    <row r="9" spans="1:10" s="41" customFormat="1" ht="18.75" x14ac:dyDescent="0.25">
      <c r="A9" s="168" t="s">
        <v>25</v>
      </c>
      <c r="B9" s="169"/>
      <c r="C9" s="169"/>
      <c r="D9" s="169"/>
      <c r="E9" s="169"/>
      <c r="F9" s="169"/>
      <c r="G9" s="169"/>
      <c r="H9" s="170"/>
    </row>
    <row r="10" spans="1:10" s="41" customFormat="1" ht="3" customHeight="1" x14ac:dyDescent="0.3">
      <c r="A10" s="171"/>
      <c r="B10" s="172"/>
      <c r="C10" s="172"/>
      <c r="D10" s="172"/>
      <c r="E10" s="172"/>
      <c r="F10" s="172"/>
      <c r="G10" s="172"/>
      <c r="H10" s="173"/>
    </row>
    <row r="11" spans="1:10" ht="18.75" x14ac:dyDescent="0.25">
      <c r="A11" s="174" t="s">
        <v>26</v>
      </c>
      <c r="B11" s="175" t="s">
        <v>199</v>
      </c>
      <c r="C11" s="176"/>
      <c r="D11" s="176"/>
      <c r="E11" s="176"/>
      <c r="F11" s="176"/>
      <c r="G11" s="176"/>
      <c r="H11" s="177"/>
      <c r="I11" s="41"/>
      <c r="J11" s="41"/>
    </row>
    <row r="12" spans="1:10" s="41" customFormat="1" ht="3" customHeight="1" x14ac:dyDescent="0.3">
      <c r="A12" s="179"/>
      <c r="B12" s="180"/>
      <c r="C12" s="180"/>
      <c r="D12" s="180"/>
      <c r="E12" s="180"/>
      <c r="F12" s="180"/>
      <c r="G12" s="180"/>
      <c r="H12" s="181"/>
    </row>
    <row r="13" spans="1:10" ht="41.25" customHeight="1" x14ac:dyDescent="0.25">
      <c r="A13" s="174" t="s">
        <v>193</v>
      </c>
      <c r="B13" s="182" t="s">
        <v>200</v>
      </c>
      <c r="C13" s="182"/>
      <c r="D13" s="182"/>
      <c r="E13" s="182"/>
      <c r="F13" s="182"/>
      <c r="G13" s="182"/>
      <c r="H13" s="183"/>
    </row>
    <row r="14" spans="1:10" ht="72.75" customHeight="1" x14ac:dyDescent="0.25">
      <c r="A14" s="174" t="s">
        <v>194</v>
      </c>
      <c r="B14" s="182" t="s">
        <v>201</v>
      </c>
      <c r="C14" s="182"/>
      <c r="D14" s="182"/>
      <c r="E14" s="182"/>
      <c r="F14" s="182"/>
      <c r="G14" s="182"/>
      <c r="H14" s="183"/>
    </row>
    <row r="15" spans="1:10" s="41" customFormat="1" ht="3" customHeight="1" x14ac:dyDescent="0.3">
      <c r="A15" s="184"/>
      <c r="B15" s="180"/>
      <c r="C15" s="180"/>
      <c r="D15" s="180"/>
      <c r="E15" s="180"/>
      <c r="F15" s="180"/>
      <c r="G15" s="180"/>
      <c r="H15" s="181"/>
    </row>
    <row r="16" spans="1:10" ht="18.75" customHeight="1" x14ac:dyDescent="0.25">
      <c r="A16" s="165" t="s">
        <v>27</v>
      </c>
      <c r="B16" s="166"/>
      <c r="C16" s="166"/>
      <c r="D16" s="166"/>
      <c r="E16" s="166"/>
      <c r="F16" s="166"/>
      <c r="G16" s="166"/>
      <c r="H16" s="167"/>
    </row>
    <row r="17" spans="1:14" s="41" customFormat="1" ht="3" customHeight="1" x14ac:dyDescent="0.3">
      <c r="A17" s="179"/>
      <c r="B17" s="185"/>
      <c r="C17" s="185"/>
      <c r="D17" s="185"/>
      <c r="E17" s="185"/>
      <c r="F17" s="185"/>
      <c r="G17" s="185"/>
      <c r="H17" s="186"/>
    </row>
    <row r="18" spans="1:14" ht="18.75" x14ac:dyDescent="0.3">
      <c r="A18" s="174" t="s">
        <v>0</v>
      </c>
      <c r="B18" s="187">
        <f>_xlfn.NUMBERVALUE(LEFT($B$22,1))</f>
        <v>2</v>
      </c>
      <c r="C18" s="188" t="str">
        <f>IFERROR(VLOOKUP(B18,'[1]Validacion datos'!A2:B5,2,FALSE),"")</f>
        <v>DESARROLLO SOCIAL</v>
      </c>
      <c r="D18" s="188"/>
      <c r="E18" s="188"/>
      <c r="F18" s="188"/>
      <c r="G18" s="188"/>
      <c r="H18" s="188"/>
    </row>
    <row r="19" spans="1:14" s="41" customFormat="1" ht="3" customHeight="1" x14ac:dyDescent="0.3">
      <c r="A19" s="179"/>
      <c r="B19" s="189"/>
      <c r="C19" s="189"/>
      <c r="D19" s="189"/>
      <c r="E19" s="189"/>
      <c r="F19" s="189"/>
      <c r="G19" s="189"/>
      <c r="H19" s="190"/>
    </row>
    <row r="20" spans="1:14" ht="18.75" x14ac:dyDescent="0.25">
      <c r="A20" s="174" t="s">
        <v>1</v>
      </c>
      <c r="B20" s="191">
        <f>_xlfn.NUMBERVALUE(LEFT(B22,3))</f>
        <v>2.5</v>
      </c>
      <c r="C20" s="188" t="str">
        <f>IFERROR(VLOOKUP(B20,'[1]Validacion datos'!A8:B26,2,FALSE),"")</f>
        <v>Vivienda digna en entornos saludables</v>
      </c>
      <c r="D20" s="188"/>
      <c r="E20" s="188"/>
      <c r="F20" s="188"/>
      <c r="G20" s="188"/>
      <c r="H20" s="188"/>
      <c r="J20" s="41"/>
      <c r="K20" s="41"/>
      <c r="L20" s="41"/>
      <c r="M20" s="41"/>
      <c r="N20" s="41"/>
    </row>
    <row r="21" spans="1:14" s="41" customFormat="1" ht="3" customHeight="1" x14ac:dyDescent="0.3">
      <c r="A21" s="184"/>
      <c r="B21" s="192"/>
      <c r="C21" s="192"/>
      <c r="D21" s="192"/>
      <c r="E21" s="192"/>
      <c r="F21" s="192"/>
      <c r="G21" s="192"/>
      <c r="H21" s="193"/>
    </row>
    <row r="22" spans="1:14" ht="18.75" x14ac:dyDescent="0.25">
      <c r="A22" s="174" t="s">
        <v>2</v>
      </c>
      <c r="B22" s="194" t="s">
        <v>101</v>
      </c>
      <c r="C22" s="188" t="str">
        <f>IFERROR(VLOOKUP(B22,'[1]Validacion datos'!D8:E64,2,FALSE),"")</f>
        <v>Garantizar el acceso universal a servicios de agua potable y saneamiento, provistos con calidad y eficiencia</v>
      </c>
      <c r="D22" s="188"/>
      <c r="E22" s="188"/>
      <c r="F22" s="188"/>
      <c r="G22" s="188"/>
      <c r="H22" s="188"/>
    </row>
    <row r="23" spans="1:14" s="41" customFormat="1" ht="3" customHeight="1" x14ac:dyDescent="0.3">
      <c r="A23" s="179"/>
      <c r="B23" s="180"/>
      <c r="C23" s="180"/>
      <c r="D23" s="180"/>
      <c r="E23" s="180"/>
      <c r="F23" s="180"/>
      <c r="G23" s="180"/>
      <c r="H23" s="181"/>
    </row>
    <row r="24" spans="1:14" ht="63" customHeight="1" x14ac:dyDescent="0.25">
      <c r="A24" s="174" t="s">
        <v>15</v>
      </c>
      <c r="B24" s="195" t="s">
        <v>214</v>
      </c>
      <c r="C24" s="195"/>
      <c r="D24" s="195"/>
      <c r="E24" s="195"/>
      <c r="F24" s="195"/>
      <c r="G24" s="195"/>
      <c r="H24" s="196"/>
      <c r="I24" s="41"/>
      <c r="J24" s="41"/>
      <c r="K24" s="41"/>
      <c r="L24" s="41"/>
      <c r="M24" s="41"/>
      <c r="N24" s="41"/>
    </row>
    <row r="25" spans="1:14" s="41" customFormat="1" ht="3" customHeight="1" x14ac:dyDescent="0.3">
      <c r="A25" s="184"/>
      <c r="B25" s="180"/>
      <c r="C25" s="180"/>
      <c r="D25" s="180"/>
      <c r="E25" s="180"/>
      <c r="F25" s="180"/>
      <c r="G25" s="180"/>
      <c r="H25" s="181"/>
    </row>
    <row r="26" spans="1:14" ht="15.75" customHeight="1" x14ac:dyDescent="0.25">
      <c r="A26" s="165" t="s">
        <v>179</v>
      </c>
      <c r="B26" s="166"/>
      <c r="C26" s="166"/>
      <c r="D26" s="166"/>
      <c r="E26" s="166"/>
      <c r="F26" s="166"/>
      <c r="G26" s="166"/>
      <c r="H26" s="167"/>
    </row>
    <row r="27" spans="1:14" s="41" customFormat="1" ht="3" customHeight="1" x14ac:dyDescent="0.3">
      <c r="A27" s="179"/>
      <c r="B27" s="185"/>
      <c r="C27" s="185"/>
      <c r="D27" s="185"/>
      <c r="E27" s="185"/>
      <c r="F27" s="185"/>
      <c r="G27" s="185"/>
      <c r="H27" s="186"/>
    </row>
    <row r="28" spans="1:14" ht="26.25" customHeight="1" x14ac:dyDescent="0.25">
      <c r="A28" s="174" t="s">
        <v>190</v>
      </c>
      <c r="B28" s="182" t="s">
        <v>220</v>
      </c>
      <c r="C28" s="182"/>
      <c r="D28" s="182"/>
      <c r="E28" s="182"/>
      <c r="F28" s="182"/>
      <c r="G28" s="182"/>
      <c r="H28" s="183"/>
    </row>
    <row r="29" spans="1:14" ht="79.5" customHeight="1" x14ac:dyDescent="0.25">
      <c r="A29" s="197" t="s">
        <v>191</v>
      </c>
      <c r="B29" s="182" t="s">
        <v>221</v>
      </c>
      <c r="C29" s="182"/>
      <c r="D29" s="182"/>
      <c r="E29" s="182"/>
      <c r="F29" s="182"/>
      <c r="G29" s="182"/>
      <c r="H29" s="183"/>
    </row>
    <row r="30" spans="1:14" ht="26.25" customHeight="1" x14ac:dyDescent="0.25">
      <c r="A30" s="198" t="s">
        <v>222</v>
      </c>
      <c r="B30" s="199" t="s">
        <v>206</v>
      </c>
      <c r="C30" s="199"/>
      <c r="D30" s="199"/>
      <c r="E30" s="199"/>
      <c r="F30" s="199"/>
      <c r="G30" s="199"/>
      <c r="H30" s="200"/>
    </row>
    <row r="31" spans="1:14" s="41" customFormat="1" ht="3" customHeight="1" x14ac:dyDescent="0.3">
      <c r="A31" s="184"/>
      <c r="B31" s="180"/>
      <c r="C31" s="180"/>
      <c r="D31" s="180"/>
      <c r="E31" s="180"/>
      <c r="F31" s="180"/>
      <c r="G31" s="180"/>
      <c r="H31" s="181"/>
    </row>
    <row r="32" spans="1:14" ht="15.75" customHeight="1" x14ac:dyDescent="0.25">
      <c r="A32" s="165" t="s">
        <v>181</v>
      </c>
      <c r="B32" s="166"/>
      <c r="C32" s="166"/>
      <c r="D32" s="166"/>
      <c r="E32" s="166"/>
      <c r="F32" s="166"/>
      <c r="G32" s="166"/>
      <c r="H32" s="167"/>
    </row>
    <row r="33" spans="1:13" s="41" customFormat="1" ht="3" customHeight="1" x14ac:dyDescent="0.3">
      <c r="A33" s="179"/>
      <c r="B33" s="185"/>
      <c r="C33" s="185"/>
      <c r="D33" s="185"/>
      <c r="E33" s="185"/>
      <c r="F33" s="185"/>
      <c r="G33" s="185"/>
      <c r="H33" s="186"/>
    </row>
    <row r="34" spans="1:13" s="41" customFormat="1" ht="18.75" x14ac:dyDescent="0.25">
      <c r="A34" s="168" t="s">
        <v>180</v>
      </c>
      <c r="B34" s="169"/>
      <c r="C34" s="169"/>
      <c r="D34" s="169"/>
      <c r="E34" s="169"/>
      <c r="F34" s="169"/>
      <c r="G34" s="169"/>
      <c r="H34" s="170"/>
    </row>
    <row r="35" spans="1:13" s="41" customFormat="1" ht="3" customHeight="1" x14ac:dyDescent="0.3">
      <c r="A35" s="179"/>
      <c r="B35" s="185"/>
      <c r="C35" s="185"/>
      <c r="D35" s="185"/>
      <c r="E35" s="185"/>
      <c r="F35" s="185"/>
      <c r="G35" s="185"/>
      <c r="H35" s="186"/>
    </row>
    <row r="36" spans="1:13" ht="18.75" x14ac:dyDescent="0.25">
      <c r="A36" s="201" t="s">
        <v>3</v>
      </c>
      <c r="B36" s="202"/>
      <c r="C36" s="203" t="s">
        <v>12</v>
      </c>
      <c r="D36" s="202"/>
      <c r="E36" s="203" t="s">
        <v>4</v>
      </c>
      <c r="F36" s="202"/>
      <c r="G36" s="203" t="s">
        <v>14</v>
      </c>
      <c r="H36" s="204"/>
    </row>
    <row r="37" spans="1:13" ht="18.75" x14ac:dyDescent="0.25">
      <c r="A37" s="205">
        <f>+D43+D44</f>
        <v>1239343727</v>
      </c>
      <c r="B37" s="206"/>
      <c r="C37" s="206">
        <f>+A37</f>
        <v>1239343727</v>
      </c>
      <c r="D37" s="206"/>
      <c r="E37" s="206">
        <f>74867963.55+F43+F44</f>
        <v>208523236.93000001</v>
      </c>
      <c r="F37" s="206"/>
      <c r="G37" s="207">
        <f>IF(E37&gt;0,E37/C37,0)</f>
        <v>0.16825294903033791</v>
      </c>
      <c r="H37" s="208"/>
      <c r="J37" s="72"/>
    </row>
    <row r="38" spans="1:13" s="41" customFormat="1" ht="3" customHeight="1" x14ac:dyDescent="0.3">
      <c r="A38" s="179"/>
      <c r="B38" s="185"/>
      <c r="C38" s="185"/>
      <c r="D38" s="185"/>
      <c r="E38" s="185"/>
      <c r="F38" s="185"/>
      <c r="G38" s="185"/>
      <c r="H38" s="186"/>
    </row>
    <row r="39" spans="1:13" s="41" customFormat="1" ht="18.75" x14ac:dyDescent="0.25">
      <c r="A39" s="168" t="s">
        <v>182</v>
      </c>
      <c r="B39" s="169"/>
      <c r="C39" s="169"/>
      <c r="D39" s="169"/>
      <c r="E39" s="169"/>
      <c r="F39" s="169"/>
      <c r="G39" s="169"/>
      <c r="H39" s="170"/>
    </row>
    <row r="40" spans="1:13" s="41" customFormat="1" ht="3" customHeight="1" x14ac:dyDescent="0.3">
      <c r="A40" s="179"/>
      <c r="B40" s="185"/>
      <c r="C40" s="185"/>
      <c r="D40" s="185"/>
      <c r="E40" s="185"/>
      <c r="F40" s="185"/>
      <c r="G40" s="185"/>
      <c r="H40" s="186"/>
    </row>
    <row r="41" spans="1:13" ht="17.25" customHeight="1" x14ac:dyDescent="0.3">
      <c r="A41" s="179"/>
      <c r="B41" s="185"/>
      <c r="C41" s="209" t="s">
        <v>5</v>
      </c>
      <c r="D41" s="210"/>
      <c r="E41" s="209" t="s">
        <v>16</v>
      </c>
      <c r="F41" s="209"/>
      <c r="G41" s="209" t="s">
        <v>9</v>
      </c>
      <c r="H41" s="211"/>
    </row>
    <row r="42" spans="1:13" ht="54" customHeight="1" x14ac:dyDescent="0.25">
      <c r="A42" s="212" t="s">
        <v>32</v>
      </c>
      <c r="B42" s="213" t="s">
        <v>31</v>
      </c>
      <c r="C42" s="213" t="s">
        <v>10</v>
      </c>
      <c r="D42" s="213" t="s">
        <v>11</v>
      </c>
      <c r="E42" s="213" t="s">
        <v>17</v>
      </c>
      <c r="F42" s="213" t="s">
        <v>18</v>
      </c>
      <c r="G42" s="213" t="s">
        <v>13</v>
      </c>
      <c r="H42" s="214" t="s">
        <v>8</v>
      </c>
      <c r="J42" s="72"/>
    </row>
    <row r="43" spans="1:13" ht="131.25" x14ac:dyDescent="0.25">
      <c r="A43" s="215" t="s">
        <v>223</v>
      </c>
      <c r="B43" s="216" t="s">
        <v>224</v>
      </c>
      <c r="C43" s="217">
        <v>0.25</v>
      </c>
      <c r="D43" s="218">
        <v>479826831</v>
      </c>
      <c r="E43" s="219">
        <v>0.05</v>
      </c>
      <c r="F43" s="220">
        <v>54419331.260000005</v>
      </c>
      <c r="G43" s="221">
        <f>+Tabla13[[#This Row],[Ejecución Física Trimestral 
(C)]]/Tabla13[[#This Row],[Metas
(A)]]</f>
        <v>0.2</v>
      </c>
      <c r="H43" s="222">
        <f>IF(F43&gt;0,F43/D43,0)</f>
        <v>0.11341452320743607</v>
      </c>
      <c r="I43" s="223"/>
      <c r="J43" s="72"/>
      <c r="K43" s="223"/>
      <c r="M43" s="224"/>
    </row>
    <row r="44" spans="1:13" ht="112.5" x14ac:dyDescent="0.25">
      <c r="A44" s="215" t="s">
        <v>225</v>
      </c>
      <c r="B44" s="225" t="s">
        <v>226</v>
      </c>
      <c r="C44" s="217">
        <v>0.35</v>
      </c>
      <c r="D44" s="226">
        <v>759516896</v>
      </c>
      <c r="E44" s="219">
        <v>0.01</v>
      </c>
      <c r="F44" s="227">
        <v>79235942.120000005</v>
      </c>
      <c r="G44" s="221">
        <f>+Tabla13[[#This Row],[Ejecución Física Trimestral 
(C)]]/Tabla13[[#This Row],[Metas
(A)]]</f>
        <v>2.8571428571428574E-2</v>
      </c>
      <c r="H44" s="222">
        <f>IF(F44&gt;0,F44/D44,0)</f>
        <v>0.10432413358714801</v>
      </c>
      <c r="I44" s="228"/>
      <c r="J44" s="229"/>
    </row>
    <row r="45" spans="1:13" s="41" customFormat="1" ht="3" customHeight="1" x14ac:dyDescent="0.3">
      <c r="A45" s="179"/>
      <c r="B45" s="185"/>
      <c r="C45" s="185"/>
      <c r="D45" s="185"/>
      <c r="E45" s="185"/>
      <c r="F45" s="185"/>
      <c r="G45" s="185"/>
      <c r="H45" s="186"/>
    </row>
    <row r="46" spans="1:13" s="41" customFormat="1" ht="1.5" customHeight="1" x14ac:dyDescent="0.3">
      <c r="A46" s="179"/>
      <c r="B46" s="185"/>
      <c r="C46" s="185"/>
      <c r="D46" s="185"/>
      <c r="E46" s="185"/>
      <c r="F46" s="185"/>
      <c r="G46" s="185"/>
      <c r="H46" s="186"/>
    </row>
    <row r="47" spans="1:13" ht="15.75" customHeight="1" x14ac:dyDescent="0.25">
      <c r="A47" s="165" t="s">
        <v>183</v>
      </c>
      <c r="B47" s="166"/>
      <c r="C47" s="166"/>
      <c r="D47" s="166"/>
      <c r="E47" s="166"/>
      <c r="F47" s="166"/>
      <c r="G47" s="166"/>
      <c r="H47" s="167"/>
    </row>
    <row r="48" spans="1:13" s="41" customFormat="1" ht="3" customHeight="1" x14ac:dyDescent="0.3">
      <c r="A48" s="179"/>
      <c r="B48" s="185"/>
      <c r="C48" s="185"/>
      <c r="D48" s="185"/>
      <c r="E48" s="185"/>
      <c r="F48" s="185"/>
      <c r="G48" s="185"/>
      <c r="H48" s="186"/>
    </row>
    <row r="49" spans="1:9" s="41" customFormat="1" ht="18.75" x14ac:dyDescent="0.25">
      <c r="A49" s="168" t="s">
        <v>184</v>
      </c>
      <c r="B49" s="169"/>
      <c r="C49" s="169"/>
      <c r="D49" s="169"/>
      <c r="E49" s="169"/>
      <c r="F49" s="169"/>
      <c r="G49" s="169"/>
      <c r="H49" s="170"/>
    </row>
    <row r="50" spans="1:9" s="41" customFormat="1" ht="3" customHeight="1" x14ac:dyDescent="0.3">
      <c r="A50" s="184"/>
      <c r="B50" s="180"/>
      <c r="C50" s="180"/>
      <c r="D50" s="180"/>
      <c r="E50" s="180"/>
      <c r="F50" s="180"/>
      <c r="G50" s="180"/>
      <c r="H50" s="181"/>
    </row>
    <row r="51" spans="1:9" ht="56.25" customHeight="1" x14ac:dyDescent="0.25">
      <c r="A51" s="230" t="s">
        <v>185</v>
      </c>
      <c r="B51" s="182" t="s">
        <v>227</v>
      </c>
      <c r="C51" s="182"/>
      <c r="D51" s="182"/>
      <c r="E51" s="182"/>
      <c r="F51" s="182"/>
      <c r="G51" s="182"/>
      <c r="H51" s="183"/>
      <c r="I51" s="231"/>
    </row>
    <row r="52" spans="1:9" ht="52.5" customHeight="1" x14ac:dyDescent="0.25">
      <c r="A52" s="232" t="s">
        <v>186</v>
      </c>
      <c r="B52" s="233" t="s">
        <v>228</v>
      </c>
      <c r="C52" s="233"/>
      <c r="D52" s="233"/>
      <c r="E52" s="233"/>
      <c r="F52" s="233"/>
      <c r="G52" s="233"/>
      <c r="H52" s="234"/>
      <c r="I52" s="235"/>
    </row>
    <row r="53" spans="1:9" ht="207.75" customHeight="1" x14ac:dyDescent="0.25">
      <c r="A53" s="232" t="s">
        <v>7</v>
      </c>
      <c r="B53" s="236" t="s">
        <v>229</v>
      </c>
      <c r="C53" s="236"/>
      <c r="D53" s="236"/>
      <c r="E53" s="236"/>
      <c r="F53" s="236"/>
      <c r="G53" s="236"/>
      <c r="H53" s="237"/>
      <c r="I53" s="235"/>
    </row>
    <row r="54" spans="1:9" ht="31.5" customHeight="1" x14ac:dyDescent="0.25">
      <c r="A54" s="232" t="s">
        <v>6</v>
      </c>
      <c r="B54" s="182" t="s">
        <v>230</v>
      </c>
      <c r="C54" s="182"/>
      <c r="D54" s="182"/>
      <c r="E54" s="182"/>
      <c r="F54" s="182"/>
      <c r="G54" s="182"/>
      <c r="H54" s="183"/>
      <c r="I54" s="235"/>
    </row>
    <row r="55" spans="1:9" s="41" customFormat="1" ht="3" customHeight="1" x14ac:dyDescent="0.3">
      <c r="A55" s="238"/>
      <c r="B55" s="192"/>
      <c r="C55" s="192"/>
      <c r="D55" s="192"/>
      <c r="E55" s="192"/>
      <c r="F55" s="192"/>
      <c r="G55" s="192"/>
      <c r="H55" s="193"/>
    </row>
    <row r="56" spans="1:9" ht="15.75" customHeight="1" x14ac:dyDescent="0.25">
      <c r="A56" s="239" t="s">
        <v>231</v>
      </c>
      <c r="B56" s="240"/>
      <c r="C56" s="240"/>
      <c r="D56" s="240"/>
      <c r="E56" s="240"/>
      <c r="F56" s="240"/>
      <c r="G56" s="240"/>
      <c r="H56" s="241"/>
    </row>
    <row r="57" spans="1:9" s="41" customFormat="1" ht="3" customHeight="1" x14ac:dyDescent="0.3">
      <c r="A57" s="242"/>
      <c r="B57" s="189"/>
      <c r="C57" s="189"/>
      <c r="D57" s="189"/>
      <c r="E57" s="189"/>
      <c r="F57" s="189"/>
      <c r="G57" s="189"/>
      <c r="H57" s="190"/>
    </row>
    <row r="58" spans="1:9" s="41" customFormat="1" ht="33" customHeight="1" x14ac:dyDescent="0.25">
      <c r="A58" s="243" t="s">
        <v>189</v>
      </c>
      <c r="B58" s="244"/>
      <c r="C58" s="244"/>
      <c r="D58" s="244"/>
      <c r="E58" s="244"/>
      <c r="F58" s="244"/>
      <c r="G58" s="244"/>
      <c r="H58" s="245"/>
    </row>
    <row r="59" spans="1:9" s="41" customFormat="1" ht="3" customHeight="1" x14ac:dyDescent="0.3">
      <c r="A59" s="238"/>
      <c r="B59" s="192"/>
      <c r="C59" s="192"/>
      <c r="D59" s="192"/>
      <c r="E59" s="192"/>
      <c r="F59" s="192"/>
      <c r="G59" s="192"/>
      <c r="H59" s="193"/>
    </row>
    <row r="60" spans="1:9" ht="80.25" customHeight="1" x14ac:dyDescent="0.25">
      <c r="A60" s="246" t="s">
        <v>232</v>
      </c>
      <c r="B60" s="199"/>
      <c r="C60" s="199"/>
      <c r="D60" s="199"/>
      <c r="E60" s="199"/>
      <c r="F60" s="199"/>
      <c r="G60" s="199"/>
      <c r="H60" s="200"/>
      <c r="I60" s="235"/>
    </row>
    <row r="61" spans="1:9" ht="14.25" customHeight="1" x14ac:dyDescent="0.25">
      <c r="A61" s="247" t="s">
        <v>188</v>
      </c>
      <c r="B61" s="247"/>
      <c r="C61" s="247"/>
      <c r="D61" s="247"/>
      <c r="E61" s="247"/>
      <c r="F61" s="247"/>
      <c r="G61" s="247"/>
      <c r="H61" s="247"/>
    </row>
  </sheetData>
  <mergeCells count="48">
    <mergeCell ref="A56:H56"/>
    <mergeCell ref="A58:H58"/>
    <mergeCell ref="A60:H60"/>
    <mergeCell ref="A61:H61"/>
    <mergeCell ref="A47:H47"/>
    <mergeCell ref="A49:H49"/>
    <mergeCell ref="B51:H51"/>
    <mergeCell ref="B52:H52"/>
    <mergeCell ref="B53:H53"/>
    <mergeCell ref="B54:H54"/>
    <mergeCell ref="A37:B37"/>
    <mergeCell ref="C37:D37"/>
    <mergeCell ref="E37:F37"/>
    <mergeCell ref="G37:H37"/>
    <mergeCell ref="A39:H39"/>
    <mergeCell ref="C41:D41"/>
    <mergeCell ref="E41:F41"/>
    <mergeCell ref="G41:H41"/>
    <mergeCell ref="A32:H32"/>
    <mergeCell ref="A34:H34"/>
    <mergeCell ref="A36:B36"/>
    <mergeCell ref="C36:D36"/>
    <mergeCell ref="E36:F36"/>
    <mergeCell ref="G36:H36"/>
    <mergeCell ref="C22:H22"/>
    <mergeCell ref="B24:H24"/>
    <mergeCell ref="A26:H26"/>
    <mergeCell ref="B28:H28"/>
    <mergeCell ref="B29:H29"/>
    <mergeCell ref="B30:H30"/>
    <mergeCell ref="B11:H11"/>
    <mergeCell ref="B13:H13"/>
    <mergeCell ref="B14:H14"/>
    <mergeCell ref="A16:H16"/>
    <mergeCell ref="C18:H18"/>
    <mergeCell ref="C20:H20"/>
    <mergeCell ref="A5:H5"/>
    <mergeCell ref="A6:H6"/>
    <mergeCell ref="A7:H7"/>
    <mergeCell ref="A8:H8"/>
    <mergeCell ref="A9:H9"/>
    <mergeCell ref="A10:H10"/>
    <mergeCell ref="B1:H1"/>
    <mergeCell ref="B2:C2"/>
    <mergeCell ref="D2:F2"/>
    <mergeCell ref="B3:C3"/>
    <mergeCell ref="D3:F3"/>
    <mergeCell ref="A4:H4"/>
  </mergeCells>
  <dataValidations count="16">
    <dataValidation allowBlank="1" showInputMessage="1" showErrorMessage="1" prompt="Monto ejecutado en el trimestre" sqref="F42:F44" xr:uid="{3963D1A7-2553-47B0-8543-BDC7A6A45EA1}"/>
    <dataValidation allowBlank="1" showInputMessage="1" showErrorMessage="1" prompt="Meta alcanzada en el trimestre" sqref="E42:E44" xr:uid="{6D2CFA12-7B98-4949-ACCE-D063F3ED05F2}"/>
    <dataValidation allowBlank="1" showInputMessage="1" showErrorMessage="1" prompt="Monto presupuestado para el producto" sqref="D42:D44" xr:uid="{D0359665-9214-4AAA-870D-A556D91F70EF}"/>
    <dataValidation allowBlank="1" showInputMessage="1" showErrorMessage="1" prompt="Meta anual del indicador" sqref="C42:C44" xr:uid="{40535427-D58B-4E9F-A982-3A46B7F39D11}"/>
    <dataValidation allowBlank="1" showInputMessage="1" showErrorMessage="1" prompt="Nombre del indicador" sqref="B42:B44" xr:uid="{A3132663-0186-4F26-8B7A-B43E09EDFBF9}"/>
    <dataValidation allowBlank="1" showInputMessage="1" showErrorMessage="1" prompt="Nombre de cada producto" sqref="A42:A44" xr:uid="{923785C3-0F8C-450B-B069-B22750479F71}"/>
    <dataValidation allowBlank="1" showInputMessage="1" showErrorMessage="1" prompt="¿En qué consiste el programa?" sqref="B29:H29" xr:uid="{7B6575EE-61BB-42F7-9E79-F184C56D6885}"/>
    <dataValidation allowBlank="1" showInputMessage="1" showErrorMessage="1" prompt="Presupuesto del programa" sqref="A37:F37" xr:uid="{6CEFFAA1-36F2-4BF7-9059-21925663DEA6}"/>
    <dataValidation allowBlank="1" showInputMessage="1" showErrorMessage="1" prompt="Oportunidades de mejora identificadas" sqref="A60:H60" xr:uid="{7D928054-8477-416D-8183-E3F34EA5F72C}"/>
    <dataValidation allowBlank="1" showInputMessage="1" showErrorMessage="1" prompt="De existir desvío, explicar razones." sqref="B54:H54" xr:uid="{17280644-A206-402B-BE15-E7144F50D70D}"/>
    <dataValidation allowBlank="1" showInputMessage="1" showErrorMessage="1" prompt="1. Describir lo plasmado en el presupuesto_x000a_2. Describir lo alcanzado en términos financieros y de producción " sqref="B53:H53" xr:uid="{54E98AF2-7E30-418B-90DF-157C949BAABE}"/>
    <dataValidation allowBlank="1" showInputMessage="1" showErrorMessage="1" prompt="¿En qué consiste el producto? su objetivo" sqref="B52:H52" xr:uid="{E53E683A-4B21-4D1C-83AB-43F71AE2BB3B}"/>
    <dataValidation allowBlank="1" showInputMessage="1" showErrorMessage="1" prompt="Nombre del producto" sqref="B51:H51" xr:uid="{86B96801-CEA3-4918-9A2E-70CA4643C9EB}"/>
    <dataValidation allowBlank="1" showInputMessage="1" showErrorMessage="1" prompt="¿A quién va dirigido el programa?, ¿qué característica tiene esta población que requiere ser beneficiada?" sqref="B30:H30" xr:uid="{35990BBF-C2CE-4A67-A2B3-7E8758908628}"/>
    <dataValidation allowBlank="1" showInputMessage="1" prompt="Nombre del capítulo" sqref="B11:H11" xr:uid="{F7CA619C-746E-45EE-8647-1080A5D4AD44}"/>
    <dataValidation allowBlank="1" sqref="A11" xr:uid="{C49A613A-74A0-49B4-8515-BE9956B94C4D}"/>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2B62D-14CF-463C-A1DD-A3E0E9BDCE82}">
  <dimension ref="A1:U59"/>
  <sheetViews>
    <sheetView tabSelected="1" workbookViewId="0">
      <selection activeCell="J14" sqref="J14"/>
    </sheetView>
  </sheetViews>
  <sheetFormatPr baseColWidth="10" defaultColWidth="11.42578125" defaultRowHeight="15" x14ac:dyDescent="0.25"/>
  <cols>
    <col min="1" max="1" width="24.85546875" style="178" customWidth="1"/>
    <col min="2" max="2" width="14.140625" style="178" customWidth="1"/>
    <col min="3" max="3" width="11.140625" style="178" customWidth="1"/>
    <col min="4" max="4" width="17.85546875" style="178" customWidth="1"/>
    <col min="5" max="5" width="12.7109375" style="178" customWidth="1"/>
    <col min="6" max="6" width="26.7109375" style="178" customWidth="1"/>
    <col min="7" max="7" width="25.85546875" style="178" customWidth="1"/>
    <col min="8" max="8" width="33.5703125" style="178" customWidth="1"/>
    <col min="9" max="9" width="28" style="293" customWidth="1"/>
    <col min="10" max="10" width="15.140625" style="178" bestFit="1" customWidth="1"/>
    <col min="11" max="16384" width="11.42578125" style="178"/>
  </cols>
  <sheetData>
    <row r="1" spans="1:10" s="41" customFormat="1" ht="27.75" customHeight="1" thickBot="1" x14ac:dyDescent="0.3">
      <c r="A1" s="250"/>
      <c r="B1" s="251" t="s">
        <v>195</v>
      </c>
      <c r="C1" s="252"/>
      <c r="D1" s="252"/>
      <c r="E1" s="252"/>
      <c r="F1" s="252"/>
      <c r="G1" s="252"/>
      <c r="H1" s="253"/>
      <c r="I1" s="254"/>
    </row>
    <row r="2" spans="1:10" s="41" customFormat="1" ht="21" customHeight="1" thickBot="1" x14ac:dyDescent="0.3">
      <c r="A2" s="255"/>
      <c r="B2" s="256" t="s">
        <v>19</v>
      </c>
      <c r="C2" s="257"/>
      <c r="D2" s="256" t="s">
        <v>20</v>
      </c>
      <c r="E2" s="257"/>
      <c r="F2" s="258"/>
      <c r="G2" s="259" t="s">
        <v>21</v>
      </c>
      <c r="H2" s="260" t="s">
        <v>22</v>
      </c>
      <c r="I2" s="254"/>
    </row>
    <row r="3" spans="1:10" s="41" customFormat="1" ht="43.5" customHeight="1" thickBot="1" x14ac:dyDescent="0.3">
      <c r="A3" s="261"/>
      <c r="B3" s="262" t="s">
        <v>23</v>
      </c>
      <c r="C3" s="263"/>
      <c r="D3" s="262" t="s">
        <v>219</v>
      </c>
      <c r="E3" s="263"/>
      <c r="F3" s="264"/>
      <c r="G3" s="265" t="s">
        <v>196</v>
      </c>
      <c r="H3" s="266">
        <v>0</v>
      </c>
      <c r="I3" s="254"/>
    </row>
    <row r="4" spans="1:10" s="41" customFormat="1" ht="3" customHeight="1" x14ac:dyDescent="0.25">
      <c r="A4" s="267"/>
      <c r="B4" s="268"/>
      <c r="C4" s="268"/>
      <c r="D4" s="269"/>
      <c r="E4" s="269"/>
      <c r="F4" s="269"/>
      <c r="G4" s="268"/>
      <c r="H4" s="270"/>
      <c r="I4" s="271"/>
    </row>
    <row r="5" spans="1:10" s="41" customFormat="1" ht="3" customHeight="1" x14ac:dyDescent="0.25">
      <c r="A5" s="272"/>
      <c r="B5" s="273"/>
      <c r="C5" s="273"/>
      <c r="D5" s="273"/>
      <c r="E5" s="273"/>
      <c r="F5" s="273"/>
      <c r="G5" s="273"/>
      <c r="H5" s="274"/>
      <c r="I5" s="271"/>
    </row>
    <row r="6" spans="1:10" s="41" customFormat="1" ht="3" customHeight="1" x14ac:dyDescent="0.25">
      <c r="A6" s="275"/>
      <c r="B6" s="269"/>
      <c r="C6" s="269"/>
      <c r="D6" s="269"/>
      <c r="E6" s="269"/>
      <c r="F6" s="269"/>
      <c r="G6" s="269"/>
      <c r="H6" s="276"/>
      <c r="I6" s="271"/>
    </row>
    <row r="7" spans="1:10" s="41" customFormat="1" x14ac:dyDescent="0.25">
      <c r="A7" s="277" t="s">
        <v>24</v>
      </c>
      <c r="B7" s="278"/>
      <c r="C7" s="278"/>
      <c r="D7" s="278"/>
      <c r="E7" s="278"/>
      <c r="F7" s="278"/>
      <c r="G7" s="278"/>
      <c r="H7" s="279"/>
      <c r="I7" s="271"/>
    </row>
    <row r="8" spans="1:10" s="41" customFormat="1" ht="3" customHeight="1" x14ac:dyDescent="0.25">
      <c r="A8" s="275"/>
      <c r="B8" s="269"/>
      <c r="C8" s="269"/>
      <c r="D8" s="269"/>
      <c r="E8" s="269"/>
      <c r="F8" s="269"/>
      <c r="G8" s="269"/>
      <c r="H8" s="276"/>
      <c r="I8" s="271"/>
    </row>
    <row r="9" spans="1:10" s="41" customFormat="1" x14ac:dyDescent="0.25">
      <c r="A9" s="280" t="s">
        <v>25</v>
      </c>
      <c r="B9" s="281"/>
      <c r="C9" s="281"/>
      <c r="D9" s="281"/>
      <c r="E9" s="281"/>
      <c r="F9" s="281"/>
      <c r="G9" s="281"/>
      <c r="H9" s="282"/>
      <c r="I9" s="271"/>
    </row>
    <row r="10" spans="1:10" s="41" customFormat="1" ht="3" customHeight="1" x14ac:dyDescent="0.25">
      <c r="A10" s="283"/>
      <c r="B10" s="284"/>
      <c r="C10" s="284"/>
      <c r="D10" s="284"/>
      <c r="E10" s="284"/>
      <c r="F10" s="284"/>
      <c r="G10" s="284"/>
      <c r="H10" s="285"/>
      <c r="I10" s="271"/>
    </row>
    <row r="11" spans="1:10" ht="34.5" customHeight="1" x14ac:dyDescent="0.25">
      <c r="A11" s="286" t="s">
        <v>26</v>
      </c>
      <c r="B11" s="287" t="s">
        <v>199</v>
      </c>
      <c r="C11" s="288"/>
      <c r="D11" s="288"/>
      <c r="E11" s="288"/>
      <c r="F11" s="288"/>
      <c r="G11" s="288"/>
      <c r="H11" s="289"/>
      <c r="I11" s="254"/>
      <c r="J11" s="41"/>
    </row>
    <row r="12" spans="1:10" s="41" customFormat="1" ht="3" customHeight="1" x14ac:dyDescent="0.25">
      <c r="A12" s="248"/>
      <c r="H12" s="290"/>
      <c r="I12" s="271"/>
    </row>
    <row r="13" spans="1:10" ht="55.5" customHeight="1" x14ac:dyDescent="0.25">
      <c r="A13" s="286" t="s">
        <v>193</v>
      </c>
      <c r="B13" s="291" t="s">
        <v>200</v>
      </c>
      <c r="C13" s="291"/>
      <c r="D13" s="291"/>
      <c r="E13" s="291"/>
      <c r="F13" s="291"/>
      <c r="G13" s="291"/>
      <c r="H13" s="292"/>
    </row>
    <row r="14" spans="1:10" ht="50.25" customHeight="1" x14ac:dyDescent="0.25">
      <c r="A14" s="286" t="s">
        <v>194</v>
      </c>
      <c r="B14" s="291" t="s">
        <v>201</v>
      </c>
      <c r="C14" s="291"/>
      <c r="D14" s="291"/>
      <c r="E14" s="291"/>
      <c r="F14" s="291"/>
      <c r="G14" s="291"/>
      <c r="H14" s="292"/>
    </row>
    <row r="15" spans="1:10" s="41" customFormat="1" ht="3.75" customHeight="1" x14ac:dyDescent="0.25">
      <c r="A15" s="294"/>
      <c r="H15" s="290"/>
      <c r="I15" s="271"/>
    </row>
    <row r="16" spans="1:10" ht="18.75" customHeight="1" x14ac:dyDescent="0.25">
      <c r="A16" s="277" t="s">
        <v>27</v>
      </c>
      <c r="B16" s="278"/>
      <c r="C16" s="278"/>
      <c r="D16" s="278"/>
      <c r="E16" s="278"/>
      <c r="F16" s="278"/>
      <c r="G16" s="278"/>
      <c r="H16" s="279"/>
    </row>
    <row r="17" spans="1:21" s="41" customFormat="1" ht="3" customHeight="1" x14ac:dyDescent="0.25">
      <c r="A17" s="248"/>
      <c r="B17"/>
      <c r="C17"/>
      <c r="D17"/>
      <c r="E17"/>
      <c r="F17"/>
      <c r="G17"/>
      <c r="H17" s="249"/>
      <c r="I17" s="254"/>
    </row>
    <row r="18" spans="1:21" ht="22.5" customHeight="1" x14ac:dyDescent="0.25">
      <c r="A18" s="286" t="s">
        <v>0</v>
      </c>
      <c r="B18" s="295">
        <f>_xlfn.NUMBERVALUE(LEFT($B$22,1))</f>
        <v>2</v>
      </c>
      <c r="C18" s="296" t="str">
        <f>IFERROR(VLOOKUP(B18,'[2]Validacion datos'!A2:B5,2,FALSE),"")</f>
        <v>DESARROLLO SOCIAL</v>
      </c>
      <c r="D18" s="296"/>
      <c r="E18" s="296"/>
      <c r="F18" s="296"/>
      <c r="G18" s="296"/>
      <c r="H18" s="296"/>
      <c r="J18" s="297"/>
      <c r="K18" s="297"/>
      <c r="L18" s="297"/>
      <c r="M18" s="297"/>
      <c r="N18" s="297"/>
      <c r="O18" s="297"/>
      <c r="P18" s="297"/>
      <c r="Q18" s="297"/>
      <c r="R18" s="297"/>
      <c r="S18" s="297"/>
      <c r="T18" s="297"/>
      <c r="U18" s="297"/>
    </row>
    <row r="19" spans="1:21" s="41" customFormat="1" ht="3" customHeight="1" x14ac:dyDescent="0.25">
      <c r="A19" s="248"/>
      <c r="B19"/>
      <c r="C19"/>
      <c r="D19"/>
      <c r="E19"/>
      <c r="F19"/>
      <c r="G19"/>
      <c r="H19" s="249"/>
      <c r="I19" s="254"/>
    </row>
    <row r="20" spans="1:21" ht="22.5" customHeight="1" x14ac:dyDescent="0.25">
      <c r="A20" s="286" t="s">
        <v>1</v>
      </c>
      <c r="B20" s="298">
        <f>_xlfn.NUMBERVALUE(LEFT(B22,3))</f>
        <v>2.5</v>
      </c>
      <c r="C20" s="296" t="str">
        <f>IFERROR(VLOOKUP(B20,'[2]Validacion datos'!A8:B26,2,FALSE),"")</f>
        <v>Vivienda digna en entornos saludables</v>
      </c>
      <c r="D20" s="296"/>
      <c r="E20" s="296"/>
      <c r="F20" s="296"/>
      <c r="G20" s="296"/>
      <c r="H20" s="296"/>
      <c r="J20" s="41"/>
      <c r="K20" s="41"/>
      <c r="L20" s="41"/>
      <c r="M20" s="41"/>
      <c r="N20" s="41"/>
    </row>
    <row r="21" spans="1:21" s="41" customFormat="1" ht="3" customHeight="1" x14ac:dyDescent="0.25">
      <c r="A21" s="294"/>
      <c r="H21" s="290"/>
      <c r="I21" s="254"/>
    </row>
    <row r="22" spans="1:21" ht="28.5" customHeight="1" x14ac:dyDescent="0.25">
      <c r="A22" s="286" t="s">
        <v>2</v>
      </c>
      <c r="B22" s="299" t="s">
        <v>101</v>
      </c>
      <c r="C22" s="296" t="str">
        <f>IFERROR(VLOOKUP(B22,'[2]Validacion datos'!D8:E64,2,FALSE),"")</f>
        <v>Garantizar el acceso universal a servicios de agua potable y saneamiento, provistos con calidad y eficiencia</v>
      </c>
      <c r="D22" s="296"/>
      <c r="E22" s="296"/>
      <c r="F22" s="296"/>
      <c r="G22" s="296"/>
      <c r="H22" s="296"/>
    </row>
    <row r="23" spans="1:21" s="41" customFormat="1" ht="3" customHeight="1" x14ac:dyDescent="0.25">
      <c r="A23" s="248"/>
      <c r="H23" s="290"/>
      <c r="I23" s="271"/>
    </row>
    <row r="24" spans="1:21" ht="54" customHeight="1" x14ac:dyDescent="0.25">
      <c r="A24" s="286" t="s">
        <v>15</v>
      </c>
      <c r="B24" s="300" t="s">
        <v>233</v>
      </c>
      <c r="C24" s="301"/>
      <c r="D24" s="301"/>
      <c r="E24" s="301"/>
      <c r="F24" s="301"/>
      <c r="G24" s="301"/>
      <c r="H24" s="302"/>
      <c r="J24" s="41"/>
      <c r="K24" s="41"/>
      <c r="L24" s="41"/>
      <c r="M24" s="41"/>
      <c r="N24" s="41"/>
    </row>
    <row r="25" spans="1:21" s="41" customFormat="1" ht="3" customHeight="1" x14ac:dyDescent="0.25">
      <c r="A25" s="294"/>
      <c r="H25" s="290"/>
      <c r="I25" s="271"/>
    </row>
    <row r="26" spans="1:21" ht="15.75" customHeight="1" x14ac:dyDescent="0.25">
      <c r="A26" s="277" t="s">
        <v>179</v>
      </c>
      <c r="B26" s="278"/>
      <c r="C26" s="278"/>
      <c r="D26" s="278"/>
      <c r="E26" s="278"/>
      <c r="F26" s="278"/>
      <c r="G26" s="278"/>
      <c r="H26" s="279"/>
    </row>
    <row r="27" spans="1:21" s="41" customFormat="1" ht="3" customHeight="1" x14ac:dyDescent="0.25">
      <c r="A27" s="248"/>
      <c r="B27"/>
      <c r="C27"/>
      <c r="D27"/>
      <c r="E27"/>
      <c r="F27"/>
      <c r="G27"/>
      <c r="H27" s="249"/>
      <c r="I27" s="271"/>
    </row>
    <row r="28" spans="1:21" ht="23.25" customHeight="1" x14ac:dyDescent="0.25">
      <c r="A28" s="286" t="s">
        <v>190</v>
      </c>
      <c r="B28" s="291" t="s">
        <v>234</v>
      </c>
      <c r="C28" s="291"/>
      <c r="D28" s="291"/>
      <c r="E28" s="291"/>
      <c r="F28" s="291"/>
      <c r="G28" s="291"/>
      <c r="H28" s="292"/>
    </row>
    <row r="29" spans="1:21" ht="51.75" customHeight="1" x14ac:dyDescent="0.25">
      <c r="A29" s="303" t="s">
        <v>191</v>
      </c>
      <c r="B29" s="291" t="s">
        <v>235</v>
      </c>
      <c r="C29" s="291"/>
      <c r="D29" s="291"/>
      <c r="E29" s="291"/>
      <c r="F29" s="291"/>
      <c r="G29" s="291"/>
      <c r="H29" s="292"/>
    </row>
    <row r="30" spans="1:21" ht="32.25" customHeight="1" x14ac:dyDescent="0.25">
      <c r="A30" s="304" t="s">
        <v>236</v>
      </c>
      <c r="B30" s="305" t="s">
        <v>206</v>
      </c>
      <c r="C30" s="305"/>
      <c r="D30" s="305"/>
      <c r="E30" s="305"/>
      <c r="F30" s="305"/>
      <c r="G30" s="305"/>
      <c r="H30" s="306"/>
    </row>
    <row r="31" spans="1:21" s="41" customFormat="1" ht="3" customHeight="1" x14ac:dyDescent="0.25">
      <c r="A31" s="294"/>
      <c r="H31" s="290"/>
      <c r="I31" s="271"/>
    </row>
    <row r="32" spans="1:21" ht="15.75" customHeight="1" x14ac:dyDescent="0.25">
      <c r="A32" s="277" t="s">
        <v>181</v>
      </c>
      <c r="B32" s="278"/>
      <c r="C32" s="278"/>
      <c r="D32" s="278"/>
      <c r="E32" s="278"/>
      <c r="F32" s="278"/>
      <c r="G32" s="278"/>
      <c r="H32" s="279"/>
    </row>
    <row r="33" spans="1:10" s="41" customFormat="1" ht="3" customHeight="1" x14ac:dyDescent="0.25">
      <c r="A33" s="248"/>
      <c r="B33"/>
      <c r="C33"/>
      <c r="D33"/>
      <c r="E33"/>
      <c r="F33"/>
      <c r="G33"/>
      <c r="H33" s="249"/>
      <c r="I33" s="271"/>
    </row>
    <row r="34" spans="1:10" s="41" customFormat="1" x14ac:dyDescent="0.25">
      <c r="A34" s="280" t="s">
        <v>180</v>
      </c>
      <c r="B34" s="281"/>
      <c r="C34" s="281"/>
      <c r="D34" s="281"/>
      <c r="E34" s="281"/>
      <c r="F34" s="281"/>
      <c r="G34" s="281"/>
      <c r="H34" s="282"/>
      <c r="I34" s="271"/>
    </row>
    <row r="35" spans="1:10" s="41" customFormat="1" ht="3" customHeight="1" x14ac:dyDescent="0.25">
      <c r="A35" s="248"/>
      <c r="B35"/>
      <c r="C35"/>
      <c r="D35"/>
      <c r="E35"/>
      <c r="F35"/>
      <c r="G35"/>
      <c r="H35" s="249"/>
      <c r="I35" s="271"/>
    </row>
    <row r="36" spans="1:10" x14ac:dyDescent="0.25">
      <c r="A36" s="307" t="s">
        <v>3</v>
      </c>
      <c r="B36" s="308"/>
      <c r="C36" s="309" t="s">
        <v>12</v>
      </c>
      <c r="D36" s="308"/>
      <c r="E36" s="309" t="s">
        <v>4</v>
      </c>
      <c r="F36" s="308"/>
      <c r="G36" s="309" t="s">
        <v>14</v>
      </c>
      <c r="H36" s="310"/>
      <c r="I36" s="311"/>
    </row>
    <row r="37" spans="1:10" x14ac:dyDescent="0.25">
      <c r="A37" s="87">
        <v>216081390</v>
      </c>
      <c r="B37" s="88"/>
      <c r="C37" s="88">
        <v>216081390</v>
      </c>
      <c r="D37" s="88"/>
      <c r="E37" s="88">
        <f>56202262.09+57234879.98</f>
        <v>113437142.06999999</v>
      </c>
      <c r="F37" s="88"/>
      <c r="G37" s="89">
        <f>IF(E37&gt;0,E37/C37,0)</f>
        <v>0.52497414085498062</v>
      </c>
      <c r="H37" s="90"/>
      <c r="I37" s="311"/>
    </row>
    <row r="38" spans="1:10" s="41" customFormat="1" ht="3" customHeight="1" x14ac:dyDescent="0.25">
      <c r="A38" s="248"/>
      <c r="B38"/>
      <c r="C38"/>
      <c r="D38"/>
      <c r="E38"/>
      <c r="F38"/>
      <c r="G38"/>
      <c r="H38" s="249"/>
      <c r="I38" s="271"/>
    </row>
    <row r="39" spans="1:10" s="41" customFormat="1" x14ac:dyDescent="0.25">
      <c r="A39" s="280" t="s">
        <v>182</v>
      </c>
      <c r="B39" s="281"/>
      <c r="C39" s="281"/>
      <c r="D39" s="281"/>
      <c r="E39" s="281"/>
      <c r="F39" s="281"/>
      <c r="G39" s="281"/>
      <c r="H39" s="282"/>
      <c r="I39" s="271"/>
    </row>
    <row r="40" spans="1:10" s="41" customFormat="1" ht="3" customHeight="1" x14ac:dyDescent="0.25">
      <c r="A40" s="248"/>
      <c r="B40"/>
      <c r="C40"/>
      <c r="D40"/>
      <c r="E40"/>
      <c r="F40"/>
      <c r="G40"/>
      <c r="H40" s="249"/>
      <c r="I40" s="271"/>
    </row>
    <row r="41" spans="1:10" x14ac:dyDescent="0.25">
      <c r="A41" s="248"/>
      <c r="B41"/>
      <c r="C41" s="312" t="s">
        <v>5</v>
      </c>
      <c r="D41" s="313"/>
      <c r="E41" s="312" t="s">
        <v>16</v>
      </c>
      <c r="F41" s="312"/>
      <c r="G41" s="312" t="s">
        <v>9</v>
      </c>
      <c r="H41" s="314"/>
    </row>
    <row r="42" spans="1:10" ht="60" x14ac:dyDescent="0.25">
      <c r="A42" s="315" t="s">
        <v>32</v>
      </c>
      <c r="B42" s="316" t="s">
        <v>31</v>
      </c>
      <c r="C42" s="316" t="s">
        <v>10</v>
      </c>
      <c r="D42" s="316" t="s">
        <v>11</v>
      </c>
      <c r="E42" s="316" t="s">
        <v>17</v>
      </c>
      <c r="F42" s="316" t="s">
        <v>18</v>
      </c>
      <c r="G42" s="316" t="s">
        <v>13</v>
      </c>
      <c r="H42" s="317" t="s">
        <v>8</v>
      </c>
    </row>
    <row r="43" spans="1:10" ht="75.75" customHeight="1" x14ac:dyDescent="0.25">
      <c r="A43" s="318" t="s">
        <v>237</v>
      </c>
      <c r="B43" s="319" t="s">
        <v>238</v>
      </c>
      <c r="C43" s="320">
        <v>0.2</v>
      </c>
      <c r="D43" s="321">
        <f>+C37</f>
        <v>216081390</v>
      </c>
      <c r="E43" s="322">
        <v>0.05</v>
      </c>
      <c r="F43" s="321">
        <v>57234879.979999997</v>
      </c>
      <c r="G43" s="323">
        <f>IF(E43&gt;0,E43/C43,0)</f>
        <v>0.25</v>
      </c>
      <c r="H43" s="324">
        <f>IF(F43&gt;0,F43/D43,0)</f>
        <v>0.26487648927101032</v>
      </c>
      <c r="I43" s="325"/>
      <c r="J43" s="223"/>
    </row>
    <row r="44" spans="1:10" s="41" customFormat="1" ht="0.75" customHeight="1" x14ac:dyDescent="0.25">
      <c r="A44" s="248"/>
      <c r="B44"/>
      <c r="C44"/>
      <c r="D44"/>
      <c r="E44"/>
      <c r="F44"/>
      <c r="G44"/>
      <c r="H44" s="249"/>
      <c r="I44" s="271"/>
    </row>
    <row r="45" spans="1:10" ht="15.75" customHeight="1" x14ac:dyDescent="0.25">
      <c r="A45" s="277" t="s">
        <v>183</v>
      </c>
      <c r="B45" s="278"/>
      <c r="C45" s="278"/>
      <c r="D45" s="278"/>
      <c r="E45" s="278"/>
      <c r="F45" s="278"/>
      <c r="G45" s="278"/>
      <c r="H45" s="279"/>
      <c r="I45" s="326"/>
      <c r="J45" s="60"/>
    </row>
    <row r="46" spans="1:10" s="41" customFormat="1" ht="3" customHeight="1" x14ac:dyDescent="0.25">
      <c r="A46" s="248"/>
      <c r="B46"/>
      <c r="C46"/>
      <c r="D46"/>
      <c r="E46"/>
      <c r="F46"/>
      <c r="G46"/>
      <c r="H46" s="249"/>
      <c r="I46" s="271"/>
    </row>
    <row r="47" spans="1:10" s="41" customFormat="1" x14ac:dyDescent="0.25">
      <c r="A47" s="280" t="s">
        <v>184</v>
      </c>
      <c r="B47" s="281"/>
      <c r="C47" s="281"/>
      <c r="D47" s="281"/>
      <c r="E47" s="281"/>
      <c r="F47" s="281"/>
      <c r="G47" s="281"/>
      <c r="H47" s="282"/>
      <c r="I47" s="271"/>
    </row>
    <row r="48" spans="1:10" s="41" customFormat="1" ht="3" customHeight="1" x14ac:dyDescent="0.25">
      <c r="A48" s="294"/>
      <c r="H48" s="290"/>
      <c r="I48" s="271"/>
    </row>
    <row r="49" spans="1:9" ht="22.5" customHeight="1" x14ac:dyDescent="0.25">
      <c r="A49" s="44" t="s">
        <v>185</v>
      </c>
      <c r="B49" s="291" t="s">
        <v>239</v>
      </c>
      <c r="C49" s="291"/>
      <c r="D49" s="291"/>
      <c r="E49" s="291"/>
      <c r="F49" s="291"/>
      <c r="G49" s="291"/>
      <c r="H49" s="292"/>
    </row>
    <row r="50" spans="1:9" ht="21.75" customHeight="1" x14ac:dyDescent="0.25">
      <c r="A50" s="44" t="s">
        <v>186</v>
      </c>
      <c r="B50" s="291" t="s">
        <v>240</v>
      </c>
      <c r="C50" s="291"/>
      <c r="D50" s="291"/>
      <c r="E50" s="291"/>
      <c r="F50" s="291"/>
      <c r="G50" s="291"/>
      <c r="H50" s="292"/>
    </row>
    <row r="51" spans="1:9" ht="90" customHeight="1" x14ac:dyDescent="0.25">
      <c r="A51" s="44" t="s">
        <v>7</v>
      </c>
      <c r="B51" s="327" t="s">
        <v>241</v>
      </c>
      <c r="C51" s="327"/>
      <c r="D51" s="327"/>
      <c r="E51" s="327"/>
      <c r="F51" s="327"/>
      <c r="G51" s="327"/>
      <c r="H51" s="328"/>
    </row>
    <row r="52" spans="1:9" ht="37.5" customHeight="1" x14ac:dyDescent="0.25">
      <c r="A52" s="44" t="s">
        <v>6</v>
      </c>
      <c r="B52" s="329" t="s">
        <v>242</v>
      </c>
      <c r="C52" s="329"/>
      <c r="D52" s="329"/>
      <c r="E52" s="329"/>
      <c r="F52" s="329"/>
      <c r="G52" s="329"/>
      <c r="H52" s="330"/>
    </row>
    <row r="53" spans="1:9" s="41" customFormat="1" ht="3" customHeight="1" x14ac:dyDescent="0.25">
      <c r="A53" s="294"/>
      <c r="H53" s="290"/>
      <c r="I53" s="271"/>
    </row>
    <row r="54" spans="1:9" ht="15.75" customHeight="1" x14ac:dyDescent="0.25">
      <c r="A54" s="277" t="s">
        <v>187</v>
      </c>
      <c r="B54" s="278"/>
      <c r="C54" s="278"/>
      <c r="D54" s="278"/>
      <c r="E54" s="278"/>
      <c r="F54" s="278"/>
      <c r="G54" s="278"/>
      <c r="H54" s="279"/>
    </row>
    <row r="55" spans="1:9" s="41" customFormat="1" ht="3" customHeight="1" x14ac:dyDescent="0.25">
      <c r="A55" s="248"/>
      <c r="B55"/>
      <c r="C55"/>
      <c r="D55"/>
      <c r="E55"/>
      <c r="F55"/>
      <c r="G55"/>
      <c r="H55" s="249"/>
      <c r="I55" s="271"/>
    </row>
    <row r="56" spans="1:9" s="41" customFormat="1" x14ac:dyDescent="0.25">
      <c r="A56" s="331" t="s">
        <v>189</v>
      </c>
      <c r="B56" s="332"/>
      <c r="C56" s="332"/>
      <c r="D56" s="332"/>
      <c r="E56" s="332"/>
      <c r="F56" s="332"/>
      <c r="G56" s="332"/>
      <c r="H56" s="333"/>
      <c r="I56" s="271"/>
    </row>
    <row r="57" spans="1:9" s="41" customFormat="1" ht="3" customHeight="1" x14ac:dyDescent="0.25">
      <c r="A57" s="294"/>
      <c r="H57" s="290"/>
      <c r="I57" s="271"/>
    </row>
    <row r="58" spans="1:9" ht="42.75" customHeight="1" x14ac:dyDescent="0.25">
      <c r="A58" s="334" t="s">
        <v>243</v>
      </c>
      <c r="B58" s="335"/>
      <c r="C58" s="335"/>
      <c r="D58" s="335"/>
      <c r="E58" s="335"/>
      <c r="F58" s="335"/>
      <c r="G58" s="335"/>
      <c r="H58" s="336"/>
    </row>
    <row r="59" spans="1:9" ht="14.25" customHeight="1" x14ac:dyDescent="0.25">
      <c r="A59" s="337" t="s">
        <v>188</v>
      </c>
      <c r="B59" s="337"/>
      <c r="C59" s="337"/>
      <c r="D59" s="337"/>
      <c r="E59" s="337"/>
      <c r="F59" s="337"/>
      <c r="G59" s="337"/>
      <c r="H59" s="337"/>
    </row>
  </sheetData>
  <mergeCells count="48">
    <mergeCell ref="A54:H54"/>
    <mergeCell ref="A56:H56"/>
    <mergeCell ref="A58:H58"/>
    <mergeCell ref="A59:H59"/>
    <mergeCell ref="A45:H45"/>
    <mergeCell ref="A47:H47"/>
    <mergeCell ref="B49:H49"/>
    <mergeCell ref="B50:H50"/>
    <mergeCell ref="B51:H51"/>
    <mergeCell ref="B52:H52"/>
    <mergeCell ref="A37:B37"/>
    <mergeCell ref="C37:D37"/>
    <mergeCell ref="E37:F37"/>
    <mergeCell ref="G37:H37"/>
    <mergeCell ref="A39:H39"/>
    <mergeCell ref="C41:D41"/>
    <mergeCell ref="E41:F41"/>
    <mergeCell ref="G41:H41"/>
    <mergeCell ref="A32:H32"/>
    <mergeCell ref="A34:H34"/>
    <mergeCell ref="A36:B36"/>
    <mergeCell ref="C36:D36"/>
    <mergeCell ref="E36:F36"/>
    <mergeCell ref="G36:H36"/>
    <mergeCell ref="C22:H22"/>
    <mergeCell ref="B24:H24"/>
    <mergeCell ref="A26:H26"/>
    <mergeCell ref="B28:H28"/>
    <mergeCell ref="B29:H29"/>
    <mergeCell ref="B30:H30"/>
    <mergeCell ref="B11:H11"/>
    <mergeCell ref="B13:H13"/>
    <mergeCell ref="B14:H14"/>
    <mergeCell ref="A16:H16"/>
    <mergeCell ref="C18:H18"/>
    <mergeCell ref="C20:H20"/>
    <mergeCell ref="A5:H5"/>
    <mergeCell ref="A6:H6"/>
    <mergeCell ref="A7:H7"/>
    <mergeCell ref="A8:H8"/>
    <mergeCell ref="A9:H9"/>
    <mergeCell ref="A10:H10"/>
    <mergeCell ref="B1:H1"/>
    <mergeCell ref="B2:C2"/>
    <mergeCell ref="D2:F2"/>
    <mergeCell ref="B3:C3"/>
    <mergeCell ref="D3:F3"/>
    <mergeCell ref="A4:H4"/>
  </mergeCells>
  <dataValidations count="16">
    <dataValidation allowBlank="1" showInputMessage="1" showErrorMessage="1" prompt="Monto ejecutado en el trimestre" sqref="F42" xr:uid="{B087F92F-F9F1-43EC-A071-69BAB05E228B}"/>
    <dataValidation allowBlank="1" showInputMessage="1" showErrorMessage="1" prompt="Meta alcanzada en el trimestre" sqref="E42" xr:uid="{02CE8C6B-2919-404B-B80A-899ADAD5B717}"/>
    <dataValidation allowBlank="1" showInputMessage="1" showErrorMessage="1" prompt="Monto presupuestado para el producto" sqref="D42" xr:uid="{1409C8C1-6802-408A-A72E-CEB7B236B6D3}"/>
    <dataValidation allowBlank="1" showInputMessage="1" showErrorMessage="1" prompt="Meta anual del indicador" sqref="C42" xr:uid="{04F19256-3473-49FA-91DE-55B0FA365D80}"/>
    <dataValidation allowBlank="1" showInputMessage="1" showErrorMessage="1" prompt="Nombre del indicador" sqref="B42" xr:uid="{299E13A3-2BB1-4749-BEB1-08440F4785F5}"/>
    <dataValidation allowBlank="1" showInputMessage="1" showErrorMessage="1" prompt="Nombre de cada producto" sqref="A42" xr:uid="{96FFD4F8-22B4-4A1A-8C09-DB9065ADECAC}"/>
    <dataValidation allowBlank="1" showInputMessage="1" showErrorMessage="1" prompt="¿En qué consiste el programa?" sqref="B29:H29" xr:uid="{21A7A27E-ABDE-45AD-9363-5CD56ACB947C}"/>
    <dataValidation allowBlank="1" showInputMessage="1" showErrorMessage="1" prompt="Presupuesto del programa" sqref="A37:F37" xr:uid="{57AE0BCC-E865-4BE9-86F1-2F971284CE61}"/>
    <dataValidation allowBlank="1" showInputMessage="1" showErrorMessage="1" prompt="Oportunidades de mejora identificadas" sqref="A58:H58" xr:uid="{4A2842C1-E724-4D6B-924A-2D51BECD7342}"/>
    <dataValidation allowBlank="1" showInputMessage="1" showErrorMessage="1" prompt="De existir desvío, explicar razones." sqref="B52:H52" xr:uid="{B3CB28A7-95E1-48F1-A5AF-B890A57DA8A5}"/>
    <dataValidation allowBlank="1" showInputMessage="1" showErrorMessage="1" prompt="1. Describir lo plasmado en el presupuesto_x000a_2. Describir lo alcanzado en términos financieros y de producción " sqref="B51:H51" xr:uid="{4F1B1802-7F12-403D-8EFF-383E26FDAECC}"/>
    <dataValidation allowBlank="1" showInputMessage="1" showErrorMessage="1" prompt="¿En qué consiste el producto? su objetivo" sqref="B50:H50" xr:uid="{B1185A47-9AA8-4674-9E45-EF8E338EA4A3}"/>
    <dataValidation allowBlank="1" showInputMessage="1" showErrorMessage="1" prompt="Nombre del producto" sqref="B49:H49" xr:uid="{42B1C097-02F8-4AF4-B541-267F393D2290}"/>
    <dataValidation allowBlank="1" showInputMessage="1" showErrorMessage="1" prompt="¿A quién va dirigido el programa?, ¿qué característica tiene esta población que requiere ser beneficiada?" sqref="B30:H30" xr:uid="{3B23585D-D039-45A5-9245-F8533F73B1AA}"/>
    <dataValidation allowBlank="1" showInputMessage="1" prompt="Nombre del capítulo" sqref="B11:H11" xr:uid="{3E815B31-ECB8-486C-B6AA-6C5953A62222}"/>
    <dataValidation allowBlank="1" sqref="A11" xr:uid="{2788A751-F22C-4B01-8C9E-D13526394481}"/>
  </dataValidation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F8"/>
  <sheetViews>
    <sheetView showGridLines="0" zoomScaleSheetLayoutView="100" workbookViewId="0">
      <selection activeCell="F12" sqref="F12"/>
    </sheetView>
  </sheetViews>
  <sheetFormatPr baseColWidth="10" defaultColWidth="5" defaultRowHeight="15" x14ac:dyDescent="0.25"/>
  <cols>
    <col min="1" max="1" width="10.42578125" style="5" customWidth="1"/>
    <col min="2" max="2" width="14" style="5" customWidth="1"/>
    <col min="3" max="3" width="10" style="5" customWidth="1"/>
    <col min="4" max="4" width="27.7109375" style="5" customWidth="1"/>
    <col min="5" max="5" width="13.85546875" style="5" customWidth="1"/>
    <col min="6" max="6" width="14.140625" style="5" customWidth="1"/>
    <col min="7" max="16384" width="5" style="5"/>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37" t="s">
        <v>33</v>
      </c>
      <c r="B5" s="138"/>
      <c r="C5" s="138"/>
      <c r="D5" s="138"/>
      <c r="E5" s="138"/>
      <c r="F5" s="139"/>
    </row>
    <row r="6" spans="1:6" ht="16.5" customHeight="1" thickBot="1" x14ac:dyDescent="0.3">
      <c r="D6" s="6"/>
    </row>
    <row r="7" spans="1:6" ht="16.5" customHeight="1" x14ac:dyDescent="0.25">
      <c r="A7" s="7" t="s">
        <v>34</v>
      </c>
      <c r="B7" s="7" t="s">
        <v>35</v>
      </c>
      <c r="C7" s="7" t="s">
        <v>36</v>
      </c>
      <c r="D7" s="7" t="s">
        <v>37</v>
      </c>
      <c r="E7" s="7" t="s">
        <v>38</v>
      </c>
      <c r="F7" s="8" t="s">
        <v>39</v>
      </c>
    </row>
    <row r="8" spans="1:6" ht="123.75" customHeight="1" thickBot="1" x14ac:dyDescent="0.3">
      <c r="A8" s="9">
        <v>0</v>
      </c>
      <c r="B8" s="10" t="s">
        <v>196</v>
      </c>
      <c r="C8" s="11" t="s">
        <v>40</v>
      </c>
      <c r="D8" s="12" t="s">
        <v>41</v>
      </c>
      <c r="E8" s="13" t="s">
        <v>197</v>
      </c>
      <c r="F8" s="13" t="s">
        <v>198</v>
      </c>
    </row>
  </sheetData>
  <sheetProtection sheet="1" objects="1" scenarios="1"/>
  <mergeCells count="1">
    <mergeCell ref="A5:F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E93"/>
  <sheetViews>
    <sheetView workbookViewId="0">
      <selection activeCell="B1" sqref="B1"/>
    </sheetView>
  </sheetViews>
  <sheetFormatPr baseColWidth="10" defaultColWidth="11.42578125" defaultRowHeight="15" x14ac:dyDescent="0.25"/>
  <cols>
    <col min="1" max="1" width="4" style="5" bestFit="1" customWidth="1"/>
    <col min="2" max="2" width="67.42578125" style="5" customWidth="1"/>
    <col min="3" max="3" width="6" style="5" customWidth="1"/>
    <col min="4" max="4" width="5.140625" style="5" bestFit="1" customWidth="1"/>
    <col min="5" max="5" width="170.5703125" style="5" bestFit="1" customWidth="1"/>
    <col min="6" max="6" width="11.85546875" style="5" bestFit="1" customWidth="1"/>
    <col min="7" max="16384" width="11.42578125" style="5"/>
  </cols>
  <sheetData>
    <row r="1" spans="1:5" x14ac:dyDescent="0.25">
      <c r="A1" s="16"/>
      <c r="B1" s="17" t="s">
        <v>28</v>
      </c>
    </row>
    <row r="2" spans="1:5" x14ac:dyDescent="0.25">
      <c r="A2" s="18">
        <v>1</v>
      </c>
      <c r="B2" s="19" t="s">
        <v>91</v>
      </c>
      <c r="C2"/>
      <c r="D2"/>
      <c r="E2"/>
    </row>
    <row r="3" spans="1:5" x14ac:dyDescent="0.25">
      <c r="A3" s="18">
        <v>2</v>
      </c>
      <c r="B3" s="19" t="s">
        <v>93</v>
      </c>
      <c r="C3"/>
      <c r="D3"/>
      <c r="E3"/>
    </row>
    <row r="4" spans="1:5" x14ac:dyDescent="0.25">
      <c r="A4" s="18">
        <v>3</v>
      </c>
      <c r="B4" s="19" t="s">
        <v>95</v>
      </c>
      <c r="C4"/>
      <c r="D4"/>
      <c r="E4"/>
    </row>
    <row r="5" spans="1:5" x14ac:dyDescent="0.25">
      <c r="A5" s="18">
        <v>4</v>
      </c>
      <c r="B5" s="19" t="s">
        <v>97</v>
      </c>
      <c r="C5"/>
      <c r="D5"/>
      <c r="E5"/>
    </row>
    <row r="7" spans="1:5" x14ac:dyDescent="0.25">
      <c r="A7" s="16"/>
      <c r="B7" s="20" t="s">
        <v>29</v>
      </c>
      <c r="C7" s="14"/>
      <c r="E7" s="14" t="s">
        <v>30</v>
      </c>
    </row>
    <row r="8" spans="1:5" ht="30" x14ac:dyDescent="0.25">
      <c r="A8" s="18">
        <v>1.1000000000000001</v>
      </c>
      <c r="B8" s="19" t="s">
        <v>178</v>
      </c>
      <c r="D8" s="5" t="s">
        <v>42</v>
      </c>
      <c r="E8" s="15" t="s">
        <v>155</v>
      </c>
    </row>
    <row r="9" spans="1:5" ht="30" x14ac:dyDescent="0.25">
      <c r="A9" s="18">
        <v>1.2</v>
      </c>
      <c r="B9" s="19" t="s">
        <v>43</v>
      </c>
      <c r="D9" s="5" t="s">
        <v>44</v>
      </c>
      <c r="E9" s="15" t="s">
        <v>156</v>
      </c>
    </row>
    <row r="10" spans="1:5" ht="30" x14ac:dyDescent="0.25">
      <c r="A10" s="18">
        <v>1.3</v>
      </c>
      <c r="B10" s="19" t="s">
        <v>45</v>
      </c>
      <c r="D10" s="5" t="s">
        <v>46</v>
      </c>
      <c r="E10" s="15" t="s">
        <v>47</v>
      </c>
    </row>
    <row r="11" spans="1:5" ht="30" x14ac:dyDescent="0.25">
      <c r="A11" s="18">
        <v>1.4</v>
      </c>
      <c r="B11" s="19" t="s">
        <v>48</v>
      </c>
      <c r="D11" s="5" t="s">
        <v>49</v>
      </c>
      <c r="E11" s="15" t="s">
        <v>50</v>
      </c>
    </row>
    <row r="12" spans="1:5" ht="30" x14ac:dyDescent="0.25">
      <c r="A12" s="18">
        <v>2.1</v>
      </c>
      <c r="B12" s="19" t="s">
        <v>154</v>
      </c>
      <c r="D12" s="5" t="s">
        <v>51</v>
      </c>
      <c r="E12" s="15" t="s">
        <v>157</v>
      </c>
    </row>
    <row r="13" spans="1:5" ht="30" x14ac:dyDescent="0.25">
      <c r="A13" s="18">
        <v>2.2000000000000002</v>
      </c>
      <c r="B13" s="19" t="s">
        <v>52</v>
      </c>
      <c r="D13" s="5" t="s">
        <v>53</v>
      </c>
      <c r="E13" s="15" t="s">
        <v>158</v>
      </c>
    </row>
    <row r="14" spans="1:5" x14ac:dyDescent="0.25">
      <c r="A14" s="18">
        <v>2.2999999999999998</v>
      </c>
      <c r="B14" s="19" t="s">
        <v>54</v>
      </c>
      <c r="D14" s="5" t="s">
        <v>55</v>
      </c>
      <c r="E14" s="15" t="s">
        <v>159</v>
      </c>
    </row>
    <row r="15" spans="1:5" x14ac:dyDescent="0.25">
      <c r="A15" s="18">
        <v>2.4</v>
      </c>
      <c r="B15" s="19" t="s">
        <v>56</v>
      </c>
      <c r="D15" s="5" t="s">
        <v>57</v>
      </c>
      <c r="E15" s="15" t="s">
        <v>58</v>
      </c>
    </row>
    <row r="16" spans="1:5" ht="30" x14ac:dyDescent="0.25">
      <c r="A16" s="18">
        <v>2.5</v>
      </c>
      <c r="B16" s="19" t="s">
        <v>59</v>
      </c>
      <c r="D16" s="5" t="s">
        <v>60</v>
      </c>
      <c r="E16" s="15" t="s">
        <v>160</v>
      </c>
    </row>
    <row r="17" spans="1:5" x14ac:dyDescent="0.25">
      <c r="A17" s="18">
        <v>2.6</v>
      </c>
      <c r="B17" s="19" t="s">
        <v>61</v>
      </c>
      <c r="D17" s="5" t="s">
        <v>62</v>
      </c>
      <c r="E17" s="15" t="s">
        <v>63</v>
      </c>
    </row>
    <row r="18" spans="1:5" x14ac:dyDescent="0.25">
      <c r="A18" s="18">
        <v>2.7</v>
      </c>
      <c r="B18" s="19" t="s">
        <v>64</v>
      </c>
      <c r="D18" s="5" t="s">
        <v>65</v>
      </c>
      <c r="E18" s="15" t="s">
        <v>66</v>
      </c>
    </row>
    <row r="19" spans="1:5" ht="52.5" customHeight="1" x14ac:dyDescent="0.25">
      <c r="A19" s="18">
        <v>3.1</v>
      </c>
      <c r="B19" s="19" t="s">
        <v>67</v>
      </c>
      <c r="D19" s="5" t="s">
        <v>68</v>
      </c>
      <c r="E19" s="15" t="s">
        <v>69</v>
      </c>
    </row>
    <row r="20" spans="1:5" x14ac:dyDescent="0.25">
      <c r="A20" s="18">
        <v>3.2</v>
      </c>
      <c r="B20" s="19" t="s">
        <v>70</v>
      </c>
      <c r="D20" s="5" t="s">
        <v>71</v>
      </c>
      <c r="E20" s="15" t="s">
        <v>72</v>
      </c>
    </row>
    <row r="21" spans="1:5" ht="30" x14ac:dyDescent="0.25">
      <c r="A21" s="18">
        <v>3.3</v>
      </c>
      <c r="B21" s="19" t="s">
        <v>73</v>
      </c>
      <c r="D21" s="5" t="s">
        <v>74</v>
      </c>
      <c r="E21" s="15" t="s">
        <v>75</v>
      </c>
    </row>
    <row r="22" spans="1:5" x14ac:dyDescent="0.25">
      <c r="A22" s="18">
        <v>3.4</v>
      </c>
      <c r="B22" s="19" t="s">
        <v>76</v>
      </c>
      <c r="D22" s="5" t="s">
        <v>77</v>
      </c>
      <c r="E22" s="15" t="s">
        <v>78</v>
      </c>
    </row>
    <row r="23" spans="1:5" ht="45" x14ac:dyDescent="0.25">
      <c r="A23" s="18">
        <v>3.5</v>
      </c>
      <c r="B23" s="19" t="s">
        <v>153</v>
      </c>
      <c r="D23" s="5" t="s">
        <v>79</v>
      </c>
      <c r="E23" s="15" t="s">
        <v>80</v>
      </c>
    </row>
    <row r="24" spans="1:5" x14ac:dyDescent="0.25">
      <c r="A24" s="18">
        <v>4.0999999999999996</v>
      </c>
      <c r="B24" s="19" t="s">
        <v>81</v>
      </c>
      <c r="D24" s="5" t="s">
        <v>82</v>
      </c>
      <c r="E24" s="15" t="s">
        <v>83</v>
      </c>
    </row>
    <row r="25" spans="1:5" ht="30" x14ac:dyDescent="0.25">
      <c r="A25" s="18">
        <v>4.2</v>
      </c>
      <c r="B25" s="19" t="s">
        <v>84</v>
      </c>
      <c r="D25" s="5" t="s">
        <v>85</v>
      </c>
      <c r="E25" s="15" t="s">
        <v>161</v>
      </c>
    </row>
    <row r="26" spans="1:5" x14ac:dyDescent="0.25">
      <c r="A26" s="18">
        <v>4.3</v>
      </c>
      <c r="B26" s="19" t="s">
        <v>152</v>
      </c>
      <c r="D26" s="5" t="s">
        <v>86</v>
      </c>
      <c r="E26" s="15" t="s">
        <v>87</v>
      </c>
    </row>
    <row r="27" spans="1:5" x14ac:dyDescent="0.25">
      <c r="D27" s="5" t="s">
        <v>88</v>
      </c>
      <c r="E27" s="15" t="s">
        <v>89</v>
      </c>
    </row>
    <row r="28" spans="1:5" x14ac:dyDescent="0.25">
      <c r="D28" s="5" t="s">
        <v>90</v>
      </c>
      <c r="E28" s="15" t="s">
        <v>162</v>
      </c>
    </row>
    <row r="29" spans="1:5" x14ac:dyDescent="0.25">
      <c r="D29" s="5" t="s">
        <v>92</v>
      </c>
      <c r="E29" s="15" t="s">
        <v>163</v>
      </c>
    </row>
    <row r="30" spans="1:5" x14ac:dyDescent="0.25">
      <c r="D30" s="5" t="s">
        <v>94</v>
      </c>
      <c r="E30" s="15" t="s">
        <v>164</v>
      </c>
    </row>
    <row r="31" spans="1:5" x14ac:dyDescent="0.25">
      <c r="D31" s="5" t="s">
        <v>96</v>
      </c>
      <c r="E31" s="15" t="s">
        <v>165</v>
      </c>
    </row>
    <row r="32" spans="1:5" x14ac:dyDescent="0.25">
      <c r="D32" s="5" t="s">
        <v>98</v>
      </c>
      <c r="E32" s="15" t="s">
        <v>99</v>
      </c>
    </row>
    <row r="33" spans="1:5" ht="30" x14ac:dyDescent="0.25">
      <c r="A33"/>
      <c r="B33"/>
      <c r="D33" s="5" t="s">
        <v>100</v>
      </c>
      <c r="E33" s="15" t="s">
        <v>166</v>
      </c>
    </row>
    <row r="34" spans="1:5" x14ac:dyDescent="0.25">
      <c r="A34"/>
      <c r="B34"/>
      <c r="D34" s="5" t="s">
        <v>101</v>
      </c>
      <c r="E34" s="15" t="s">
        <v>102</v>
      </c>
    </row>
    <row r="35" spans="1:5" ht="30" x14ac:dyDescent="0.25">
      <c r="A35"/>
      <c r="B35"/>
      <c r="D35" s="5" t="s">
        <v>103</v>
      </c>
      <c r="E35" s="15" t="s">
        <v>104</v>
      </c>
    </row>
    <row r="36" spans="1:5" x14ac:dyDescent="0.25">
      <c r="A36"/>
      <c r="B36"/>
      <c r="D36" s="5" t="s">
        <v>105</v>
      </c>
      <c r="E36" s="15" t="s">
        <v>106</v>
      </c>
    </row>
    <row r="37" spans="1:5" x14ac:dyDescent="0.25">
      <c r="A37"/>
      <c r="B37"/>
      <c r="D37" s="5" t="s">
        <v>107</v>
      </c>
      <c r="E37" s="15" t="s">
        <v>108</v>
      </c>
    </row>
    <row r="38" spans="1:5" ht="15" customHeight="1" x14ac:dyDescent="0.25">
      <c r="A38"/>
      <c r="B38"/>
      <c r="D38" s="5" t="s">
        <v>109</v>
      </c>
      <c r="E38" s="15" t="s">
        <v>167</v>
      </c>
    </row>
    <row r="39" spans="1:5" ht="30" x14ac:dyDescent="0.25">
      <c r="A39"/>
      <c r="B39"/>
      <c r="D39" s="5" t="s">
        <v>110</v>
      </c>
      <c r="E39" s="15" t="s">
        <v>168</v>
      </c>
    </row>
    <row r="40" spans="1:5" x14ac:dyDescent="0.25">
      <c r="A40"/>
      <c r="B40"/>
      <c r="D40" s="5" t="s">
        <v>111</v>
      </c>
      <c r="E40" s="15" t="s">
        <v>169</v>
      </c>
    </row>
    <row r="41" spans="1:5" x14ac:dyDescent="0.25">
      <c r="A41"/>
      <c r="B41"/>
      <c r="D41" s="5" t="s">
        <v>112</v>
      </c>
      <c r="E41" s="15" t="s">
        <v>170</v>
      </c>
    </row>
    <row r="42" spans="1:5" x14ac:dyDescent="0.25">
      <c r="A42"/>
      <c r="B42"/>
      <c r="D42" s="5" t="s">
        <v>113</v>
      </c>
      <c r="E42" s="15" t="s">
        <v>114</v>
      </c>
    </row>
    <row r="43" spans="1:5" ht="15" customHeight="1" x14ac:dyDescent="0.25">
      <c r="A43"/>
      <c r="B43"/>
      <c r="D43" s="5" t="s">
        <v>115</v>
      </c>
      <c r="E43" s="15" t="s">
        <v>116</v>
      </c>
    </row>
    <row r="44" spans="1:5" x14ac:dyDescent="0.25">
      <c r="A44"/>
      <c r="B44"/>
      <c r="D44" s="5" t="s">
        <v>117</v>
      </c>
      <c r="E44" s="15" t="s">
        <v>118</v>
      </c>
    </row>
    <row r="45" spans="1:5" x14ac:dyDescent="0.25">
      <c r="A45"/>
      <c r="B45"/>
      <c r="D45" s="5" t="s">
        <v>119</v>
      </c>
      <c r="E45" s="15" t="s">
        <v>120</v>
      </c>
    </row>
    <row r="46" spans="1:5" ht="30" x14ac:dyDescent="0.25">
      <c r="A46"/>
      <c r="B46"/>
      <c r="D46" s="5" t="s">
        <v>121</v>
      </c>
      <c r="E46" s="15" t="s">
        <v>171</v>
      </c>
    </row>
    <row r="47" spans="1:5" x14ac:dyDescent="0.25">
      <c r="A47"/>
      <c r="B47"/>
      <c r="D47" s="5" t="s">
        <v>122</v>
      </c>
      <c r="E47" s="15" t="s">
        <v>123</v>
      </c>
    </row>
    <row r="48" spans="1:5" ht="30" x14ac:dyDescent="0.25">
      <c r="A48"/>
      <c r="B48"/>
      <c r="D48" s="5" t="s">
        <v>124</v>
      </c>
      <c r="E48" s="15" t="s">
        <v>125</v>
      </c>
    </row>
    <row r="49" spans="1:5" x14ac:dyDescent="0.25">
      <c r="A49"/>
      <c r="B49"/>
      <c r="D49" s="5" t="s">
        <v>126</v>
      </c>
      <c r="E49" s="15" t="s">
        <v>172</v>
      </c>
    </row>
    <row r="50" spans="1:5" x14ac:dyDescent="0.25">
      <c r="A50"/>
      <c r="B50"/>
      <c r="D50" s="5" t="s">
        <v>127</v>
      </c>
      <c r="E50" s="15" t="s">
        <v>128</v>
      </c>
    </row>
    <row r="51" spans="1:5" ht="30" x14ac:dyDescent="0.25">
      <c r="A51"/>
      <c r="B51"/>
      <c r="D51" s="5" t="s">
        <v>129</v>
      </c>
      <c r="E51" s="15" t="s">
        <v>173</v>
      </c>
    </row>
    <row r="52" spans="1:5" x14ac:dyDescent="0.25">
      <c r="A52"/>
      <c r="B52"/>
      <c r="D52" s="5" t="s">
        <v>130</v>
      </c>
      <c r="E52" s="15" t="s">
        <v>131</v>
      </c>
    </row>
    <row r="53" spans="1:5" ht="15" customHeight="1" x14ac:dyDescent="0.25">
      <c r="A53"/>
      <c r="B53"/>
      <c r="D53" s="5" t="s">
        <v>132</v>
      </c>
      <c r="E53" s="15" t="s">
        <v>133</v>
      </c>
    </row>
    <row r="54" spans="1:5" ht="30" x14ac:dyDescent="0.25">
      <c r="A54"/>
      <c r="B54"/>
      <c r="D54" s="5" t="s">
        <v>134</v>
      </c>
      <c r="E54" s="15" t="s">
        <v>135</v>
      </c>
    </row>
    <row r="55" spans="1:5" ht="30" x14ac:dyDescent="0.25">
      <c r="A55"/>
      <c r="B55"/>
      <c r="D55" s="5" t="s">
        <v>136</v>
      </c>
      <c r="E55" s="15" t="s">
        <v>137</v>
      </c>
    </row>
    <row r="56" spans="1:5" ht="30" x14ac:dyDescent="0.25">
      <c r="A56"/>
      <c r="B56"/>
      <c r="D56" s="5" t="s">
        <v>138</v>
      </c>
      <c r="E56" s="15" t="s">
        <v>139</v>
      </c>
    </row>
    <row r="57" spans="1:5" x14ac:dyDescent="0.25">
      <c r="A57"/>
      <c r="B57"/>
      <c r="D57" s="5" t="s">
        <v>140</v>
      </c>
      <c r="E57" s="15" t="s">
        <v>174</v>
      </c>
    </row>
    <row r="58" spans="1:5" x14ac:dyDescent="0.25">
      <c r="A58"/>
      <c r="B58"/>
      <c r="D58" s="5" t="s">
        <v>141</v>
      </c>
      <c r="E58" s="15" t="s">
        <v>142</v>
      </c>
    </row>
    <row r="59" spans="1:5" x14ac:dyDescent="0.25">
      <c r="A59"/>
      <c r="B59"/>
      <c r="D59" s="5" t="s">
        <v>143</v>
      </c>
      <c r="E59" s="15" t="s">
        <v>144</v>
      </c>
    </row>
    <row r="60" spans="1:5" x14ac:dyDescent="0.25">
      <c r="A60"/>
      <c r="B60"/>
      <c r="D60" s="5" t="s">
        <v>145</v>
      </c>
      <c r="E60" s="15" t="s">
        <v>175</v>
      </c>
    </row>
    <row r="61" spans="1:5" x14ac:dyDescent="0.25">
      <c r="A61"/>
      <c r="B61"/>
      <c r="D61" s="5" t="s">
        <v>146</v>
      </c>
      <c r="E61" s="15" t="s">
        <v>176</v>
      </c>
    </row>
    <row r="62" spans="1:5" x14ac:dyDescent="0.25">
      <c r="A62"/>
      <c r="B62"/>
      <c r="D62" s="5" t="s">
        <v>147</v>
      </c>
      <c r="E62" s="15" t="s">
        <v>148</v>
      </c>
    </row>
    <row r="63" spans="1:5" ht="30" x14ac:dyDescent="0.25">
      <c r="A63"/>
      <c r="B63"/>
      <c r="D63" s="5" t="s">
        <v>149</v>
      </c>
      <c r="E63" s="15" t="s">
        <v>177</v>
      </c>
    </row>
    <row r="64" spans="1:5" x14ac:dyDescent="0.25">
      <c r="A64"/>
      <c r="B64"/>
      <c r="D64" s="5" t="s">
        <v>150</v>
      </c>
      <c r="E64" s="15" t="s">
        <v>151</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11</vt:lpstr>
      <vt:lpstr>12</vt:lpstr>
      <vt:lpstr>13</vt:lpstr>
      <vt:lpstr>Historial de Cambios</vt:lpstr>
      <vt:lpstr>Validacion datos</vt:lpstr>
      <vt:lpstr>'11'!Área_de_impresión</vt:lpstr>
      <vt:lpstr>'Historial de Cambios'!Área_de_impresión</vt:lpstr>
      <vt:lpstr>'11'!Títulos_a_imprimir</vt:lpstr>
      <vt:lpstr>'Historial de Cambios'!Títulos_a_imprimir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Deyris Reyes Ramírez</cp:lastModifiedBy>
  <cp:lastPrinted>2022-02-18T19:59:33Z</cp:lastPrinted>
  <dcterms:created xsi:type="dcterms:W3CDTF">2018-02-28T12:31:13Z</dcterms:created>
  <dcterms:modified xsi:type="dcterms:W3CDTF">2022-02-18T20:05:27Z</dcterms:modified>
</cp:coreProperties>
</file>