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aps-fs-05\docs_compartidos$\Presupuesto\Respaldo de carpeta compartida local\Carpeta Compartida\2022\Ejecuciones\"/>
    </mc:Choice>
  </mc:AlternateContent>
  <xr:revisionPtr revIDLastSave="0" documentId="13_ncr:1_{32F48FFA-EA3D-401C-9EC0-9655E62383F9}" xr6:coauthVersionLast="47" xr6:coauthVersionMax="47" xr10:uidLastSave="{00000000-0000-0000-0000-000000000000}"/>
  <bookViews>
    <workbookView xWindow="-120" yWindow="-120" windowWidth="29040" windowHeight="15840" xr2:uid="{00000000-000D-0000-FFFF-FFFF00000000}"/>
  </bookViews>
  <sheets>
    <sheet name="Programa 11" sheetId="2" r:id="rId1"/>
    <sheet name="Program 12" sheetId="6" r:id="rId2"/>
    <sheet name="Programa 13" sheetId="5" r:id="rId3"/>
    <sheet name="Historial de Cambios" sheetId="3" state="hidden" r:id="rId4"/>
    <sheet name="Validacion datos" sheetId="4" state="hidden" r:id="rId5"/>
  </sheets>
  <externalReferences>
    <externalReference r:id="rId6"/>
    <externalReference r:id="rId7"/>
  </externalReferences>
  <definedNames>
    <definedName name="_xlnm.Print_Area" localSheetId="3">'Historial de Cambios'!$A$1:$F$43</definedName>
    <definedName name="_xlnm.Print_Area" localSheetId="1">'Program 12'!$A$1:$H$62</definedName>
    <definedName name="_xlnm.Print_Area" localSheetId="0">'Programa 11'!$A$1:$H$59</definedName>
    <definedName name="_xlnm.Print_Area" localSheetId="2">'Programa 13'!$A$1:$K$60</definedName>
    <definedName name="_xlnm.Print_Titles" localSheetId="3">'Historial de Cambios'!$1:$7</definedName>
    <definedName name="_xlnm.Print_Titles" localSheetId="0">'Programa 11'!$1:$6</definedName>
    <definedName name="_xlnm.Print_Titles" localSheetId="2">'Programa 13'!$1:$6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6" l="1"/>
  <c r="G44" i="6"/>
  <c r="H43" i="6"/>
  <c r="G43" i="6"/>
  <c r="A37" i="6"/>
  <c r="C37" i="6" s="1"/>
  <c r="G37" i="6" s="1"/>
  <c r="C22" i="6"/>
  <c r="C20" i="6"/>
  <c r="B20" i="6"/>
  <c r="B18" i="6"/>
  <c r="C18" i="6" s="1"/>
  <c r="G44" i="5"/>
  <c r="D44" i="5"/>
  <c r="H44" i="5" s="1"/>
  <c r="G38" i="5"/>
  <c r="C23" i="5"/>
  <c r="B21" i="5"/>
  <c r="C21" i="5" s="1"/>
  <c r="B19" i="5"/>
  <c r="C19" i="5" s="1"/>
  <c r="G43" i="2" l="1"/>
  <c r="B18" i="2" l="1"/>
  <c r="B20" i="2"/>
  <c r="D43" i="2" l="1"/>
  <c r="H43" i="2" s="1"/>
  <c r="G37" i="2"/>
</calcChain>
</file>

<file path=xl/sharedStrings.xml><?xml version="1.0" encoding="utf-8"?>
<sst xmlns="http://schemas.openxmlformats.org/spreadsheetml/2006/main" count="356" uniqueCount="253">
  <si>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</si>
  <si>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</si>
  <si>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</si>
  <si>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</si>
  <si>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</si>
  <si>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</si>
  <si>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</si>
  <si>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</si>
  <si>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</si>
  <si>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</si>
  <si>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</si>
  <si>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</si>
  <si>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</si>
  <si>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</si>
  <si>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</si>
  <si>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</si>
  <si>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</si>
  <si>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</si>
  <si>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</si>
  <si>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</si>
  <si>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</si>
  <si>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</si>
  <si>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</si>
  <si>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</si>
  <si>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</si>
  <si>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</si>
  <si>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</si>
  <si>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</si>
  <si>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</si>
  <si>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</si>
  <si>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</si>
  <si>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</si>
  <si>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</si>
  <si>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</si>
  <si>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</si>
  <si>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</si>
  <si>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</si>
  <si>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</si>
  <si>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</si>
  <si>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</si>
  <si>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</si>
  <si>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</si>
  <si>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</si>
  <si>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</si>
  <si>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</si>
  <si>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</si>
  <si>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</si>
  <si>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</si>
  <si>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</si>
  <si>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</si>
  <si>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</si>
  <si>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</si>
  <si>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</si>
  <si>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</si>
  <si>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</si>
  <si>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</si>
  <si>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</si>
  <si>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</si>
  <si>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</si>
  <si>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</si>
  <si>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</si>
  <si>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</si>
  <si>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</si>
  <si>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</si>
  <si>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</si>
  <si>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</si>
  <si>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</si>
  <si>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</si>
  <si>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</si>
  <si>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</si>
  <si>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</si>
  <si>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</si>
  <si>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</si>
  <si>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</si>
  <si>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</si>
  <si>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</si>
  <si>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</si>
  <si>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</si>
  <si>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</si>
  <si>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</si>
  <si>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</si>
  <si>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</si>
  <si>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</si>
  <si>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</si>
  <si>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</si>
  <si>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</si>
  <si>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</si>
  <si>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</si>
  <si>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</si>
  <si>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</si>
  <si>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</si>
  <si>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</si>
  <si>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</si>
  <si>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</si>
  <si>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</si>
  <si>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</si>
  <si>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</si>
  <si>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</si>
  <si>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</si>
  <si>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</si>
  <si>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</si>
  <si>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</si>
  <si>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</si>
  <si>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</si>
  <si>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</si>
  <si>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</si>
  <si>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</si>
  <si>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</si>
  <si>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</si>
  <si>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</si>
  <si>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</si>
  <si>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</si>
  <si>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</si>
  <si>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</si>
  <si>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</si>
  <si>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</si>
  <si>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</si>
  <si>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</si>
  <si>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</si>
  <si>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</si>
  <si>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</si>
  <si>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</si>
  <si>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</si>
  <si>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</si>
  <si>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</si>
  <si>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</si>
  <si>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</si>
  <si>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</si>
  <si>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</si>
  <si>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</si>
  <si>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</si>
  <si>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</si>
  <si>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</si>
  <si>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</si>
  <si>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</si>
  <si>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</si>
  <si>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</si>
  <si>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</si>
  <si>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</si>
  <si>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</si>
  <si>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</si>
  <si>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</si>
  <si>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</si>
  <si>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</si>
  <si>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</si>
  <si>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</si>
  <si>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</si>
  <si>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</si>
  <si>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</si>
  <si>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</si>
  <si>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</si>
  <si>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</si>
  <si>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</si>
  <si>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</si>
  <si>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</si>
  <si>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</si>
  <si>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</si>
  <si>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</si>
  <si>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</si>
  <si>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</si>
  <si>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</si>
  <si>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</si>
  <si>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</si>
  <si>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</si>
  <si>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</si>
  <si>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</si>
  <si>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</si>
  <si>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</si>
  <si>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</si>
  <si>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</si>
  <si>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</si>
  <si>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</si>
  <si>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</si>
  <si>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</si>
  <si>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</si>
  <si>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</si>
  <si>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</si>
  <si>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</si>
  <si>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</si>
  <si>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</si>
  <si>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</si>
  <si>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</si>
  <si>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</si>
  <si>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</si>
  <si>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</si>
  <si>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</si>
  <si>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</si>
  <si>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</si>
  <si>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</si>
  <si>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</si>
  <si>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</si>
  <si>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</si>
  <si>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</si>
  <si>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</si>
  <si>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</si>
  <si>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</si>
  <si>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</si>
  <si>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Patria Sención
Encargada Dpto. Empresas Públicas Financieras
Manuel de Jesús
Encargado Dpto. Empresas Públicas No Financieras</t>
  </si>
  <si>
    <t>César De la Cruz
Encargado Dpto. Evaluación del Gasto</t>
  </si>
  <si>
    <t xml:space="preserve"> 6112</t>
  </si>
  <si>
    <t>Proveer los servicios de agua potable y saneamiento, conforme a los parámetros de calidad establecidos, a la población en su ámbito de competencia territorial, contribuyendo a mejorar la salud y calidad de vida de los usuarios, en armonía y respecto al medio ambiente.</t>
  </si>
  <si>
    <t>Ser reconocido como una institución Pública, moderna, consolidada, dinámica y con liderazgo nacional e internacional en el sector de agua potable y saneamiento, conun Modelo de Gestión Eficiente, Desconcentrado y Auto-sostenible, que permita el acercamiento a las necesidades de los Ciudadanos/Clientes, para garantizar su satisfacción y la mejora de sus condiciones de vida.</t>
  </si>
  <si>
    <t>Residentes de viviendas del área de jurisdicción del INAPA con abastecimiento de agua potable a través de la red publica</t>
  </si>
  <si>
    <t>%  (Viviendas con servicio de agua potable a través de la  red pública)</t>
  </si>
  <si>
    <t>Abastecimiento de Agua Potable</t>
  </si>
  <si>
    <t>Este programa se basa en su principal actividad en la construcción rehabilitación  y   ampliación  de  los  sistemas  de  abastecimiento de aguas potables a nivel nacional en las áreas bajo su jurisdicción, dando así solución a los problemas de desabastecimiento o deficiencia en cantidad o calidad del servicio ofrecido: siendo en este punto, relacionado al servicio, donde converge la segunda actividad denominada "Sistemas de Tratamiento de Agua  Potable",  la  cual  se  focaliza  y  desarrolla en aquellas acciones  u  operaciones de mantenimiento, reconstrucción y rehabilitación del componente" Planta de Tratamiento". Como parte del proceso de transformación del agua cruda a través del sistema de abastecimiento.</t>
  </si>
  <si>
    <t>Residentes en el área de jurisdiccion del INAPA</t>
  </si>
  <si>
    <r>
      <t xml:space="preserve">Residentes de viviendas del área de jurisdicción del INAPA con abastecimiento de agua potable a través de la red pública.                                                                                                                                                                                                                                  </t>
    </r>
    <r>
      <rPr>
        <b/>
        <sz val="12"/>
        <color rgb="FF000000"/>
        <rFont val="Calibri"/>
        <family val="2"/>
        <scheme val="minor"/>
      </rPr>
      <t/>
    </r>
  </si>
  <si>
    <r>
      <t xml:space="preserve">Agua potable suministrada a través de un sistema de acueducto.                                                                                                          </t>
    </r>
    <r>
      <rPr>
        <b/>
        <sz val="12"/>
        <color rgb="FF000000"/>
        <rFont val="Calibri"/>
        <family val="2"/>
        <scheme val="minor"/>
      </rPr>
      <t/>
    </r>
  </si>
  <si>
    <t>AMPLIAR Y GARANTIZA LA COBERTURA Y CONTINUIDAD DE AGUA POTABLE</t>
  </si>
  <si>
    <t>OE1: Incrementar y garantizar la producción de agua potable de manera continua y con los niveles de presión adecuadas.</t>
  </si>
  <si>
    <t>OES1:Incrementar la construcció de infraestructura de producción de agua potable en territorios con baja capacidad instalada</t>
  </si>
  <si>
    <t>1.1.1.1: Impulsar la inversión en construcción en S.A.A.P. mediante Planes Anuales y Plurianuales de Inversión Pública basados en la identificación de zonas con baja capacidad instalada.</t>
  </si>
  <si>
    <t>Lineamientos para la Ejecución Presupuestaria 2020 de las Empresas Públicas no Financieras e Instituciones Públicas Financieras</t>
  </si>
  <si>
    <t>2.5.2.3 Desarrollar nuevas infraestructuras de redes que permitan la ampliación de la cobertura de los servicios de agua potable, alcantarillado sanitario y pluvial, tratamiento de aguas servidas y protección del subsuelo, con un enfoque de desarrollo sostenible y con prioridad en las zonas tradicionalmente excluidas.</t>
  </si>
  <si>
    <t xml:space="preserve">Este producto tiene meta de aumentar un 10% con respecto al año 2020, por lo que seria un 2.5% por trimestre. </t>
  </si>
  <si>
    <t>Mejorar la asignación de transporte del personal y los materiales  a nivel nacional, aun hay una gran debilidad en este aspecto para los encargados de operaciones y las brigadas de operaciones a nivel nacional y desde el nivel central.    Debemos mejorar la comunicación desde el nivel central hacia los encargados provinciales a fin de poder tener a tiempo la información de las situaciones que se generan desde el NC y las que se producen en las provincias. Mejorar la adquisición de los materiales, herramientas y equipos necesarios para hacer eficiente la recuperacion de los sistemas aplicando a los suplidores la ley de compras y contrataciones en lo que tiene que ver con la entrega tiempo de los bienes y servicios requeridos.</t>
  </si>
  <si>
    <t>N/A</t>
  </si>
  <si>
    <t>En este trimestre se han realizado trabajos para el mejoramiento del servicio de agua potable en : Munipio San Gregorio Nigua (prov. San Cristobal), municipio La Cuchilla (provincia San Cristobal) municipios Esperon, Dajabón , Partido y la Gorra (prov. Dajabón), Las Charcas (prov. Azua), municipio El Seibo (prov. El Seibo), Municipio San Fransisco (prov. Duarte), municipio Hato Mayor (prov. Hato Mayor), Samana, Jina Clara, Los Yagrumos y Bahia Principe (prov. Samana).</t>
  </si>
  <si>
    <t>Lineamientos para la Ejecución Presupuestaria de las Empresas Públicas no Financieras e Instituciones Públicas Financieras para el ejercicio 2021</t>
  </si>
  <si>
    <t>I -Información Institucional</t>
  </si>
  <si>
    <t>Subcapítulo</t>
  </si>
  <si>
    <t>01</t>
  </si>
  <si>
    <t>Ser reconocido como una institución Pública, moderna, consolidada, dinámica y con liderazgo nacional e internacional en el sector de agua potable y saneamiento, común Modelo de Gestión Eficiente, Desconcentrado y Auto-sostenible, que permita el acercamiento a las necesidades de los Ciudadanos/Clientes, para garantizar su satisfacción y la mejora de sus condiciones de vida.</t>
  </si>
  <si>
    <t>2.5.2.1 Desarrollar el marco legal e institucional de las organizaciones responsables del sector agua potable y saneamiento, para garantizar la provisión oportuna y de calidad, así como la gestión eficiente y sostenible del servicio.</t>
  </si>
  <si>
    <t xml:space="preserve">Gestión Comercial </t>
  </si>
  <si>
    <t>Este programa pretende desarrollar la actividad de comercialización del servicio de agua potable basándose esta en la eficientizarían de la gestión de cobro y administración de las recaudaciones que ingresan por la venta del servicio de abastecimiento de agua potables, al mismo tiempo que se pretende regularizar, actualizar e incorporar tanto a los usuarios existentes como a los nuevos.</t>
  </si>
  <si>
    <r>
      <t>Beneficiarios:</t>
    </r>
    <r>
      <rPr>
        <sz val="11"/>
        <color rgb="FF000000"/>
        <rFont val="Century Gothic"/>
        <family val="2"/>
      </rPr>
      <t xml:space="preserve"> </t>
    </r>
  </si>
  <si>
    <t>Residentes en el área de jurisdicción del INAPA</t>
  </si>
  <si>
    <t>Ejecución del Año</t>
  </si>
  <si>
    <t>Física
(A)</t>
  </si>
  <si>
    <t>Financiera
(B)</t>
  </si>
  <si>
    <t>Física 
(C)</t>
  </si>
  <si>
    <t>Financiera 
 (D)</t>
  </si>
  <si>
    <t xml:space="preserve">Física </t>
  </si>
  <si>
    <t>Residentes del área de jurisdicción del INAPA reciben atención a las solicitudes de servicios comerciales de conformidad con el tiempo de respuesta establecido.</t>
  </si>
  <si>
    <t xml:space="preserve">       %                                (clientes atendidos en tiempo de respuesta)</t>
  </si>
  <si>
    <t xml:space="preserve">Residentes del área de jurisdicción del INAPA reciben atención a las solicitudes de servicios comerciales de conformidad con el tiempo de respuesta establecido </t>
  </si>
  <si>
    <t xml:space="preserve">Atención a las solicitudes de los servicios comerciales conforme al tiempo de respuesta establecido para las PQRS (peticiones, quejas, reclamos y sugerencias) </t>
  </si>
  <si>
    <t>A través del saneamiento y actualización en OPEN de 4,317 contratos (más 14,943 actualizaciones ejecutadas por SC) hemos disminuido el tiempo de respuesta a clientes , además de resolución de conflictos y moras.  Este saneamiento de cuentas permite un tiempo de respuesta menor a las solicitudes de servicios de los clientes, reduciendo además quejas por deudas erróneas, cortes por deudas irreales, atrasos en pagos, etc.</t>
  </si>
  <si>
    <t>No existe desvío</t>
  </si>
  <si>
    <t xml:space="preserve"> Dotar de tecnología necesaria al personal de Atención al Cliente en las diferentes oficinas comerciales y completar el personal requerido, para así eliminar el uso de tarjetas DC5 y lograr un mejor control de los procesos de facturación, cobros e ingresos. Esto a su vez permite un registro actualizado de la data en el sistema, eliminando errores y reduciendo tiempo de servicio.</t>
  </si>
  <si>
    <t>Lineamientos para la Ejecución Presupuestaria 2019 de las Empresas Públicas no Financieras e Instituciones Públicas Financieras</t>
  </si>
  <si>
    <t>Saneamiento y Disposición de Aguas Residuales</t>
  </si>
  <si>
    <t>Este  programa  tiene  como  fin  emprender en la institución actividades dirigidas a la mejora y  ampliación  de  las  redes  de los  sistemas  de  alcantarillados,  a través de la construcción de nuevos sistemas, reconstrucción y rehabilitación de los sistemas existentes y de un plan de  mantenimiento y operación adecuada de los sistemas de alcantarillados, desde sus fases de recolección de las aguas residuales y saneamiento y/o tratamiento, hasta la disposición de las mismas.</t>
  </si>
  <si>
    <t>Residentes de viviendas del área de jurisdicción del INAPA con aguas residuales tratadas y vertidas al medio ambiente conforme a los parámetros establecidos por las normas</t>
  </si>
  <si>
    <t>%   (Cobertura de aguas residuales tratadas)</t>
  </si>
  <si>
    <t>Residentes de viviendas del área de jurisdicción del INAPA con servicio de recolección de aguas residuales a través de la red de alcantarillado sanitario</t>
  </si>
  <si>
    <t>%  (Viviendas con servicio de recolección de aguas residuales)</t>
  </si>
  <si>
    <t xml:space="preserve">02. Agua residual recolectada por medio de un sistema de alcantarillado sanitario convencional                                                                                                                                                                   03. Agua residual tratada por medio de un sistema de tratamiento de tecnología apropiada.                                                 </t>
  </si>
  <si>
    <t xml:space="preserve">(registrar las oportunidades de mejora identificadas:  Para Monitorear semanalmente la calidad del agua de descarga y cuerpos receptores disponer de los recursos oportunamente                  (transporte, equipos de laboratorio portátiles, reactivos químicos y otros).                                                                                                                                                                                                             -Para el Mantenimiento preventivo y correctivo en plantas de Tratamiento:  Limpieza de Plantas de tratamiento de Aguas Residuales y pintura en general.). Disponer de la Asignación de Recursos ( Financieros y Transporte) y en lo posible la rehabiltaacion de las plantas de tratamiento de aguas reisduales fuera de servicio.    </t>
  </si>
  <si>
    <r>
      <rPr>
        <b/>
        <sz val="11"/>
        <color rgb="FF000000"/>
        <rFont val="Calibri"/>
        <family val="2"/>
        <scheme val="minor"/>
      </rPr>
      <t xml:space="preserve">03. </t>
    </r>
    <r>
      <rPr>
        <sz val="11"/>
        <color rgb="FF000000"/>
        <rFont val="Calibri"/>
        <family val="2"/>
        <scheme val="minor"/>
      </rPr>
      <t xml:space="preserve">Residentes de viviendas del área de jurisdicción del INAPA con aguas residuales tratadas y vertidas al medio ambiente conforme a los parámetros establecidos por las normas                                                                                                                                                                                                                                                                                                                                </t>
    </r>
    <r>
      <rPr>
        <b/>
        <sz val="11"/>
        <color rgb="FF000000"/>
        <rFont val="Calibri"/>
        <family val="2"/>
        <scheme val="minor"/>
      </rPr>
      <t xml:space="preserve">02. </t>
    </r>
    <r>
      <rPr>
        <sz val="11"/>
        <color rgb="FF000000"/>
        <rFont val="Calibri"/>
        <family val="2"/>
        <scheme val="minor"/>
      </rPr>
      <t>Residentes de viviendas del área de jurisdicción del INAPA con servicio de recolección de aguas residuales a través de la red de alcantarillado sanitario.</t>
    </r>
  </si>
  <si>
    <r>
      <t xml:space="preserve">A. </t>
    </r>
    <r>
      <rPr>
        <b/>
        <sz val="11"/>
        <color rgb="FF000000"/>
        <rFont val="Calibri"/>
        <family val="2"/>
        <scheme val="minor"/>
      </rPr>
      <t xml:space="preserve">describir lo plasmado en el presupuesto físico (qué se propuso obtener en base a la meta y recursos a emplear:  </t>
    </r>
    <r>
      <rPr>
        <sz val="11"/>
        <color rgb="FF000000"/>
        <rFont val="Calibri"/>
        <family val="2"/>
        <scheme val="minor"/>
      </rPr>
      <t xml:space="preserve">se cumplio con el 96% de los muestreos pautados para el año 2021. es decir, se realizaron 25 muestreos a PTAR y 4 a cuerpos receptores.
</t>
    </r>
    <r>
      <rPr>
        <b/>
        <sz val="11"/>
        <color rgb="FF000000"/>
        <rFont val="Calibri"/>
        <family val="2"/>
        <scheme val="minor"/>
      </rPr>
      <t>B.</t>
    </r>
    <r>
      <rPr>
        <b/>
        <sz val="11"/>
        <color rgb="FFFF0000"/>
        <rFont val="Calibri"/>
        <family val="2"/>
        <scheme val="minor"/>
      </rPr>
      <t xml:space="preserve"> </t>
    </r>
    <r>
      <rPr>
        <b/>
        <sz val="11"/>
        <rFont val="Calibri"/>
        <family val="2"/>
        <scheme val="minor"/>
      </rPr>
      <t>describir qué se alcanzó en base a lo planteado en el punto anterior, en términos de recursos financieros ejecutados y producción de bienes y/o servicios lograda; así como el porcentaje ejecutado con respecto a lo presupuestado</t>
    </r>
    <r>
      <rPr>
        <sz val="11"/>
        <rFont val="Calibri"/>
        <family val="2"/>
        <scheme val="minor"/>
      </rPr>
      <t xml:space="preserve">:1.Se alcanzó el 96 % de los muestreos planteados, ya que, se ejecutaron 25  a plantas y 4 a cuerpos receptores, analizados en el Lab. del Nivel Central. se completo con la instalacion de unidad de medicion para reprtar caudal medido en las EDAR en operacion.                      2. limpieza de Plantas de tratamiento de Aguas Residuales y pintura en general se programaron  5 para el trimestre se ejecutaron las 5(La Peña, San Francisco de Macoris, Sistema del Proyecto Habitacional Villa Liberacion en Tamayo, Monte Cristi y Villa Vasquez, Samana, la cual entro en el programa de mejora de barrera de malos olores con la aplicacion de Hidroxido de Calcio a la entrada y la automatizacion de la linea de lodos que por años estuvo problemas de rebose e inundacion.  3. Se completo el programa de intalacion en las 22 plantas de tratamiento de Aguas Residuales para la medicion de caudal a la emtrada y salida. 4. Se evaluaron 25 operadores de operacion y mantenimiento como programa evaluacion anual y  capacitacion del personal. </t>
    </r>
    <r>
      <rPr>
        <b/>
        <sz val="11"/>
        <rFont val="Calibri"/>
        <family val="2"/>
        <scheme val="minor"/>
      </rPr>
      <t xml:space="preserve">C. En  lo que respecta a Aguas Residuales: </t>
    </r>
    <r>
      <rPr>
        <sz val="11"/>
        <rFont val="Calibri"/>
        <family val="2"/>
        <scheme val="minor"/>
      </rPr>
      <t xml:space="preserve">1.Esta operando de forma eficiente la planta de aguas residuales de Cotui, provincia Sanchez Ramirez y se aplico el proceso de inyeccion de Hidroxido de Calcio como barreras de malos olores, solo a la espera de su recepcion,nombramiento y capacitacion del personal, entro en operacion la PTAR Comendador provinicia Elias Piña, la cual por 6 meses estuvo fuera por problemas en su colector principal, entro en operacion de manera parcial las PTAR San Cristobal y Barahona. 2. se completaron los 5 cursos talleres como meta del plan anual.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</si>
</sst>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10409]#,##0.00;\-#,##0.00"/>
    <numFmt numFmtId="165" formatCode="[$-10409]#,##0;\-#,##0"/>
    <numFmt numFmtId="166" formatCode="[$-10409]0.00%"/>
    <numFmt numFmtId="167" formatCode="dd/mm/yyyy;@"/>
    <numFmt numFmtId="168" formatCode="0.0%"/>
    <numFmt numFmtId="169" formatCode="_-* #,##0.00_-;\-* #,##0.00_-;_-* &quot;-&quot;??_-;_-@_-"/>
  </numFmts>
  <fonts count="36"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0"/>
      <name val="Calibri"/>
      <family val="2"/>
      <scheme val="minor"/>
    </font>
    <font>
      <b/>
      <sz val="11"/>
      <color rgb="FFFF0000"/>
      <name val="Calibri"/>
      <family val="2"/>
    </font>
    <font>
      <b/>
      <sz val="11"/>
      <name val="Calibri"/>
      <family val="2"/>
      <scheme val="minor"/>
    </font>
    <font>
      <b/>
      <sz val="12"/>
      <name val="Calibri"/>
      <family val="2"/>
    </font>
    <font>
      <b/>
      <sz val="8"/>
      <color rgb="FFFF0000"/>
      <name val="Calibri"/>
      <family val="2"/>
    </font>
    <font>
      <b/>
      <sz val="11"/>
      <color theme="0"/>
      <name val="Calibri"/>
      <family val="2"/>
      <scheme val="minor"/>
    </font>
    <font>
      <sz val="11"/>
      <color rgb="FF000000"/>
      <name val="Century Gothic"/>
      <family val="2"/>
    </font>
    <font>
      <sz val="11"/>
      <name val="Calibri"/>
      <family val="2"/>
      <scheme val="minor"/>
    </font>
    <font>
      <b/>
      <sz val="11"/>
      <color rgb="FFFF0000"/>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4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169" fontId="8" fillId="0" borderId="0" applyFont="0" applyFill="0" applyBorder="0" applyAlignment="0" applyProtection="0"/>
  </cellStyleXfs>
  <cellXfs count="319">
    <xf numFmtId="0" fontId="0" fillId="0" borderId="0" xfId="0"/>
    <xf numFmtId="0" fontId="0" fillId="0" borderId="0" xfId="0" applyFont="1" applyProtection="1">
      <protection locked="0"/>
    </xf>
    <xf numFmtId="0" fontId="0" fillId="0" borderId="0" xfId="0" applyFont="1" applyFill="1" applyBorder="1" applyProtection="1">
      <protection locked="0"/>
    </xf>
    <xf numFmtId="0" fontId="12" fillId="2" borderId="9" xfId="0" applyFont="1" applyFill="1" applyBorder="1" applyAlignment="1" applyProtection="1">
      <alignment horizontal="center" vertical="center" wrapText="1"/>
    </xf>
    <xf numFmtId="0" fontId="0" fillId="0" borderId="0" xfId="0" applyFont="1" applyBorder="1" applyAlignment="1" applyProtection="1">
      <protection locked="0"/>
    </xf>
    <xf numFmtId="0" fontId="3" fillId="0" borderId="0" xfId="3"/>
    <xf numFmtId="0" fontId="3" fillId="0" borderId="0" xfId="3" applyBorder="1"/>
    <xf numFmtId="0" fontId="19" fillId="4" borderId="21" xfId="3" applyFont="1" applyFill="1" applyBorder="1" applyAlignment="1">
      <alignment horizontal="center" vertical="center"/>
    </xf>
    <xf numFmtId="0" fontId="19" fillId="4" borderId="22" xfId="3" applyFont="1" applyFill="1" applyBorder="1" applyAlignment="1">
      <alignment horizontal="center" vertical="center"/>
    </xf>
    <xf numFmtId="0" fontId="20" fillId="0" borderId="23" xfId="3" applyFont="1" applyBorder="1" applyAlignment="1">
      <alignment horizontal="center" vertical="center"/>
    </xf>
    <xf numFmtId="49" fontId="20" fillId="0" borderId="24" xfId="3" applyNumberFormat="1" applyFont="1" applyBorder="1" applyAlignment="1">
      <alignment horizontal="center" vertical="center"/>
    </xf>
    <xf numFmtId="0" fontId="20" fillId="0" borderId="24" xfId="3" applyFont="1" applyBorder="1" applyAlignment="1">
      <alignment horizontal="center" vertical="center"/>
    </xf>
    <xf numFmtId="0" fontId="21" fillId="0" borderId="24" xfId="3" applyFont="1" applyBorder="1" applyAlignment="1">
      <alignment horizontal="center" vertical="center"/>
    </xf>
    <xf numFmtId="0" fontId="22" fillId="0" borderId="24" xfId="3" applyFont="1" applyBorder="1" applyAlignment="1">
      <alignment horizontal="center" vertical="center" wrapText="1"/>
    </xf>
    <xf numFmtId="0" fontId="9" fillId="0" borderId="0" xfId="3" applyFont="1"/>
    <xf numFmtId="0" fontId="3" fillId="0" borderId="0" xfId="3" applyAlignment="1">
      <alignment vertical="center" wrapText="1"/>
    </xf>
    <xf numFmtId="0" fontId="3" fillId="0" borderId="25" xfId="3" applyBorder="1"/>
    <xf numFmtId="0" fontId="9" fillId="0" borderId="25" xfId="3" applyFont="1" applyBorder="1" applyAlignment="1">
      <alignment vertical="center" wrapText="1"/>
    </xf>
    <xf numFmtId="0" fontId="3" fillId="0" borderId="25" xfId="3" applyBorder="1" applyAlignment="1">
      <alignment horizontal="center" vertical="center"/>
    </xf>
    <xf numFmtId="0" fontId="3" fillId="0" borderId="25" xfId="3" applyBorder="1" applyAlignment="1">
      <alignment vertical="center" wrapText="1"/>
    </xf>
    <xf numFmtId="0" fontId="9" fillId="0" borderId="25" xfId="3" applyFont="1" applyBorder="1"/>
    <xf numFmtId="0" fontId="17" fillId="0" borderId="1" xfId="0" applyFont="1" applyBorder="1" applyAlignment="1" applyProtection="1">
      <alignment vertical="center"/>
    </xf>
    <xf numFmtId="0" fontId="0" fillId="0" borderId="1" xfId="0" applyFont="1" applyBorder="1" applyAlignment="1" applyProtection="1">
      <protection locked="0"/>
    </xf>
    <xf numFmtId="0" fontId="0" fillId="0" borderId="2" xfId="0" applyFont="1" applyBorder="1" applyAlignment="1" applyProtection="1">
      <protection locked="0"/>
    </xf>
    <xf numFmtId="0" fontId="0" fillId="0" borderId="1" xfId="0" applyFont="1" applyBorder="1" applyAlignment="1" applyProtection="1"/>
    <xf numFmtId="0" fontId="17" fillId="0" borderId="1" xfId="0" applyFont="1" applyBorder="1" applyAlignment="1" applyProtection="1">
      <alignment vertical="center" wrapText="1"/>
    </xf>
    <xf numFmtId="167" fontId="13" fillId="0" borderId="13" xfId="0" applyNumberFormat="1" applyFont="1" applyBorder="1" applyAlignment="1" applyProtection="1">
      <alignment horizontal="center" vertical="center" wrapText="1"/>
    </xf>
    <xf numFmtId="0" fontId="0" fillId="0" borderId="0" xfId="0" applyFont="1" applyBorder="1" applyProtection="1"/>
    <xf numFmtId="0" fontId="0" fillId="0" borderId="0" xfId="0" applyFont="1" applyBorder="1" applyAlignment="1" applyProtection="1"/>
    <xf numFmtId="0" fontId="0" fillId="0" borderId="2" xfId="0" applyFont="1" applyBorder="1" applyAlignment="1" applyProtection="1"/>
    <xf numFmtId="0" fontId="0" fillId="0" borderId="1" xfId="0" applyBorder="1" applyProtection="1"/>
    <xf numFmtId="0" fontId="0" fillId="0" borderId="0" xfId="0" applyBorder="1" applyProtection="1"/>
    <xf numFmtId="0" fontId="12" fillId="2" borderId="30" xfId="0" applyFont="1" applyFill="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10" fillId="0" borderId="32" xfId="0" applyFont="1" applyBorder="1" applyAlignment="1" applyProtection="1">
      <alignment vertical="top" wrapText="1"/>
    </xf>
    <xf numFmtId="0" fontId="10" fillId="0" borderId="7" xfId="0" applyFont="1" applyBorder="1" applyAlignment="1" applyProtection="1">
      <alignment vertical="top" wrapText="1"/>
    </xf>
    <xf numFmtId="0" fontId="10" fillId="0" borderId="10" xfId="0" applyFont="1" applyBorder="1" applyAlignment="1" applyProtection="1">
      <alignment vertical="top" wrapText="1"/>
    </xf>
    <xf numFmtId="0" fontId="7" fillId="7" borderId="38" xfId="0" applyNumberFormat="1" applyFont="1" applyFill="1" applyBorder="1" applyAlignment="1" applyProtection="1">
      <alignment horizontal="center" vertical="center" wrapText="1" readingOrder="1"/>
    </xf>
    <xf numFmtId="0" fontId="7" fillId="7" borderId="39" xfId="0" applyNumberFormat="1" applyFont="1" applyFill="1" applyBorder="1" applyAlignment="1" applyProtection="1">
      <alignment horizontal="center" vertical="center" wrapText="1" readingOrder="1"/>
    </xf>
    <xf numFmtId="0" fontId="7" fillId="7" borderId="40" xfId="0" applyNumberFormat="1" applyFont="1" applyFill="1" applyBorder="1" applyAlignment="1" applyProtection="1">
      <alignment horizontal="center" vertical="center" wrapText="1" readingOrder="1"/>
    </xf>
    <xf numFmtId="0" fontId="4" fillId="0" borderId="0" xfId="0" applyFont="1" applyFill="1" applyBorder="1" applyProtection="1">
      <protection locked="0"/>
    </xf>
    <xf numFmtId="0" fontId="0" fillId="0" borderId="0" xfId="0" applyProtection="1">
      <protection locked="0"/>
    </xf>
    <xf numFmtId="0" fontId="0" fillId="0" borderId="0" xfId="0" applyFill="1" applyBorder="1" applyProtection="1">
      <protection locked="0"/>
    </xf>
    <xf numFmtId="0" fontId="0" fillId="0" borderId="0" xfId="0" applyFont="1" applyBorder="1" applyProtection="1">
      <protection locked="0"/>
    </xf>
    <xf numFmtId="0" fontId="17" fillId="0" borderId="1" xfId="0" applyFont="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165" fontId="5" fillId="0" borderId="25" xfId="0" applyNumberFormat="1" applyFont="1" applyFill="1" applyBorder="1" applyAlignment="1" applyProtection="1">
      <alignment horizontal="left" vertical="center" wrapText="1" readingOrder="1"/>
      <protection locked="0"/>
    </xf>
    <xf numFmtId="165" fontId="27" fillId="0" borderId="25" xfId="0" applyNumberFormat="1" applyFont="1" applyFill="1" applyBorder="1" applyAlignment="1" applyProtection="1">
      <alignment horizontal="center" vertical="center" wrapText="1" readingOrder="1"/>
      <protection locked="0"/>
    </xf>
    <xf numFmtId="9" fontId="5" fillId="0" borderId="25" xfId="2" applyFont="1" applyFill="1" applyBorder="1" applyAlignment="1" applyProtection="1">
      <alignment horizontal="center" vertical="center" wrapText="1" readingOrder="1"/>
      <protection locked="0"/>
    </xf>
    <xf numFmtId="164" fontId="5" fillId="0" borderId="25" xfId="0" applyNumberFormat="1" applyFont="1" applyFill="1" applyBorder="1" applyAlignment="1" applyProtection="1">
      <alignment horizontal="center" vertical="center" wrapText="1" readingOrder="1"/>
      <protection locked="0"/>
    </xf>
    <xf numFmtId="164" fontId="20" fillId="0" borderId="25" xfId="0" applyNumberFormat="1" applyFont="1" applyFill="1" applyBorder="1" applyAlignment="1" applyProtection="1">
      <alignment horizontal="center" vertical="center" wrapText="1" readingOrder="1"/>
      <protection locked="0"/>
    </xf>
    <xf numFmtId="10" fontId="20" fillId="0" borderId="25" xfId="2" applyNumberFormat="1" applyFont="1" applyFill="1" applyBorder="1" applyAlignment="1" applyProtection="1">
      <alignment horizontal="center" vertical="center" wrapText="1" readingOrder="1"/>
      <protection locked="0"/>
    </xf>
    <xf numFmtId="166" fontId="20" fillId="0" borderId="37" xfId="0" applyNumberFormat="1" applyFont="1" applyFill="1" applyBorder="1" applyAlignment="1" applyProtection="1">
      <alignment horizontal="center" vertical="center" wrapText="1" readingOrder="1"/>
      <protection locked="0"/>
    </xf>
    <xf numFmtId="0" fontId="4" fillId="0" borderId="0" xfId="0" applyFont="1" applyFill="1" applyBorder="1" applyProtection="1">
      <protection locked="0"/>
    </xf>
    <xf numFmtId="39" fontId="0" fillId="0" borderId="0" xfId="0" applyNumberFormat="1" applyFill="1" applyBorder="1" applyProtection="1">
      <protection locked="0"/>
    </xf>
    <xf numFmtId="0" fontId="4"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39" fontId="4" fillId="0" borderId="0" xfId="0" applyNumberFormat="1" applyFont="1" applyFill="1" applyBorder="1" applyProtection="1">
      <protection locked="0"/>
    </xf>
    <xf numFmtId="43" fontId="4" fillId="0" borderId="0" xfId="1" applyFont="1" applyFill="1" applyBorder="1" applyAlignment="1" applyProtection="1">
      <alignment horizontal="left"/>
      <protection locked="0"/>
    </xf>
    <xf numFmtId="39" fontId="28" fillId="0" borderId="0" xfId="0" applyNumberFormat="1" applyFont="1" applyFill="1" applyBorder="1" applyAlignment="1" applyProtection="1">
      <alignment vertical="center" wrapText="1"/>
      <protection locked="0"/>
    </xf>
    <xf numFmtId="9" fontId="4" fillId="0" borderId="0" xfId="2" applyFont="1" applyFill="1" applyBorder="1" applyProtection="1">
      <protection locked="0"/>
    </xf>
    <xf numFmtId="0" fontId="16" fillId="9" borderId="15" xfId="0" applyFont="1" applyFill="1" applyBorder="1" applyAlignment="1" applyProtection="1">
      <alignment horizontal="center" wrapText="1"/>
    </xf>
    <xf numFmtId="0" fontId="0" fillId="9" borderId="0" xfId="0" applyFont="1" applyFill="1" applyBorder="1" applyProtection="1"/>
    <xf numFmtId="0" fontId="0" fillId="9" borderId="0" xfId="0" applyFont="1" applyFill="1" applyBorder="1" applyAlignment="1" applyProtection="1">
      <alignment horizontal="left"/>
    </xf>
    <xf numFmtId="0" fontId="0" fillId="9" borderId="2" xfId="0" applyFont="1" applyFill="1" applyBorder="1" applyAlignment="1" applyProtection="1">
      <alignment horizontal="left"/>
    </xf>
    <xf numFmtId="0" fontId="16" fillId="9" borderId="15" xfId="0" applyFont="1" applyFill="1" applyBorder="1" applyAlignment="1" applyProtection="1">
      <alignment horizontal="center" vertical="center"/>
    </xf>
    <xf numFmtId="0" fontId="0" fillId="9" borderId="0" xfId="0" applyFont="1" applyFill="1" applyBorder="1" applyProtection="1">
      <protection locked="0"/>
    </xf>
    <xf numFmtId="0" fontId="0" fillId="9" borderId="0" xfId="0" applyFont="1" applyFill="1" applyBorder="1" applyAlignment="1" applyProtection="1">
      <alignment horizontal="left"/>
      <protection locked="0"/>
    </xf>
    <xf numFmtId="0" fontId="0" fillId="9" borderId="2" xfId="0" applyFont="1" applyFill="1" applyBorder="1" applyAlignment="1" applyProtection="1">
      <alignment horizontal="left"/>
      <protection locked="0"/>
    </xf>
    <xf numFmtId="0" fontId="16" fillId="9" borderId="15" xfId="0" applyFont="1" applyFill="1" applyBorder="1" applyAlignment="1" applyProtection="1">
      <alignment horizontal="center" vertical="center" wrapText="1"/>
      <protection locked="0"/>
    </xf>
    <xf numFmtId="0" fontId="17" fillId="0" borderId="3" xfId="0" applyFont="1" applyBorder="1" applyAlignment="1" applyProtection="1">
      <alignment vertical="center" wrapText="1"/>
    </xf>
    <xf numFmtId="0" fontId="0" fillId="0" borderId="0" xfId="0" applyFont="1" applyBorder="1" applyAlignment="1" applyProtection="1">
      <alignment wrapText="1"/>
      <protection locked="0"/>
    </xf>
    <xf numFmtId="43" fontId="4" fillId="0" borderId="0" xfId="1" applyFont="1" applyFill="1" applyBorder="1" applyProtection="1">
      <protection locked="0"/>
    </xf>
    <xf numFmtId="43" fontId="4" fillId="0" borderId="0" xfId="0" applyNumberFormat="1" applyFont="1" applyFill="1" applyBorder="1" applyProtection="1">
      <protection locked="0"/>
    </xf>
    <xf numFmtId="39" fontId="31" fillId="0" borderId="0" xfId="0" applyNumberFormat="1" applyFont="1" applyFill="1" applyBorder="1" applyAlignment="1" applyProtection="1">
      <alignment vertical="center" wrapText="1"/>
      <protection locked="0"/>
    </xf>
    <xf numFmtId="10" fontId="30" fillId="0" borderId="25" xfId="2" applyNumberFormat="1" applyFont="1" applyFill="1" applyBorder="1" applyAlignment="1" applyProtection="1">
      <alignment horizontal="center" vertical="center" wrapText="1"/>
      <protection locked="0"/>
    </xf>
    <xf numFmtId="43" fontId="0" fillId="0" borderId="0" xfId="1" applyFont="1" applyProtection="1">
      <protection locked="0"/>
    </xf>
    <xf numFmtId="0" fontId="10" fillId="0" borderId="32" xfId="0" applyFont="1" applyBorder="1" applyAlignment="1">
      <alignment vertical="top" wrapText="1"/>
    </xf>
    <xf numFmtId="0" fontId="10" fillId="0" borderId="7" xfId="0" applyFont="1" applyBorder="1" applyAlignment="1">
      <alignment vertical="top" wrapText="1"/>
    </xf>
    <xf numFmtId="0" fontId="12" fillId="2" borderId="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0" fillId="0" borderId="10" xfId="0" applyFont="1" applyBorder="1" applyAlignment="1">
      <alignment vertical="top" wrapText="1"/>
    </xf>
    <xf numFmtId="167" fontId="13" fillId="0" borderId="13" xfId="0" applyNumberFormat="1" applyFont="1" applyBorder="1" applyAlignment="1">
      <alignment horizontal="center" vertical="center" wrapText="1"/>
    </xf>
    <xf numFmtId="0" fontId="13" fillId="0" borderId="31" xfId="0" applyFont="1" applyBorder="1" applyAlignment="1">
      <alignment horizontal="center" vertical="center" wrapText="1"/>
    </xf>
    <xf numFmtId="43" fontId="0" fillId="0" borderId="0" xfId="1" applyFont="1" applyFill="1" applyBorder="1" applyAlignment="1" applyProtection="1">
      <alignment vertical="center"/>
      <protection locked="0"/>
    </xf>
    <xf numFmtId="0" fontId="17" fillId="0" borderId="1" xfId="0" applyFont="1" applyBorder="1" applyAlignment="1">
      <alignment vertical="center"/>
    </xf>
    <xf numFmtId="43" fontId="0" fillId="0" borderId="0" xfId="1" applyFont="1" applyAlignment="1" applyProtection="1">
      <alignment vertical="center"/>
      <protection locked="0"/>
    </xf>
    <xf numFmtId="0" fontId="4" fillId="0" borderId="0" xfId="0" applyFont="1" applyProtection="1">
      <protection locked="0"/>
    </xf>
    <xf numFmtId="0" fontId="0" fillId="0" borderId="1" xfId="0" applyBorder="1"/>
    <xf numFmtId="0" fontId="0" fillId="0" borderId="2" xfId="0" applyBorder="1" applyProtection="1">
      <protection locked="0"/>
    </xf>
    <xf numFmtId="0" fontId="9" fillId="0" borderId="1" xfId="0" applyFont="1" applyBorder="1"/>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3" fontId="4" fillId="0" borderId="0" xfId="1" applyFont="1" applyFill="1" applyBorder="1" applyAlignment="1" applyProtection="1">
      <alignment vertical="center"/>
      <protection locked="0"/>
    </xf>
    <xf numFmtId="0" fontId="0" fillId="0" borderId="1" xfId="0" applyBorder="1" applyProtection="1">
      <protection locked="0"/>
    </xf>
    <xf numFmtId="0" fontId="0" fillId="0" borderId="2" xfId="0" applyBorder="1"/>
    <xf numFmtId="0" fontId="1" fillId="0" borderId="15" xfId="0" applyFont="1" applyBorder="1" applyAlignment="1">
      <alignment horizontal="center" wrapText="1"/>
    </xf>
    <xf numFmtId="0" fontId="4" fillId="0" borderId="0" xfId="0" applyFont="1" applyAlignment="1" applyProtection="1">
      <alignment wrapText="1"/>
      <protection locked="0"/>
    </xf>
    <xf numFmtId="0" fontId="1" fillId="0" borderId="15" xfId="0" applyFont="1" applyBorder="1" applyAlignment="1">
      <alignment horizontal="center" vertical="center"/>
    </xf>
    <xf numFmtId="0" fontId="1" fillId="0" borderId="15" xfId="0" applyFont="1" applyBorder="1" applyAlignment="1" applyProtection="1">
      <alignment horizontal="center" vertical="center" wrapText="1"/>
      <protection locked="0"/>
    </xf>
    <xf numFmtId="0" fontId="17" fillId="0" borderId="1" xfId="0" applyFont="1" applyBorder="1" applyAlignment="1">
      <alignment vertical="center" wrapText="1"/>
    </xf>
    <xf numFmtId="0" fontId="17" fillId="0" borderId="3" xfId="0" applyFont="1" applyBorder="1" applyAlignment="1">
      <alignment vertical="center" wrapText="1"/>
    </xf>
    <xf numFmtId="43" fontId="4" fillId="0" borderId="0" xfId="1" applyFont="1" applyFill="1" applyBorder="1" applyAlignment="1" applyProtection="1">
      <alignment horizontal="left" vertical="center"/>
      <protection locked="0"/>
    </xf>
    <xf numFmtId="39" fontId="0" fillId="0" borderId="0" xfId="0" applyNumberFormat="1" applyProtection="1">
      <protection locked="0"/>
    </xf>
    <xf numFmtId="0" fontId="23" fillId="7" borderId="25" xfId="0" applyFont="1" applyFill="1" applyBorder="1" applyAlignment="1">
      <alignment horizontal="center" vertical="center" wrapText="1" readingOrder="1"/>
    </xf>
    <xf numFmtId="0" fontId="23" fillId="7" borderId="38" xfId="0" applyFont="1" applyFill="1" applyBorder="1" applyAlignment="1">
      <alignment horizontal="center" vertical="center" wrapText="1" readingOrder="1"/>
    </xf>
    <xf numFmtId="0" fontId="23" fillId="7" borderId="39" xfId="0" applyFont="1" applyFill="1" applyBorder="1" applyAlignment="1">
      <alignment horizontal="center" vertical="center" wrapText="1" readingOrder="1"/>
    </xf>
    <xf numFmtId="0" fontId="7" fillId="7" borderId="39" xfId="0" applyFont="1" applyFill="1" applyBorder="1" applyAlignment="1">
      <alignment horizontal="center" vertical="center" wrapText="1" readingOrder="1"/>
    </xf>
    <xf numFmtId="0" fontId="23" fillId="7" borderId="40" xfId="0" applyFont="1" applyFill="1" applyBorder="1" applyAlignment="1">
      <alignment horizontal="center" vertical="center" wrapText="1" readingOrder="1"/>
    </xf>
    <xf numFmtId="0" fontId="7" fillId="7" borderId="25" xfId="0" applyFont="1" applyFill="1" applyBorder="1" applyAlignment="1">
      <alignment horizontal="center" vertical="center" wrapText="1" readingOrder="1"/>
    </xf>
    <xf numFmtId="0" fontId="4" fillId="0" borderId="43" xfId="0" applyFont="1" applyBorder="1" applyAlignment="1" applyProtection="1">
      <alignment vertical="top" wrapText="1"/>
      <protection locked="0"/>
    </xf>
    <xf numFmtId="0" fontId="4" fillId="0" borderId="44" xfId="0" applyFont="1" applyBorder="1" applyAlignment="1" applyProtection="1">
      <alignment vertical="top" wrapText="1"/>
      <protection locked="0"/>
    </xf>
    <xf numFmtId="9" fontId="4" fillId="0" borderId="44" xfId="2" applyFont="1" applyFill="1" applyBorder="1" applyAlignment="1" applyProtection="1">
      <alignment horizontal="center" vertical="center" wrapText="1" readingOrder="1"/>
      <protection locked="0"/>
    </xf>
    <xf numFmtId="164" fontId="4" fillId="0" borderId="44" xfId="0" applyNumberFormat="1" applyFont="1" applyBorder="1" applyAlignment="1" applyProtection="1">
      <alignment horizontal="center" vertical="center" wrapText="1" readingOrder="1"/>
      <protection locked="0"/>
    </xf>
    <xf numFmtId="10" fontId="4" fillId="0" borderId="44" xfId="2" applyNumberFormat="1" applyFont="1" applyFill="1" applyBorder="1" applyAlignment="1" applyProtection="1">
      <alignment horizontal="center" vertical="center" wrapText="1"/>
      <protection locked="0"/>
    </xf>
    <xf numFmtId="10" fontId="4" fillId="8" borderId="25" xfId="2" applyNumberFormat="1" applyFont="1" applyFill="1" applyBorder="1" applyAlignment="1" applyProtection="1">
      <alignment horizontal="center" vertical="center" wrapText="1" readingOrder="1"/>
      <protection locked="0"/>
    </xf>
    <xf numFmtId="166" fontId="4" fillId="8" borderId="37" xfId="0" applyNumberFormat="1" applyFont="1" applyFill="1" applyBorder="1" applyAlignment="1" applyProtection="1">
      <alignment horizontal="center" vertical="center" wrapText="1" readingOrder="1"/>
      <protection locked="0"/>
    </xf>
    <xf numFmtId="43" fontId="4" fillId="0" borderId="0" xfId="1" applyFont="1" applyFill="1" applyBorder="1" applyAlignment="1" applyProtection="1">
      <alignment vertical="center" wrapText="1"/>
      <protection locked="0"/>
    </xf>
    <xf numFmtId="0" fontId="4" fillId="1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9" fontId="4" fillId="0" borderId="0" xfId="2" applyFont="1" applyFill="1" applyBorder="1" applyAlignment="1" applyProtection="1">
      <alignment vertical="center"/>
      <protection locked="0"/>
    </xf>
    <xf numFmtId="0" fontId="17" fillId="0" borderId="32" xfId="0" applyFont="1" applyBorder="1" applyAlignment="1">
      <alignment vertical="top" wrapText="1"/>
    </xf>
    <xf numFmtId="0" fontId="17" fillId="0" borderId="7" xfId="0" applyFont="1" applyBorder="1" applyAlignment="1">
      <alignment vertical="top" wrapText="1"/>
    </xf>
    <xf numFmtId="0" fontId="17" fillId="2" borderId="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0" borderId="10" xfId="0" applyFont="1" applyBorder="1" applyAlignment="1">
      <alignment vertical="top" wrapText="1"/>
    </xf>
    <xf numFmtId="167" fontId="0" fillId="0" borderId="13" xfId="0" applyNumberFormat="1" applyFont="1" applyBorder="1" applyAlignment="1">
      <alignment horizontal="center" vertical="center" wrapText="1"/>
    </xf>
    <xf numFmtId="0" fontId="0" fillId="0" borderId="31" xfId="0" applyFont="1" applyBorder="1" applyAlignment="1">
      <alignment horizontal="center" vertical="center" wrapText="1"/>
    </xf>
    <xf numFmtId="0" fontId="0" fillId="0" borderId="1" xfId="0" applyFont="1" applyBorder="1"/>
    <xf numFmtId="0" fontId="0" fillId="0" borderId="2" xfId="0" applyFont="1" applyBorder="1" applyProtection="1">
      <protection locked="0"/>
    </xf>
    <xf numFmtId="0" fontId="0" fillId="0" borderId="1" xfId="0" applyFont="1" applyBorder="1" applyProtection="1">
      <protection locked="0"/>
    </xf>
    <xf numFmtId="0" fontId="0" fillId="0" borderId="0" xfId="0" applyFont="1"/>
    <xf numFmtId="0" fontId="0" fillId="0" borderId="2" xfId="0" applyFont="1" applyBorder="1"/>
    <xf numFmtId="0" fontId="1" fillId="9" borderId="15" xfId="0" applyFont="1" applyFill="1" applyBorder="1" applyAlignment="1">
      <alignment horizontal="center" wrapText="1"/>
    </xf>
    <xf numFmtId="0" fontId="0" fillId="9" borderId="0" xfId="0" applyFont="1" applyFill="1"/>
    <xf numFmtId="0" fontId="0" fillId="9" borderId="2" xfId="0" applyFont="1" applyFill="1" applyBorder="1"/>
    <xf numFmtId="0" fontId="1" fillId="9" borderId="15" xfId="0" applyFont="1" applyFill="1" applyBorder="1" applyAlignment="1">
      <alignment horizontal="center" vertical="center"/>
    </xf>
    <xf numFmtId="0" fontId="0" fillId="9" borderId="0" xfId="0" applyFont="1" applyFill="1" applyProtection="1">
      <protection locked="0"/>
    </xf>
    <xf numFmtId="0" fontId="0" fillId="9" borderId="2" xfId="0" applyFont="1" applyFill="1" applyBorder="1" applyProtection="1">
      <protection locked="0"/>
    </xf>
    <xf numFmtId="0" fontId="1" fillId="9" borderId="15" xfId="0" applyFont="1" applyFill="1" applyBorder="1" applyAlignment="1" applyProtection="1">
      <alignment horizontal="center" vertical="center" wrapText="1"/>
      <protection locked="0"/>
    </xf>
    <xf numFmtId="165" fontId="4" fillId="0" borderId="25" xfId="0" applyNumberFormat="1" applyFont="1" applyBorder="1" applyAlignment="1" applyProtection="1">
      <alignment horizontal="left" vertical="center" wrapText="1" readingOrder="1"/>
      <protection locked="0"/>
    </xf>
    <xf numFmtId="165" fontId="4" fillId="0" borderId="25" xfId="0" applyNumberFormat="1" applyFont="1" applyBorder="1" applyAlignment="1" applyProtection="1">
      <alignment horizontal="center" vertical="center" wrapText="1" readingOrder="1"/>
      <protection locked="0"/>
    </xf>
    <xf numFmtId="9" fontId="4" fillId="9" borderId="25" xfId="2" applyFont="1" applyFill="1" applyBorder="1" applyAlignment="1" applyProtection="1">
      <alignment horizontal="center" vertical="center" wrapText="1" readingOrder="1"/>
      <protection locked="0"/>
    </xf>
    <xf numFmtId="43" fontId="4" fillId="9" borderId="25" xfId="1" applyFont="1" applyFill="1" applyBorder="1" applyAlignment="1" applyProtection="1">
      <alignment horizontal="center" vertical="center" wrapText="1" readingOrder="1"/>
      <protection locked="0"/>
    </xf>
    <xf numFmtId="168" fontId="26" fillId="0" borderId="25" xfId="2" applyNumberFormat="1" applyFont="1" applyFill="1" applyBorder="1" applyAlignment="1" applyProtection="1">
      <alignment horizontal="center" vertical="center" wrapText="1"/>
      <protection locked="0"/>
    </xf>
    <xf numFmtId="169" fontId="4" fillId="0" borderId="25" xfId="4" applyFont="1" applyFill="1" applyBorder="1" applyAlignment="1" applyProtection="1">
      <alignment horizontal="center" vertical="center" wrapText="1" readingOrder="1"/>
      <protection locked="0"/>
    </xf>
    <xf numFmtId="10" fontId="4" fillId="0" borderId="25" xfId="2" applyNumberFormat="1" applyFont="1" applyFill="1" applyBorder="1" applyAlignment="1" applyProtection="1">
      <alignment horizontal="center" vertical="center" wrapText="1" readingOrder="1"/>
      <protection locked="0"/>
    </xf>
    <xf numFmtId="166" fontId="4" fillId="0" borderId="37" xfId="0" applyNumberFormat="1" applyFont="1" applyBorder="1" applyAlignment="1" applyProtection="1">
      <alignment horizontal="center" vertical="center" wrapText="1" readingOrder="1"/>
      <protection locked="0"/>
    </xf>
    <xf numFmtId="165" fontId="34" fillId="0" borderId="25" xfId="0" applyNumberFormat="1" applyFont="1" applyBorder="1" applyAlignment="1" applyProtection="1">
      <alignment horizontal="center" vertical="center" wrapText="1" readingOrder="1"/>
      <protection locked="0"/>
    </xf>
    <xf numFmtId="43" fontId="4" fillId="9" borderId="44" xfId="1" applyFont="1" applyFill="1" applyBorder="1" applyAlignment="1" applyProtection="1">
      <alignment horizontal="center" vertical="center" wrapText="1" readingOrder="1"/>
      <protection locked="0"/>
    </xf>
    <xf numFmtId="43" fontId="4" fillId="0" borderId="44" xfId="1" applyFont="1" applyFill="1" applyBorder="1" applyAlignment="1" applyProtection="1">
      <alignment horizontal="center" vertical="center" wrapText="1" readingOrder="1"/>
      <protection locked="0"/>
    </xf>
    <xf numFmtId="0" fontId="17" fillId="9" borderId="1" xfId="0" applyFont="1" applyFill="1" applyBorder="1" applyAlignment="1" applyProtection="1">
      <alignment vertical="center" wrapText="1"/>
      <protection locked="0"/>
    </xf>
    <xf numFmtId="0" fontId="0" fillId="9" borderId="1" xfId="0" applyFont="1" applyFill="1" applyBorder="1" applyProtection="1">
      <protection locked="0"/>
    </xf>
    <xf numFmtId="0" fontId="0" fillId="9" borderId="1" xfId="0" applyFont="1" applyFill="1" applyBorder="1"/>
    <xf numFmtId="0" fontId="17" fillId="9" borderId="1" xfId="0" applyFont="1" applyFill="1" applyBorder="1" applyAlignment="1">
      <alignment vertical="center"/>
    </xf>
    <xf numFmtId="0" fontId="17" fillId="9" borderId="1" xfId="0" applyFont="1" applyFill="1" applyBorder="1" applyAlignment="1">
      <alignment vertical="center" wrapText="1"/>
    </xf>
    <xf numFmtId="0" fontId="17" fillId="9" borderId="3" xfId="0" applyFont="1" applyFill="1" applyBorder="1" applyAlignment="1">
      <alignment vertical="center" wrapText="1"/>
    </xf>
    <xf numFmtId="0" fontId="0"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23" fillId="7" borderId="25" xfId="0" applyNumberFormat="1" applyFont="1" applyFill="1" applyBorder="1" applyAlignment="1" applyProtection="1">
      <alignment horizontal="center" vertical="center" wrapText="1" readingOrder="1"/>
    </xf>
    <xf numFmtId="0" fontId="4" fillId="6" borderId="29" xfId="0" applyNumberFormat="1" applyFont="1" applyFill="1" applyBorder="1" applyAlignment="1" applyProtection="1">
      <alignment vertical="top" wrapText="1"/>
    </xf>
    <xf numFmtId="0" fontId="0" fillId="0" borderId="0" xfId="0"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left" vertical="center" wrapText="1"/>
      <protection locked="0"/>
    </xf>
    <xf numFmtId="39" fontId="4" fillId="0" borderId="28" xfId="1" applyNumberFormat="1" applyFont="1" applyFill="1" applyBorder="1" applyAlignment="1" applyProtection="1">
      <alignment horizontal="center" vertical="center" wrapText="1" readingOrder="1"/>
      <protection locked="0"/>
    </xf>
    <xf numFmtId="39" fontId="4" fillId="0" borderId="25" xfId="1" applyNumberFormat="1" applyFont="1" applyFill="1" applyBorder="1" applyAlignment="1" applyProtection="1">
      <alignment horizontal="center" vertical="center" wrapText="1" readingOrder="1"/>
      <protection locked="0"/>
    </xf>
    <xf numFmtId="10" fontId="4" fillId="8" borderId="25" xfId="2" applyNumberFormat="1" applyFont="1" applyFill="1" applyBorder="1" applyAlignment="1" applyProtection="1">
      <alignment horizontal="center" vertical="center" wrapText="1" readingOrder="1"/>
    </xf>
    <xf numFmtId="10" fontId="4" fillId="8" borderId="29" xfId="2" applyNumberFormat="1" applyFont="1" applyFill="1" applyBorder="1" applyAlignment="1" applyProtection="1">
      <alignment horizontal="center" vertical="center" wrapText="1" readingOrder="1"/>
    </xf>
    <xf numFmtId="0" fontId="26" fillId="6" borderId="37" xfId="0" applyNumberFormat="1" applyFont="1" applyFill="1" applyBorder="1" applyAlignment="1" applyProtection="1">
      <alignment horizontal="center" vertical="center" wrapText="1" readingOrder="1"/>
    </xf>
    <xf numFmtId="0" fontId="26" fillId="6" borderId="42" xfId="0" applyNumberFormat="1" applyFont="1" applyFill="1" applyBorder="1" applyAlignment="1" applyProtection="1">
      <alignment horizontal="center" vertical="center" wrapText="1" readingOrder="1"/>
    </xf>
    <xf numFmtId="0" fontId="26" fillId="6" borderId="36" xfId="0" applyNumberFormat="1" applyFont="1" applyFill="1" applyBorder="1" applyAlignment="1" applyProtection="1">
      <alignment horizontal="center" vertical="center" wrapText="1" readingOrder="1"/>
    </xf>
    <xf numFmtId="0" fontId="26" fillId="6" borderId="41" xfId="0" applyNumberFormat="1" applyFont="1" applyFill="1" applyBorder="1" applyAlignment="1" applyProtection="1">
      <alignment horizontal="center" vertical="center" wrapText="1" readingOrder="1"/>
    </xf>
    <xf numFmtId="0" fontId="14" fillId="4" borderId="1" xfId="0" applyFont="1" applyFill="1" applyBorder="1" applyAlignment="1" applyProtection="1">
      <alignment horizontal="left" vertical="center"/>
    </xf>
    <xf numFmtId="0" fontId="14" fillId="4" borderId="0" xfId="0" applyFont="1" applyFill="1" applyBorder="1" applyAlignment="1" applyProtection="1">
      <alignment horizontal="left" vertical="center"/>
    </xf>
    <xf numFmtId="0" fontId="14" fillId="4" borderId="2" xfId="0" applyFont="1" applyFill="1" applyBorder="1" applyAlignment="1" applyProtection="1">
      <alignment horizontal="left" vertical="center"/>
    </xf>
    <xf numFmtId="0" fontId="4" fillId="6" borderId="25" xfId="0" applyNumberFormat="1" applyFont="1" applyFill="1" applyBorder="1" applyAlignment="1" applyProtection="1">
      <alignment vertical="top" wrapText="1"/>
    </xf>
    <xf numFmtId="0" fontId="15" fillId="5" borderId="1" xfId="0" applyFont="1" applyFill="1" applyBorder="1" applyAlignment="1" applyProtection="1">
      <alignment horizontal="left" vertical="center"/>
    </xf>
    <xf numFmtId="0" fontId="15" fillId="5" borderId="0" xfId="0" applyFont="1" applyFill="1" applyBorder="1" applyAlignment="1" applyProtection="1">
      <alignment horizontal="left" vertical="center"/>
    </xf>
    <xf numFmtId="0" fontId="15" fillId="5" borderId="2"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5" fillId="5" borderId="1" xfId="0" applyFont="1" applyFill="1" applyBorder="1" applyAlignment="1" applyProtection="1">
      <alignment horizontal="left" vertical="center" wrapText="1"/>
    </xf>
    <xf numFmtId="0" fontId="15" fillId="5" borderId="0" xfId="0" applyFont="1" applyFill="1" applyBorder="1" applyAlignment="1" applyProtection="1">
      <alignment horizontal="left" vertical="center" wrapText="1"/>
    </xf>
    <xf numFmtId="0" fontId="15" fillId="5" borderId="2" xfId="0" applyFont="1" applyFill="1" applyBorder="1" applyAlignment="1" applyProtection="1">
      <alignment horizontal="left" vertical="center" wrapText="1"/>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2" fillId="9" borderId="14" xfId="0" applyFont="1" applyFill="1" applyBorder="1" applyAlignment="1" applyProtection="1">
      <alignment horizontal="left" vertical="center" wrapText="1"/>
    </xf>
    <xf numFmtId="0" fontId="0" fillId="0" borderId="0" xfId="0" applyNumberFormat="1" applyFont="1" applyFill="1" applyBorder="1" applyAlignment="1" applyProtection="1">
      <alignment horizontal="left" vertical="center" wrapText="1" readingOrder="1"/>
      <protection locked="0"/>
    </xf>
    <xf numFmtId="0" fontId="0" fillId="0" borderId="2" xfId="0" applyNumberFormat="1" applyFont="1" applyFill="1" applyBorder="1" applyAlignment="1" applyProtection="1">
      <alignment horizontal="left" vertical="center" wrapText="1" readingOrder="1"/>
      <protection locked="0"/>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49" fontId="16" fillId="0" borderId="15" xfId="0" quotePrefix="1" applyNumberFormat="1" applyFont="1" applyFill="1" applyBorder="1" applyAlignment="1" applyProtection="1">
      <alignment horizontal="left" vertical="center" wrapText="1"/>
      <protection locked="0"/>
    </xf>
    <xf numFmtId="49" fontId="16" fillId="0" borderId="16" xfId="0" quotePrefix="1" applyNumberFormat="1" applyFont="1" applyFill="1" applyBorder="1" applyAlignment="1" applyProtection="1">
      <alignment horizontal="left" vertical="center" wrapText="1"/>
      <protection locked="0"/>
    </xf>
    <xf numFmtId="49" fontId="16" fillId="0" borderId="17" xfId="0" quotePrefix="1" applyNumberFormat="1" applyFont="1" applyFill="1" applyBorder="1" applyAlignment="1" applyProtection="1">
      <alignment horizontal="left" vertical="center" wrapText="1"/>
      <protection locked="0"/>
    </xf>
    <xf numFmtId="0" fontId="11" fillId="0" borderId="33"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11" fillId="0" borderId="35" xfId="0" applyFont="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0" fillId="0" borderId="26" xfId="0" applyFont="1" applyBorder="1" applyAlignment="1" applyProtection="1">
      <alignment horizontal="center"/>
    </xf>
    <xf numFmtId="0" fontId="0" fillId="0" borderId="6" xfId="0" applyFont="1" applyBorder="1" applyAlignment="1" applyProtection="1">
      <alignment horizontal="center"/>
    </xf>
    <xf numFmtId="0" fontId="0" fillId="0" borderId="0" xfId="0" applyFont="1" applyBorder="1" applyAlignment="1" applyProtection="1">
      <alignment horizontal="center"/>
    </xf>
    <xf numFmtId="0" fontId="0" fillId="0" borderId="27" xfId="0" applyFont="1" applyBorder="1" applyAlignment="1" applyProtection="1">
      <alignment horizontal="center"/>
    </xf>
    <xf numFmtId="0" fontId="0" fillId="3" borderId="1" xfId="0" applyFont="1" applyFill="1" applyBorder="1" applyAlignment="1" applyProtection="1">
      <alignment horizontal="center"/>
    </xf>
    <xf numFmtId="0" fontId="0" fillId="3" borderId="0" xfId="0" applyFont="1" applyFill="1" applyBorder="1" applyAlignment="1" applyProtection="1">
      <alignment horizontal="center"/>
    </xf>
    <xf numFmtId="0" fontId="0" fillId="3" borderId="2" xfId="0" applyFont="1" applyFill="1" applyBorder="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0" fillId="0" borderId="1"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0" fillId="9" borderId="1" xfId="0" applyFont="1" applyFill="1" applyBorder="1" applyAlignment="1" applyProtection="1">
      <alignment horizontal="center"/>
      <protection locked="0"/>
    </xf>
    <xf numFmtId="0" fontId="0" fillId="9" borderId="0" xfId="0" applyFont="1" applyFill="1" applyAlignment="1" applyProtection="1">
      <alignment horizontal="center"/>
      <protection locked="0"/>
    </xf>
    <xf numFmtId="0" fontId="0" fillId="9" borderId="2" xfId="0" applyFont="1" applyFill="1" applyBorder="1" applyAlignment="1" applyProtection="1">
      <alignment horizontal="center"/>
      <protection locked="0"/>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8"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6" xfId="0" applyFont="1" applyBorder="1" applyAlignment="1">
      <alignment horizontal="center"/>
    </xf>
    <xf numFmtId="0" fontId="0" fillId="0" borderId="6" xfId="0" applyFont="1" applyBorder="1" applyAlignment="1">
      <alignment horizontal="center"/>
    </xf>
    <xf numFmtId="0" fontId="0" fillId="0" borderId="0" xfId="0" applyFont="1" applyAlignment="1">
      <alignment horizontal="center"/>
    </xf>
    <xf numFmtId="0" fontId="0" fillId="0" borderId="27" xfId="0" applyFont="1" applyBorder="1" applyAlignment="1">
      <alignment horizontal="center"/>
    </xf>
    <xf numFmtId="0" fontId="0" fillId="3" borderId="1" xfId="0" applyFont="1" applyFill="1" applyBorder="1" applyAlignment="1">
      <alignment horizontal="center"/>
    </xf>
    <xf numFmtId="0" fontId="0" fillId="3" borderId="0" xfId="0" applyFont="1" applyFill="1" applyAlignment="1">
      <alignment horizontal="center"/>
    </xf>
    <xf numFmtId="0" fontId="0" fillId="3" borderId="2" xfId="0" applyFont="1" applyFill="1" applyBorder="1" applyAlignment="1">
      <alignment horizontal="center"/>
    </xf>
    <xf numFmtId="0" fontId="0" fillId="0" borderId="1" xfId="0" applyFont="1" applyBorder="1" applyAlignment="1">
      <alignment horizontal="center"/>
    </xf>
    <xf numFmtId="0" fontId="0" fillId="0" borderId="2" xfId="0" applyFont="1" applyBorder="1" applyAlignment="1">
      <alignment horizontal="center"/>
    </xf>
    <xf numFmtId="0" fontId="32" fillId="4" borderId="1" xfId="0" applyFont="1" applyFill="1" applyBorder="1" applyAlignment="1">
      <alignment horizontal="left" vertical="center"/>
    </xf>
    <xf numFmtId="0" fontId="32" fillId="4" borderId="0" xfId="0" applyFont="1" applyFill="1" applyAlignment="1">
      <alignment horizontal="left" vertical="center"/>
    </xf>
    <xf numFmtId="0" fontId="32" fillId="4" borderId="2" xfId="0" applyFont="1" applyFill="1" applyBorder="1" applyAlignment="1">
      <alignment horizontal="left" vertical="center"/>
    </xf>
    <xf numFmtId="0" fontId="9" fillId="5" borderId="1" xfId="0" applyFont="1" applyFill="1" applyBorder="1" applyAlignment="1">
      <alignment horizontal="left" vertical="center"/>
    </xf>
    <xf numFmtId="0" fontId="9" fillId="5" borderId="0" xfId="0" applyFont="1" applyFill="1" applyAlignment="1">
      <alignment horizontal="left" vertical="center"/>
    </xf>
    <xf numFmtId="0" fontId="9" fillId="5" borderId="2" xfId="0" applyFont="1" applyFill="1" applyBorder="1" applyAlignment="1">
      <alignment horizontal="left" vertical="center"/>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49" fontId="1" fillId="9" borderId="15" xfId="0" quotePrefix="1" applyNumberFormat="1" applyFont="1" applyFill="1" applyBorder="1" applyAlignment="1" applyProtection="1">
      <alignment horizontal="left" vertical="center" wrapText="1"/>
      <protection locked="0"/>
    </xf>
    <xf numFmtId="49" fontId="1" fillId="9" borderId="16" xfId="0" quotePrefix="1" applyNumberFormat="1" applyFont="1" applyFill="1" applyBorder="1" applyAlignment="1" applyProtection="1">
      <alignment horizontal="left" vertical="center" wrapText="1"/>
      <protection locked="0"/>
    </xf>
    <xf numFmtId="49" fontId="1" fillId="9" borderId="17" xfId="0" quotePrefix="1" applyNumberFormat="1" applyFont="1" applyFill="1" applyBorder="1" applyAlignment="1" applyProtection="1">
      <alignment horizontal="left" vertical="center" wrapText="1"/>
      <protection locked="0"/>
    </xf>
    <xf numFmtId="0" fontId="0" fillId="9" borderId="0" xfId="0" applyFont="1" applyFill="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1" fillId="9" borderId="14" xfId="0" applyFont="1" applyFill="1" applyBorder="1" applyAlignment="1">
      <alignment horizontal="center" vertical="center" wrapText="1"/>
    </xf>
    <xf numFmtId="0" fontId="0" fillId="9" borderId="0" xfId="0" applyFont="1" applyFill="1" applyAlignment="1" applyProtection="1">
      <alignment horizontal="left" vertical="center" wrapText="1" readingOrder="1"/>
      <protection locked="0"/>
    </xf>
    <xf numFmtId="0" fontId="0" fillId="9" borderId="2" xfId="0" applyFont="1" applyFill="1" applyBorder="1" applyAlignment="1" applyProtection="1">
      <alignment horizontal="left" vertical="center" wrapText="1" readingOrder="1"/>
      <protection locked="0"/>
    </xf>
    <xf numFmtId="0" fontId="23" fillId="7" borderId="25" xfId="0" applyFont="1" applyFill="1" applyBorder="1" applyAlignment="1">
      <alignment horizontal="center" vertical="center" wrapText="1" readingOrder="1"/>
    </xf>
    <xf numFmtId="0" fontId="4" fillId="6" borderId="25" xfId="0" applyFont="1" applyFill="1" applyBorder="1" applyAlignment="1">
      <alignment vertical="top" wrapText="1"/>
    </xf>
    <xf numFmtId="0" fontId="4" fillId="6" borderId="29" xfId="0" applyFont="1" applyFill="1" applyBorder="1" applyAlignment="1">
      <alignment vertical="top" wrapText="1"/>
    </xf>
    <xf numFmtId="0" fontId="26" fillId="6" borderId="41" xfId="0" applyFont="1" applyFill="1" applyBorder="1" applyAlignment="1">
      <alignment horizontal="center" vertical="center" wrapText="1" readingOrder="1"/>
    </xf>
    <xf numFmtId="0" fontId="26" fillId="6" borderId="36" xfId="0" applyFont="1" applyFill="1" applyBorder="1" applyAlignment="1">
      <alignment horizontal="center" vertical="center" wrapText="1" readingOrder="1"/>
    </xf>
    <xf numFmtId="0" fontId="26" fillId="6" borderId="37" xfId="0" applyFont="1" applyFill="1" applyBorder="1" applyAlignment="1">
      <alignment horizontal="center" vertical="center" wrapText="1" readingOrder="1"/>
    </xf>
    <xf numFmtId="0" fontId="26" fillId="6" borderId="42" xfId="0" applyFont="1" applyFill="1" applyBorder="1" applyAlignment="1">
      <alignment horizontal="center" vertical="center" wrapText="1" readingOrder="1"/>
    </xf>
    <xf numFmtId="0" fontId="32" fillId="9" borderId="1" xfId="0" applyFont="1" applyFill="1" applyBorder="1" applyAlignment="1">
      <alignment horizontal="left" vertical="center"/>
    </xf>
    <xf numFmtId="0" fontId="32" fillId="9" borderId="0" xfId="0" applyFont="1" applyFill="1" applyAlignment="1">
      <alignment horizontal="left" vertical="center"/>
    </xf>
    <xf numFmtId="0" fontId="32" fillId="9" borderId="2" xfId="0" applyFont="1" applyFill="1" applyBorder="1" applyAlignment="1">
      <alignment horizontal="left" vertical="center"/>
    </xf>
    <xf numFmtId="0" fontId="9" fillId="9" borderId="1" xfId="0" applyFont="1" applyFill="1" applyBorder="1" applyAlignment="1">
      <alignment horizontal="left" vertical="center" wrapText="1"/>
    </xf>
    <xf numFmtId="0" fontId="9" fillId="9" borderId="0" xfId="0" applyFont="1" applyFill="1" applyAlignment="1">
      <alignment horizontal="left" vertical="center" wrapText="1"/>
    </xf>
    <xf numFmtId="0" fontId="9" fillId="9" borderId="2" xfId="0" applyFont="1" applyFill="1" applyBorder="1" applyAlignment="1">
      <alignment horizontal="left" vertical="center" wrapText="1"/>
    </xf>
    <xf numFmtId="0" fontId="0" fillId="9" borderId="3" xfId="0" applyFont="1" applyFill="1" applyBorder="1" applyAlignment="1" applyProtection="1">
      <alignment horizontal="left" vertical="center" wrapText="1"/>
      <protection locked="0"/>
    </xf>
    <xf numFmtId="0" fontId="5" fillId="9" borderId="0" xfId="0" applyFont="1" applyFill="1" applyAlignment="1">
      <alignment horizontal="left" vertical="center"/>
    </xf>
    <xf numFmtId="0" fontId="0" fillId="0" borderId="0" xfId="0" applyFont="1" applyAlignment="1" applyProtection="1">
      <alignment horizontal="left" vertical="center" wrapText="1"/>
      <protection locked="0"/>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8"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0" fillId="0" borderId="26"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49" fontId="1" fillId="0" borderId="15" xfId="0" quotePrefix="1" applyNumberFormat="1" applyFont="1" applyBorder="1" applyAlignment="1" applyProtection="1">
      <alignment horizontal="left" vertical="center" wrapText="1"/>
      <protection locked="0"/>
    </xf>
    <xf numFmtId="49" fontId="1" fillId="0" borderId="16" xfId="0" quotePrefix="1" applyNumberFormat="1" applyFont="1" applyBorder="1" applyAlignment="1" applyProtection="1">
      <alignment horizontal="left" vertical="center" wrapText="1"/>
      <protection locked="0"/>
    </xf>
    <xf numFmtId="49" fontId="1" fillId="0" borderId="17" xfId="0" quotePrefix="1" applyNumberFormat="1" applyFont="1"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1" fillId="0" borderId="14" xfId="0" applyFont="1" applyBorder="1" applyAlignment="1">
      <alignment horizontal="center" vertical="center" wrapText="1"/>
    </xf>
    <xf numFmtId="43" fontId="0" fillId="0" borderId="0" xfId="0" applyNumberFormat="1" applyAlignment="1" applyProtection="1">
      <alignment horizontal="left" vertical="center" wrapText="1" readingOrder="1"/>
      <protection locked="0"/>
    </xf>
    <xf numFmtId="0" fontId="0" fillId="0" borderId="0" xfId="0" applyAlignment="1" applyProtection="1">
      <alignment horizontal="left" vertical="center" wrapText="1" readingOrder="1"/>
      <protection locked="0"/>
    </xf>
    <xf numFmtId="0" fontId="0" fillId="0" borderId="2" xfId="0" applyBorder="1" applyAlignment="1" applyProtection="1">
      <alignment horizontal="left" vertical="center" wrapText="1" readingOrder="1"/>
      <protection locked="0"/>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9" fillId="5" borderId="1"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2" xfId="0" applyFont="1" applyFill="1" applyBorder="1" applyAlignment="1">
      <alignment horizontal="left" vertical="center" wrapText="1"/>
    </xf>
    <xf numFmtId="0" fontId="34" fillId="0" borderId="3"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5" fillId="0" borderId="0" xfId="0" applyFont="1" applyAlignment="1">
      <alignment horizontal="left" vertical="center"/>
    </xf>
    <xf numFmtId="0" fontId="34" fillId="0" borderId="0" xfId="0" applyFont="1" applyAlignment="1" applyProtection="1">
      <alignment horizontal="left" vertical="center" wrapText="1"/>
      <protection locked="0"/>
    </xf>
    <xf numFmtId="0" fontId="34" fillId="0" borderId="2" xfId="0" applyFont="1" applyBorder="1" applyAlignment="1" applyProtection="1">
      <alignment horizontal="left" vertical="center" wrapText="1"/>
      <protection locked="0"/>
    </xf>
    <xf numFmtId="0" fontId="18" fillId="0" borderId="18" xfId="3" applyFont="1" applyFill="1" applyBorder="1" applyAlignment="1">
      <alignment horizontal="center" vertical="center"/>
    </xf>
    <xf numFmtId="0" fontId="18" fillId="0" borderId="19" xfId="3" applyFont="1" applyFill="1" applyBorder="1" applyAlignment="1">
      <alignment horizontal="center" vertical="center"/>
    </xf>
    <xf numFmtId="0" fontId="18" fillId="0" borderId="20" xfId="3" applyFont="1" applyFill="1" applyBorder="1" applyAlignment="1">
      <alignment horizontal="center" vertical="center"/>
    </xf>
  </cellXfs>
  <cellStyles count="5">
    <cellStyle name="Millares" xfId="1" builtinId="3"/>
    <cellStyle name="Millares 2" xfId="4" xr:uid="{B2DB7A62-E66D-447B-9126-99BEB2A9BCDA}"/>
    <cellStyle name="Normal" xfId="0" builtinId="0"/>
    <cellStyle name="Normal 2" xfId="3" xr:uid="{00000000-0005-0000-0000-000002000000}"/>
    <cellStyle name="Porcentaje" xfId="2" builtinId="5"/>
  </cellStyles>
  <dxfs count="39">
    <dxf>
      <font>
        <b val="0"/>
        <i val="0"/>
        <strike val="0"/>
        <condense val="0"/>
        <extend val="0"/>
        <outline val="0"/>
        <shadow val="0"/>
        <u val="none"/>
        <vertAlign val="baseline"/>
        <sz val="11"/>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1"/>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8" formatCode="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5" formatCode="[$-10409]#,##0;\-#,##0"/>
      <fill>
        <patternFill patternType="none">
          <fgColor indexed="64"/>
          <bgColor indexed="65"/>
        </patternFill>
      </fill>
      <alignment horizontal="left"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strike val="0"/>
        <outline val="0"/>
        <shadow val="0"/>
        <u val="none"/>
        <vertAlign val="baseline"/>
        <sz val="11"/>
      </font>
      <numFmt numFmtId="0" formatCode="General"/>
    </dxf>
    <dxf>
      <border outline="0">
        <bottom style="thin">
          <color theme="0" tint="-0.34998626667073579"/>
        </bottom>
      </border>
    </dxf>
    <dxf>
      <font>
        <b/>
        <i val="0"/>
        <strike val="0"/>
        <condense val="0"/>
        <extend val="0"/>
        <outline val="0"/>
        <shadow val="0"/>
        <u val="none"/>
        <vertAlign val="baseline"/>
        <sz val="11"/>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i val="0"/>
        <strike val="0"/>
        <condense val="0"/>
        <extend val="0"/>
        <outline val="0"/>
        <shadow val="0"/>
        <u val="none"/>
        <vertAlign val="baseline"/>
        <sz val="12"/>
        <color auto="1"/>
        <name val="Calibri"/>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35" formatCode="_(* #,##0.00_);_(* \(#,##0.00\);_(* &quot;-&quot;??_);_(@_)"/>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auto="1"/>
        </patternFill>
      </fill>
      <alignment horizontal="center" vertical="center" textRotation="0" wrapText="1" relative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auto="1"/>
        </patternFill>
      </fill>
      <alignment horizontal="center" vertical="center" textRotation="0" wrapText="1" relative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1</xdr:col>
      <xdr:colOff>83557</xdr:colOff>
      <xdr:row>2</xdr:row>
      <xdr:rowOff>171449</xdr:rowOff>
    </xdr:to>
    <xdr:pic>
      <xdr:nvPicPr>
        <xdr:cNvPr id="2" name="Imagen 1" descr="LOGO 100%">
          <a:extLst>
            <a:ext uri="{FF2B5EF4-FFF2-40B4-BE49-F238E27FC236}">
              <a16:creationId xmlns:a16="http://schemas.microsoft.com/office/drawing/2014/main" id="{E6BFB7D8-F13C-456C-A28B-80D884F4B1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675" y="57150"/>
          <a:ext cx="1531357" cy="51434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2" name="Imagen 1">
          <a:extLst>
            <a:ext uri="{FF2B5EF4-FFF2-40B4-BE49-F238E27FC236}">
              <a16:creationId xmlns:a16="http://schemas.microsoft.com/office/drawing/2014/main" id="{F60966B8-01AA-4F9A-9250-7A89AD05C2B0}"/>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1.%20Ejecuciones/12.Diciembre/OAI/Seguimiento%20DEG-FORE013-%20PROGRAMA%2012%20(4to.%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Ejecuciones/9.%20Septiembre/OAI/Seguimiento%20DEG-FORE013-%20PROGRAMA%2013%20JULIO-SEPTIEMBRE2021%20O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2:H43" totalsRowShown="0" headerRowDxfId="38" dataDxfId="36" headerRowBorderDxfId="37" tableBorderDxfId="35" totalsRowBorderDxfId="34">
  <autoFilter ref="A42:H4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ducto" dataDxfId="33"/>
    <tableColumn id="2" xr3:uid="{00000000-0010-0000-0000-000002000000}" name="Indicador" dataDxfId="32"/>
    <tableColumn id="3" xr3:uid="{00000000-0010-0000-0000-000003000000}" name="Metas_x000a_(A)" dataDxfId="31"/>
    <tableColumn id="4" xr3:uid="{00000000-0010-0000-0000-000004000000}" name="Monto Financiero _x000a_(B)" dataDxfId="30">
      <calculatedColumnFormula>+C37</calculatedColumnFormula>
    </tableColumn>
    <tableColumn id="5" xr3:uid="{00000000-0010-0000-0000-000005000000}" name="Ejecución Física Trimestral _x000a_(C)" dataDxfId="29"/>
    <tableColumn id="6" xr3:uid="{00000000-0010-0000-0000-000006000000}" name="Ejecución Financiera Trimestral_x000a_ (D)" dataDxfId="28"/>
    <tableColumn id="7" xr3:uid="{00000000-0010-0000-0000-000007000000}" name="Física %_x000a_ E=C/A" dataDxfId="27">
      <calculatedColumnFormula>IF(E43&gt;0,E43/C43,0)</calculatedColumnFormula>
    </tableColumn>
    <tableColumn id="8" xr3:uid="{00000000-0010-0000-0000-000008000000}" name="Financiero % _x000a_F=D/B" dataDxfId="26">
      <calculatedColumnFormula>IF(F43&gt;0,F43/D43,0)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D4937A-B6AA-4533-9CA6-77B060F53596}" name="Tabla14" displayName="Tabla14" ref="A42:H44" totalsRowShown="0" headerRowDxfId="25" dataDxfId="23" headerRowBorderDxfId="24" tableBorderDxfId="22" totalsRowBorderDxfId="21">
  <autoFilter ref="A42:H44" xr:uid="{2ED4937A-B6AA-4533-9CA6-77B060F53596}"/>
  <tableColumns count="8">
    <tableColumn id="1" xr3:uid="{72EB7C1C-BDCA-42B6-BB56-D8C6A541FF15}" name="Producto" dataDxfId="20"/>
    <tableColumn id="2" xr3:uid="{CC6B3A24-8756-4AD7-B0B6-D57036DFE147}" name="Indicador" dataDxfId="19"/>
    <tableColumn id="3" xr3:uid="{318507D3-E5CE-432B-A666-35D1E86C7530}" name="Metas_x000a_(A)" dataDxfId="18" dataCellStyle="Porcentaje"/>
    <tableColumn id="4" xr3:uid="{736806DB-155B-4ACD-BE05-C924D83BD121}" name="Monto Financiero _x000a_(B)" dataDxfId="17" dataCellStyle="Millares"/>
    <tableColumn id="5" xr3:uid="{D41477DD-EECA-42EB-A95B-D2DB76C7F165}" name="Ejecución Física Trimestral _x000a_(C)" dataDxfId="16" dataCellStyle="Millares"/>
    <tableColumn id="6" xr3:uid="{87876C70-1B0A-458D-B977-821482AD4736}" name="Ejecución Financiera Trimestral_x000a_ (D)" dataDxfId="15" dataCellStyle="Millares"/>
    <tableColumn id="7" xr3:uid="{67BD6678-48E1-46F5-8CFF-FE1DEF75CA9C}" name="Física %_x000a_ E=C/A" dataDxfId="14" dataCellStyle="Porcentaje">
      <calculatedColumnFormula>+Tabla14[[#This Row],[Ejecución Física Trimestral 
(C)]]/Tabla14[[#This Row],[Metas
(A)]]</calculatedColumnFormula>
    </tableColumn>
    <tableColumn id="8" xr3:uid="{8AE87330-D7D0-4378-A17A-3E5AF539632E}" name="Financiero % _x000a_F=D/B" dataDxfId="13">
      <calculatedColumnFormula>IF(F43&gt;0,F43/D43,0)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3733E1-AF39-4E58-B002-CE21DAA5199D}" name="Tabla134" displayName="Tabla134" ref="A43:H44" totalsRowShown="0" headerRowDxfId="12" dataDxfId="10" headerRowBorderDxfId="11" tableBorderDxfId="9" totalsRowBorderDxfId="8">
  <autoFilter ref="A43:H44" xr:uid="{00000000-0009-0000-0100-000003000000}"/>
  <tableColumns count="8">
    <tableColumn id="1" xr3:uid="{FF16F1B2-9022-4EAB-AEC8-9BF8BB821C3B}" name="Producto" dataDxfId="7"/>
    <tableColumn id="2" xr3:uid="{E120C761-67D3-4209-A027-35671716D558}" name="Indicador" dataDxfId="6"/>
    <tableColumn id="3" xr3:uid="{0D56CA15-B8C2-4FAB-962A-10FD46F1BB46}" name="Física_x000a_(A)" dataDxfId="5" dataCellStyle="Porcentaje"/>
    <tableColumn id="4" xr3:uid="{51D94C59-2995-4CC0-BD6C-279330ED838C}" name="Financiera_x000a_(B)" dataDxfId="4">
      <calculatedColumnFormula>+C38</calculatedColumnFormula>
    </tableColumn>
    <tableColumn id="5" xr3:uid="{BAF75D97-A971-417A-BCE6-49896D8633E0}" name="Física _x000a_(C)" dataDxfId="3"/>
    <tableColumn id="6" xr3:uid="{2EBF7A22-60BE-4486-BBE9-7C624D3FA410}" name="Financiera _x000a_ (D)" dataDxfId="2"/>
    <tableColumn id="7" xr3:uid="{1B823B3B-C9F2-43E0-B673-184D66081D16}" name="Física %_x000a_ E=C/A" dataDxfId="1" dataCellStyle="Porcentaje">
      <calculatedColumnFormula>IF(E44&gt;0,E44/C44,0)</calculatedColumnFormula>
    </tableColumn>
    <tableColumn id="8" xr3:uid="{8180855C-B7AD-4389-B2B5-FCCC4E234380}" name="Financiero % _x000a_F=D/B" dataDxfId="0">
      <calculatedColumnFormula>IF(F44&gt;0,F44/D44,0)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59"/>
  <sheetViews>
    <sheetView showGridLines="0" tabSelected="1" view="pageBreakPreview" zoomScale="90" zoomScaleNormal="90" zoomScaleSheetLayoutView="90" workbookViewId="0">
      <selection sqref="A1:H59"/>
    </sheetView>
  </sheetViews>
  <sheetFormatPr baseColWidth="10" defaultColWidth="11.42578125" defaultRowHeight="15" x14ac:dyDescent="0.25"/>
  <cols>
    <col min="1" max="1" width="32.85546875" style="40" customWidth="1"/>
    <col min="2" max="2" width="21.7109375" style="40" customWidth="1"/>
    <col min="3" max="3" width="12.7109375" style="40" customWidth="1"/>
    <col min="4" max="4" width="15.7109375" style="40" customWidth="1"/>
    <col min="5" max="5" width="12.7109375" style="40" customWidth="1"/>
    <col min="6" max="6" width="30.42578125" style="40" customWidth="1"/>
    <col min="7" max="7" width="22.28515625" style="40" customWidth="1"/>
    <col min="8" max="8" width="47.42578125" style="40" customWidth="1"/>
    <col min="9" max="9" width="40.140625" style="40" hidden="1" customWidth="1"/>
    <col min="10" max="10" width="26.140625" style="40" hidden="1" customWidth="1"/>
    <col min="11" max="12" width="17.5703125" style="40" hidden="1" customWidth="1"/>
    <col min="13" max="13" width="0" style="40" hidden="1" customWidth="1"/>
    <col min="14" max="15" width="11.42578125" style="40"/>
    <col min="16" max="16" width="18.85546875" style="40" bestFit="1" customWidth="1"/>
    <col min="17" max="17" width="17.5703125" style="40" bestFit="1" customWidth="1"/>
    <col min="18" max="16384" width="11.42578125" style="40"/>
  </cols>
  <sheetData>
    <row r="1" spans="1:10" s="41" customFormat="1" ht="27.75" customHeight="1" thickBot="1" x14ac:dyDescent="0.3">
      <c r="A1" s="34"/>
      <c r="B1" s="198" t="s">
        <v>195</v>
      </c>
      <c r="C1" s="199"/>
      <c r="D1" s="199"/>
      <c r="E1" s="199"/>
      <c r="F1" s="199"/>
      <c r="G1" s="199"/>
      <c r="H1" s="200"/>
    </row>
    <row r="2" spans="1:10" s="41" customFormat="1" ht="21" customHeight="1" thickBot="1" x14ac:dyDescent="0.3">
      <c r="A2" s="35"/>
      <c r="B2" s="201" t="s">
        <v>19</v>
      </c>
      <c r="C2" s="202"/>
      <c r="D2" s="201" t="s">
        <v>20</v>
      </c>
      <c r="E2" s="202"/>
      <c r="F2" s="203"/>
      <c r="G2" s="3" t="s">
        <v>21</v>
      </c>
      <c r="H2" s="32" t="s">
        <v>22</v>
      </c>
    </row>
    <row r="3" spans="1:10" s="41" customFormat="1" ht="35.25" customHeight="1" thickBot="1" x14ac:dyDescent="0.3">
      <c r="A3" s="36"/>
      <c r="B3" s="204" t="s">
        <v>23</v>
      </c>
      <c r="C3" s="205"/>
      <c r="D3" s="204" t="s">
        <v>213</v>
      </c>
      <c r="E3" s="205"/>
      <c r="F3" s="206"/>
      <c r="G3" s="26">
        <v>43846</v>
      </c>
      <c r="H3" s="33">
        <v>5</v>
      </c>
    </row>
    <row r="4" spans="1:10" s="1" customFormat="1" ht="3" customHeight="1" x14ac:dyDescent="0.25">
      <c r="A4" s="207"/>
      <c r="B4" s="208"/>
      <c r="C4" s="208"/>
      <c r="D4" s="209"/>
      <c r="E4" s="209"/>
      <c r="F4" s="209"/>
      <c r="G4" s="208"/>
      <c r="H4" s="210"/>
      <c r="I4" s="2"/>
      <c r="J4" s="2"/>
    </row>
    <row r="5" spans="1:10" s="1" customFormat="1" ht="3" customHeight="1" x14ac:dyDescent="0.25">
      <c r="A5" s="211"/>
      <c r="B5" s="212"/>
      <c r="C5" s="212"/>
      <c r="D5" s="212"/>
      <c r="E5" s="212"/>
      <c r="F5" s="212"/>
      <c r="G5" s="212"/>
      <c r="H5" s="213"/>
      <c r="I5" s="2"/>
      <c r="J5" s="2"/>
    </row>
    <row r="6" spans="1:10" s="1" customFormat="1" ht="3" customHeight="1" x14ac:dyDescent="0.25">
      <c r="A6" s="214"/>
      <c r="B6" s="209"/>
      <c r="C6" s="209"/>
      <c r="D6" s="209"/>
      <c r="E6" s="209"/>
      <c r="F6" s="209"/>
      <c r="G6" s="209"/>
      <c r="H6" s="215"/>
      <c r="I6" s="2"/>
      <c r="J6" s="2"/>
    </row>
    <row r="7" spans="1:10" s="41" customFormat="1" ht="15.75" x14ac:dyDescent="0.25">
      <c r="A7" s="177" t="s">
        <v>24</v>
      </c>
      <c r="B7" s="178"/>
      <c r="C7" s="178"/>
      <c r="D7" s="178"/>
      <c r="E7" s="178"/>
      <c r="F7" s="178"/>
      <c r="G7" s="178"/>
      <c r="H7" s="179"/>
      <c r="I7" s="42"/>
      <c r="J7" s="42"/>
    </row>
    <row r="8" spans="1:10" s="1" customFormat="1" ht="3" customHeight="1" x14ac:dyDescent="0.25">
      <c r="A8" s="214"/>
      <c r="B8" s="209"/>
      <c r="C8" s="209"/>
      <c r="D8" s="209"/>
      <c r="E8" s="209"/>
      <c r="F8" s="209"/>
      <c r="G8" s="209"/>
      <c r="H8" s="215"/>
      <c r="I8" s="2"/>
      <c r="J8" s="2"/>
    </row>
    <row r="9" spans="1:10" s="41" customFormat="1" ht="15.75" x14ac:dyDescent="0.25">
      <c r="A9" s="181" t="s">
        <v>25</v>
      </c>
      <c r="B9" s="182"/>
      <c r="C9" s="182"/>
      <c r="D9" s="182"/>
      <c r="E9" s="182"/>
      <c r="F9" s="182"/>
      <c r="G9" s="182"/>
      <c r="H9" s="183"/>
      <c r="I9" s="42"/>
      <c r="J9" s="42"/>
    </row>
    <row r="10" spans="1:10" s="1" customFormat="1" ht="3" customHeight="1" x14ac:dyDescent="0.25">
      <c r="A10" s="216"/>
      <c r="B10" s="217"/>
      <c r="C10" s="217"/>
      <c r="D10" s="217"/>
      <c r="E10" s="217"/>
      <c r="F10" s="217"/>
      <c r="G10" s="217"/>
      <c r="H10" s="218"/>
      <c r="I10" s="2"/>
      <c r="J10" s="2"/>
    </row>
    <row r="11" spans="1:10" ht="39" customHeight="1" x14ac:dyDescent="0.25">
      <c r="A11" s="21" t="s">
        <v>26</v>
      </c>
      <c r="B11" s="195" t="s">
        <v>199</v>
      </c>
      <c r="C11" s="196"/>
      <c r="D11" s="196"/>
      <c r="E11" s="196"/>
      <c r="F11" s="196"/>
      <c r="G11" s="196"/>
      <c r="H11" s="197"/>
      <c r="I11" s="41"/>
      <c r="J11" s="41"/>
    </row>
    <row r="12" spans="1:10" s="1" customFormat="1" ht="3" customHeight="1" x14ac:dyDescent="0.25">
      <c r="A12" s="24"/>
      <c r="B12" s="4"/>
      <c r="C12" s="4"/>
      <c r="D12" s="4"/>
      <c r="E12" s="4"/>
      <c r="F12" s="4"/>
      <c r="G12" s="4"/>
      <c r="H12" s="23"/>
      <c r="I12" s="2"/>
      <c r="J12" s="2"/>
    </row>
    <row r="13" spans="1:10" ht="53.25" customHeight="1" x14ac:dyDescent="0.25">
      <c r="A13" s="21" t="s">
        <v>193</v>
      </c>
      <c r="B13" s="158" t="s">
        <v>200</v>
      </c>
      <c r="C13" s="158"/>
      <c r="D13" s="158"/>
      <c r="E13" s="158"/>
      <c r="F13" s="158"/>
      <c r="G13" s="158"/>
      <c r="H13" s="159"/>
    </row>
    <row r="14" spans="1:10" ht="67.5" customHeight="1" x14ac:dyDescent="0.25">
      <c r="A14" s="21" t="s">
        <v>194</v>
      </c>
      <c r="B14" s="158" t="s">
        <v>201</v>
      </c>
      <c r="C14" s="158"/>
      <c r="D14" s="158"/>
      <c r="E14" s="158"/>
      <c r="F14" s="158"/>
      <c r="G14" s="158"/>
      <c r="H14" s="159"/>
    </row>
    <row r="15" spans="1:10" s="1" customFormat="1" ht="3" customHeight="1" x14ac:dyDescent="0.25">
      <c r="A15" s="22"/>
      <c r="B15" s="4"/>
      <c r="C15" s="4"/>
      <c r="D15" s="4"/>
      <c r="E15" s="4"/>
      <c r="F15" s="4"/>
      <c r="G15" s="4"/>
      <c r="H15" s="23"/>
      <c r="I15" s="2"/>
      <c r="J15" s="2"/>
    </row>
    <row r="16" spans="1:10" ht="18.75" customHeight="1" x14ac:dyDescent="0.25">
      <c r="A16" s="177" t="s">
        <v>27</v>
      </c>
      <c r="B16" s="178"/>
      <c r="C16" s="178"/>
      <c r="D16" s="178"/>
      <c r="E16" s="178"/>
      <c r="F16" s="178"/>
      <c r="G16" s="178"/>
      <c r="H16" s="179"/>
    </row>
    <row r="17" spans="1:14" s="1" customFormat="1" ht="3" customHeight="1" x14ac:dyDescent="0.25">
      <c r="A17" s="24"/>
      <c r="B17" s="27"/>
      <c r="C17" s="28"/>
      <c r="D17" s="28"/>
      <c r="E17" s="28"/>
      <c r="F17" s="28"/>
      <c r="G17" s="28"/>
      <c r="H17" s="29"/>
      <c r="J17" s="2"/>
    </row>
    <row r="18" spans="1:14" ht="18" customHeight="1" x14ac:dyDescent="0.25">
      <c r="A18" s="21" t="s">
        <v>0</v>
      </c>
      <c r="B18" s="61">
        <f>_xlfn.NUMBERVALUE(LEFT($B$22,1))</f>
        <v>2</v>
      </c>
      <c r="C18" s="190" t="s">
        <v>93</v>
      </c>
      <c r="D18" s="190"/>
      <c r="E18" s="190"/>
      <c r="F18" s="190"/>
      <c r="G18" s="190"/>
      <c r="H18" s="190"/>
      <c r="I18" s="40" t="s">
        <v>209</v>
      </c>
    </row>
    <row r="19" spans="1:14" s="1" customFormat="1" ht="3" customHeight="1" x14ac:dyDescent="0.25">
      <c r="A19" s="24"/>
      <c r="B19" s="62"/>
      <c r="C19" s="63"/>
      <c r="D19" s="63"/>
      <c r="E19" s="63"/>
      <c r="F19" s="63"/>
      <c r="G19" s="63"/>
      <c r="H19" s="64"/>
      <c r="J19" s="2"/>
    </row>
    <row r="20" spans="1:14" ht="39.75" customHeight="1" x14ac:dyDescent="0.25">
      <c r="A20" s="21" t="s">
        <v>1</v>
      </c>
      <c r="B20" s="65">
        <f>_xlfn.NUMBERVALUE(LEFT(B22,3))</f>
        <v>2.5</v>
      </c>
      <c r="C20" s="190" t="s">
        <v>59</v>
      </c>
      <c r="D20" s="190"/>
      <c r="E20" s="190"/>
      <c r="F20" s="190"/>
      <c r="G20" s="190"/>
      <c r="H20" s="190"/>
      <c r="I20" s="55" t="s">
        <v>210</v>
      </c>
      <c r="J20" s="43"/>
      <c r="K20" s="43"/>
      <c r="L20" s="43"/>
      <c r="M20" s="43"/>
      <c r="N20" s="43"/>
    </row>
    <row r="21" spans="1:14" s="1" customFormat="1" ht="3" customHeight="1" x14ac:dyDescent="0.25">
      <c r="A21" s="22"/>
      <c r="B21" s="66"/>
      <c r="C21" s="67"/>
      <c r="D21" s="67"/>
      <c r="E21" s="67"/>
      <c r="F21" s="67"/>
      <c r="G21" s="67"/>
      <c r="H21" s="68"/>
      <c r="J21" s="2"/>
    </row>
    <row r="22" spans="1:14" ht="30.75" customHeight="1" x14ac:dyDescent="0.25">
      <c r="A22" s="21" t="s">
        <v>2</v>
      </c>
      <c r="B22" s="69" t="s">
        <v>101</v>
      </c>
      <c r="C22" s="190" t="s">
        <v>102</v>
      </c>
      <c r="D22" s="190"/>
      <c r="E22" s="190"/>
      <c r="F22" s="190"/>
      <c r="G22" s="190"/>
      <c r="H22" s="190"/>
      <c r="I22" s="55" t="s">
        <v>211</v>
      </c>
    </row>
    <row r="23" spans="1:14" s="1" customFormat="1" ht="3" customHeight="1" x14ac:dyDescent="0.25">
      <c r="A23" s="24"/>
      <c r="B23" s="4"/>
      <c r="C23" s="4"/>
      <c r="D23" s="4"/>
      <c r="E23" s="4"/>
      <c r="F23" s="4"/>
      <c r="G23" s="4"/>
      <c r="H23" s="23"/>
      <c r="I23" s="2"/>
      <c r="J23" s="2"/>
    </row>
    <row r="24" spans="1:14" ht="61.5" customHeight="1" x14ac:dyDescent="0.25">
      <c r="A24" s="21" t="s">
        <v>15</v>
      </c>
      <c r="B24" s="191" t="s">
        <v>214</v>
      </c>
      <c r="C24" s="191"/>
      <c r="D24" s="191"/>
      <c r="E24" s="191"/>
      <c r="F24" s="191"/>
      <c r="G24" s="191"/>
      <c r="H24" s="192"/>
      <c r="I24" s="56" t="s">
        <v>212</v>
      </c>
      <c r="J24" s="71"/>
      <c r="K24" s="43"/>
      <c r="L24" s="43"/>
      <c r="M24" s="43"/>
      <c r="N24" s="43"/>
    </row>
    <row r="25" spans="1:14" s="1" customFormat="1" ht="3" customHeight="1" x14ac:dyDescent="0.25">
      <c r="A25" s="22"/>
      <c r="B25" s="4"/>
      <c r="C25" s="4"/>
      <c r="D25" s="4"/>
      <c r="E25" s="4"/>
      <c r="F25" s="4"/>
      <c r="G25" s="4"/>
      <c r="H25" s="23"/>
      <c r="I25" s="2"/>
      <c r="J25" s="2"/>
    </row>
    <row r="26" spans="1:14" ht="15.75" customHeight="1" x14ac:dyDescent="0.25">
      <c r="A26" s="177" t="s">
        <v>179</v>
      </c>
      <c r="B26" s="178"/>
      <c r="C26" s="178"/>
      <c r="D26" s="178"/>
      <c r="E26" s="178"/>
      <c r="F26" s="178"/>
      <c r="G26" s="178"/>
      <c r="H26" s="179"/>
    </row>
    <row r="27" spans="1:14" s="1" customFormat="1" ht="3" customHeight="1" x14ac:dyDescent="0.25">
      <c r="A27" s="24"/>
      <c r="B27" s="28"/>
      <c r="C27" s="28"/>
      <c r="D27" s="28"/>
      <c r="E27" s="28"/>
      <c r="F27" s="28"/>
      <c r="G27" s="28"/>
      <c r="H27" s="29"/>
      <c r="I27" s="2"/>
      <c r="J27" s="2"/>
    </row>
    <row r="28" spans="1:14" ht="26.25" customHeight="1" x14ac:dyDescent="0.25">
      <c r="A28" s="21" t="s">
        <v>190</v>
      </c>
      <c r="B28" s="158" t="s">
        <v>204</v>
      </c>
      <c r="C28" s="158"/>
      <c r="D28" s="158"/>
      <c r="E28" s="158"/>
      <c r="F28" s="158"/>
      <c r="G28" s="158"/>
      <c r="H28" s="159"/>
    </row>
    <row r="29" spans="1:14" ht="123" customHeight="1" x14ac:dyDescent="0.25">
      <c r="A29" s="25" t="s">
        <v>191</v>
      </c>
      <c r="B29" s="158" t="s">
        <v>205</v>
      </c>
      <c r="C29" s="158"/>
      <c r="D29" s="158"/>
      <c r="E29" s="158"/>
      <c r="F29" s="158"/>
      <c r="G29" s="158"/>
      <c r="H29" s="159"/>
    </row>
    <row r="30" spans="1:14" ht="54.75" customHeight="1" x14ac:dyDescent="0.25">
      <c r="A30" s="70" t="s">
        <v>192</v>
      </c>
      <c r="B30" s="188" t="s">
        <v>206</v>
      </c>
      <c r="C30" s="188"/>
      <c r="D30" s="188"/>
      <c r="E30" s="188"/>
      <c r="F30" s="188"/>
      <c r="G30" s="188"/>
      <c r="H30" s="189"/>
    </row>
    <row r="31" spans="1:14" s="1" customFormat="1" ht="3" customHeight="1" x14ac:dyDescent="0.25">
      <c r="A31" s="22"/>
      <c r="B31" s="4"/>
      <c r="C31" s="4"/>
      <c r="D31" s="4"/>
      <c r="E31" s="4"/>
      <c r="F31" s="4"/>
      <c r="G31" s="4"/>
      <c r="H31" s="23"/>
      <c r="I31" s="2"/>
      <c r="J31" s="2"/>
    </row>
    <row r="32" spans="1:14" ht="15.75" customHeight="1" x14ac:dyDescent="0.25">
      <c r="A32" s="177" t="s">
        <v>181</v>
      </c>
      <c r="B32" s="178"/>
      <c r="C32" s="178"/>
      <c r="D32" s="178"/>
      <c r="E32" s="178"/>
      <c r="F32" s="178"/>
      <c r="G32" s="178"/>
      <c r="H32" s="179"/>
    </row>
    <row r="33" spans="1:17" s="1" customFormat="1" ht="3" customHeight="1" x14ac:dyDescent="0.25">
      <c r="A33" s="24"/>
      <c r="B33" s="28"/>
      <c r="C33" s="28"/>
      <c r="D33" s="28"/>
      <c r="E33" s="28"/>
      <c r="F33" s="28"/>
      <c r="G33" s="28"/>
      <c r="H33" s="29"/>
      <c r="I33" s="2"/>
      <c r="J33" s="2"/>
    </row>
    <row r="34" spans="1:17" s="41" customFormat="1" ht="15.75" x14ac:dyDescent="0.25">
      <c r="A34" s="181" t="s">
        <v>180</v>
      </c>
      <c r="B34" s="182"/>
      <c r="C34" s="182"/>
      <c r="D34" s="182"/>
      <c r="E34" s="182"/>
      <c r="F34" s="182"/>
      <c r="G34" s="182"/>
      <c r="H34" s="183"/>
      <c r="I34" s="42"/>
      <c r="J34" s="42"/>
    </row>
    <row r="35" spans="1:17" s="1" customFormat="1" ht="3" customHeight="1" x14ac:dyDescent="0.25">
      <c r="A35" s="24"/>
      <c r="B35" s="28"/>
      <c r="C35" s="28"/>
      <c r="D35" s="28"/>
      <c r="E35" s="28"/>
      <c r="F35" s="28"/>
      <c r="G35" s="28"/>
      <c r="H35" s="29"/>
      <c r="I35" s="2"/>
      <c r="J35" s="2"/>
    </row>
    <row r="36" spans="1:17" x14ac:dyDescent="0.25">
      <c r="A36" s="176" t="s">
        <v>3</v>
      </c>
      <c r="B36" s="175"/>
      <c r="C36" s="173" t="s">
        <v>12</v>
      </c>
      <c r="D36" s="175"/>
      <c r="E36" s="173" t="s">
        <v>4</v>
      </c>
      <c r="F36" s="175"/>
      <c r="G36" s="173" t="s">
        <v>14</v>
      </c>
      <c r="H36" s="174"/>
      <c r="I36" s="58"/>
      <c r="J36" s="53"/>
      <c r="K36" s="72">
        <v>4366253212</v>
      </c>
      <c r="P36" s="72"/>
    </row>
    <row r="37" spans="1:17" x14ac:dyDescent="0.25">
      <c r="A37" s="169">
        <v>4366253212</v>
      </c>
      <c r="B37" s="170"/>
      <c r="C37" s="170">
        <v>6616253212</v>
      </c>
      <c r="D37" s="170"/>
      <c r="E37" s="170">
        <v>4009209883.29</v>
      </c>
      <c r="F37" s="170"/>
      <c r="G37" s="171">
        <f>IF(E37&gt;0,E37/C37,0)</f>
        <v>0.60596379171498971</v>
      </c>
      <c r="H37" s="172"/>
      <c r="I37" s="60"/>
      <c r="J37" s="53"/>
      <c r="P37" s="72"/>
      <c r="Q37" s="72"/>
    </row>
    <row r="38" spans="1:17" s="1" customFormat="1" ht="3" customHeight="1" x14ac:dyDescent="0.25">
      <c r="A38" s="24"/>
      <c r="B38" s="28"/>
      <c r="C38" s="28"/>
      <c r="D38" s="28"/>
      <c r="E38" s="28"/>
      <c r="F38" s="28"/>
      <c r="G38" s="28"/>
      <c r="H38" s="29"/>
      <c r="I38" s="2"/>
      <c r="J38" s="2"/>
    </row>
    <row r="39" spans="1:17" s="41" customFormat="1" ht="15.75" x14ac:dyDescent="0.25">
      <c r="A39" s="181" t="s">
        <v>182</v>
      </c>
      <c r="B39" s="182"/>
      <c r="C39" s="182"/>
      <c r="D39" s="182"/>
      <c r="E39" s="182"/>
      <c r="F39" s="182"/>
      <c r="G39" s="182"/>
      <c r="H39" s="183"/>
      <c r="I39" s="54"/>
      <c r="J39" s="42"/>
      <c r="P39" s="76"/>
      <c r="Q39" s="76"/>
    </row>
    <row r="40" spans="1:17" s="1" customFormat="1" ht="3" customHeight="1" x14ac:dyDescent="0.25">
      <c r="A40" s="24"/>
      <c r="B40" s="28"/>
      <c r="C40" s="28"/>
      <c r="D40" s="28"/>
      <c r="E40" s="28"/>
      <c r="F40" s="28"/>
      <c r="G40" s="28"/>
      <c r="H40" s="29"/>
      <c r="I40" s="2"/>
      <c r="J40" s="2"/>
    </row>
    <row r="41" spans="1:17" ht="17.25" customHeight="1" x14ac:dyDescent="0.25">
      <c r="A41" s="30"/>
      <c r="B41" s="31"/>
      <c r="C41" s="160" t="s">
        <v>5</v>
      </c>
      <c r="D41" s="180"/>
      <c r="E41" s="160" t="s">
        <v>16</v>
      </c>
      <c r="F41" s="160"/>
      <c r="G41" s="160" t="s">
        <v>9</v>
      </c>
      <c r="H41" s="161"/>
      <c r="P41" s="72"/>
      <c r="Q41" s="72"/>
    </row>
    <row r="42" spans="1:17" ht="46.5" customHeight="1" x14ac:dyDescent="0.25">
      <c r="A42" s="37" t="s">
        <v>32</v>
      </c>
      <c r="B42" s="38" t="s">
        <v>31</v>
      </c>
      <c r="C42" s="38" t="s">
        <v>10</v>
      </c>
      <c r="D42" s="38" t="s">
        <v>11</v>
      </c>
      <c r="E42" s="38" t="s">
        <v>17</v>
      </c>
      <c r="F42" s="38" t="s">
        <v>18</v>
      </c>
      <c r="G42" s="38" t="s">
        <v>13</v>
      </c>
      <c r="H42" s="39" t="s">
        <v>8</v>
      </c>
      <c r="I42" s="57"/>
      <c r="P42" s="73"/>
    </row>
    <row r="43" spans="1:17" ht="63" customHeight="1" x14ac:dyDescent="0.25">
      <c r="A43" s="46" t="s">
        <v>202</v>
      </c>
      <c r="B43" s="47" t="s">
        <v>203</v>
      </c>
      <c r="C43" s="48">
        <v>0.9</v>
      </c>
      <c r="D43" s="49">
        <f>+C37</f>
        <v>6616253212</v>
      </c>
      <c r="E43" s="75">
        <v>0.02</v>
      </c>
      <c r="F43" s="50">
        <v>1452692456.1300001</v>
      </c>
      <c r="G43" s="51">
        <f>IF(E43&gt;0,E43/C43,0)</f>
        <v>2.2222222222222223E-2</v>
      </c>
      <c r="H43" s="52">
        <f>IF(F43&gt;0,F43/D43,0)</f>
        <v>0.21956421702470963</v>
      </c>
      <c r="I43" s="59"/>
      <c r="J43" s="74" t="s">
        <v>215</v>
      </c>
      <c r="L43" s="73"/>
    </row>
    <row r="44" spans="1:17" s="1" customFormat="1" ht="3" customHeight="1" x14ac:dyDescent="0.25">
      <c r="A44" s="24"/>
      <c r="B44" s="28"/>
      <c r="C44" s="28"/>
      <c r="D44" s="28"/>
      <c r="E44" s="28"/>
      <c r="F44" s="28"/>
      <c r="G44" s="28"/>
      <c r="H44" s="29"/>
      <c r="I44" s="2"/>
      <c r="J44" s="2"/>
    </row>
    <row r="45" spans="1:17" ht="15.75" customHeight="1" x14ac:dyDescent="0.25">
      <c r="A45" s="177" t="s">
        <v>183</v>
      </c>
      <c r="B45" s="178"/>
      <c r="C45" s="178"/>
      <c r="D45" s="178"/>
      <c r="E45" s="178"/>
      <c r="F45" s="178"/>
      <c r="G45" s="178"/>
      <c r="H45" s="179"/>
    </row>
    <row r="46" spans="1:17" s="1" customFormat="1" ht="3" customHeight="1" x14ac:dyDescent="0.25">
      <c r="A46" s="24"/>
      <c r="B46" s="28"/>
      <c r="C46" s="28"/>
      <c r="D46" s="28"/>
      <c r="E46" s="28"/>
      <c r="F46" s="28"/>
      <c r="G46" s="28"/>
      <c r="H46" s="29"/>
      <c r="I46" s="2"/>
      <c r="J46" s="2"/>
    </row>
    <row r="47" spans="1:17" s="41" customFormat="1" ht="15.75" x14ac:dyDescent="0.25">
      <c r="A47" s="181" t="s">
        <v>184</v>
      </c>
      <c r="B47" s="182"/>
      <c r="C47" s="182"/>
      <c r="D47" s="182"/>
      <c r="E47" s="182"/>
      <c r="F47" s="182"/>
      <c r="G47" s="182"/>
      <c r="H47" s="183"/>
      <c r="I47" s="42"/>
      <c r="J47" s="42"/>
    </row>
    <row r="48" spans="1:17" s="1" customFormat="1" ht="3" customHeight="1" x14ac:dyDescent="0.25">
      <c r="A48" s="22"/>
      <c r="B48" s="4"/>
      <c r="C48" s="4"/>
      <c r="D48" s="4"/>
      <c r="E48" s="4"/>
      <c r="F48" s="4"/>
      <c r="G48" s="4"/>
      <c r="H48" s="23"/>
      <c r="I48" s="2"/>
      <c r="J48" s="2"/>
    </row>
    <row r="49" spans="1:10" x14ac:dyDescent="0.25">
      <c r="A49" s="44" t="s">
        <v>185</v>
      </c>
      <c r="B49" s="162" t="s">
        <v>207</v>
      </c>
      <c r="C49" s="163"/>
      <c r="D49" s="163"/>
      <c r="E49" s="163"/>
      <c r="F49" s="163"/>
      <c r="G49" s="163"/>
      <c r="H49" s="164"/>
    </row>
    <row r="50" spans="1:10" ht="36" customHeight="1" x14ac:dyDescent="0.25">
      <c r="A50" s="44" t="s">
        <v>186</v>
      </c>
      <c r="B50" s="162" t="s">
        <v>208</v>
      </c>
      <c r="C50" s="163"/>
      <c r="D50" s="163"/>
      <c r="E50" s="163"/>
      <c r="F50" s="163"/>
      <c r="G50" s="163"/>
      <c r="H50" s="164"/>
    </row>
    <row r="51" spans="1:10" ht="87.75" customHeight="1" x14ac:dyDescent="0.25">
      <c r="A51" s="44" t="s">
        <v>7</v>
      </c>
      <c r="B51" s="165" t="s">
        <v>218</v>
      </c>
      <c r="C51" s="165"/>
      <c r="D51" s="165"/>
      <c r="E51" s="165"/>
      <c r="F51" s="165"/>
      <c r="G51" s="165"/>
      <c r="H51" s="166"/>
      <c r="I51" s="45"/>
    </row>
    <row r="52" spans="1:10" ht="46.5" customHeight="1" x14ac:dyDescent="0.25">
      <c r="A52" s="44" t="s">
        <v>6</v>
      </c>
      <c r="B52" s="167" t="s">
        <v>217</v>
      </c>
      <c r="C52" s="167"/>
      <c r="D52" s="167"/>
      <c r="E52" s="167"/>
      <c r="F52" s="167"/>
      <c r="G52" s="167"/>
      <c r="H52" s="168"/>
    </row>
    <row r="53" spans="1:10" s="1" customFormat="1" ht="3" customHeight="1" x14ac:dyDescent="0.25">
      <c r="A53" s="22"/>
      <c r="B53" s="4"/>
      <c r="C53" s="4"/>
      <c r="D53" s="4"/>
      <c r="E53" s="4"/>
      <c r="F53" s="4"/>
      <c r="G53" s="4"/>
      <c r="H53" s="23"/>
      <c r="I53" s="2"/>
      <c r="J53" s="2"/>
    </row>
    <row r="54" spans="1:10" ht="15.75" customHeight="1" x14ac:dyDescent="0.25">
      <c r="A54" s="177" t="s">
        <v>187</v>
      </c>
      <c r="B54" s="178"/>
      <c r="C54" s="178"/>
      <c r="D54" s="178"/>
      <c r="E54" s="178"/>
      <c r="F54" s="178"/>
      <c r="G54" s="178"/>
      <c r="H54" s="179"/>
    </row>
    <row r="55" spans="1:10" s="1" customFormat="1" ht="3" customHeight="1" x14ac:dyDescent="0.25">
      <c r="A55" s="24"/>
      <c r="B55" s="28"/>
      <c r="C55" s="28"/>
      <c r="D55" s="28"/>
      <c r="E55" s="28"/>
      <c r="F55" s="28"/>
      <c r="G55" s="28"/>
      <c r="H55" s="29"/>
      <c r="I55" s="2"/>
      <c r="J55" s="2"/>
    </row>
    <row r="56" spans="1:10" s="41" customFormat="1" ht="33" customHeight="1" x14ac:dyDescent="0.25">
      <c r="A56" s="185" t="s">
        <v>189</v>
      </c>
      <c r="B56" s="186"/>
      <c r="C56" s="186"/>
      <c r="D56" s="186"/>
      <c r="E56" s="186"/>
      <c r="F56" s="186"/>
      <c r="G56" s="186"/>
      <c r="H56" s="187"/>
      <c r="I56" s="42"/>
      <c r="J56" s="42"/>
    </row>
    <row r="57" spans="1:10" s="1" customFormat="1" ht="3" customHeight="1" x14ac:dyDescent="0.25">
      <c r="A57" s="22"/>
      <c r="B57" s="4"/>
      <c r="C57" s="4"/>
      <c r="D57" s="4"/>
      <c r="E57" s="4"/>
      <c r="F57" s="4"/>
      <c r="G57" s="4"/>
      <c r="H57" s="23"/>
      <c r="I57" s="2"/>
      <c r="J57" s="2"/>
    </row>
    <row r="58" spans="1:10" ht="80.25" customHeight="1" x14ac:dyDescent="0.25">
      <c r="A58" s="193" t="s">
        <v>216</v>
      </c>
      <c r="B58" s="194"/>
      <c r="C58" s="194"/>
      <c r="D58" s="194"/>
      <c r="E58" s="194"/>
      <c r="F58" s="194"/>
      <c r="G58" s="194"/>
      <c r="H58" s="194"/>
    </row>
    <row r="59" spans="1:10" ht="14.25" customHeight="1" x14ac:dyDescent="0.25">
      <c r="A59" s="184" t="s">
        <v>188</v>
      </c>
      <c r="B59" s="184"/>
      <c r="C59" s="184"/>
      <c r="D59" s="184"/>
      <c r="E59" s="184"/>
      <c r="F59" s="184"/>
      <c r="G59" s="184"/>
      <c r="H59" s="184"/>
    </row>
  </sheetData>
  <sheetProtection formatCells="0" formatColumns="0" formatRows="0" insertRows="0" deleteRows="0" pivotTables="0"/>
  <mergeCells count="48">
    <mergeCell ref="B11:H11"/>
    <mergeCell ref="B1:H1"/>
    <mergeCell ref="D2:F2"/>
    <mergeCell ref="D3:F3"/>
    <mergeCell ref="B2:C2"/>
    <mergeCell ref="B3:C3"/>
    <mergeCell ref="A4:H4"/>
    <mergeCell ref="A5:H5"/>
    <mergeCell ref="A6:H6"/>
    <mergeCell ref="A7:H7"/>
    <mergeCell ref="A8:H8"/>
    <mergeCell ref="A9:H9"/>
    <mergeCell ref="A10:H10"/>
    <mergeCell ref="A59:H59"/>
    <mergeCell ref="A56:H56"/>
    <mergeCell ref="A16:H16"/>
    <mergeCell ref="B14:H14"/>
    <mergeCell ref="B28:H28"/>
    <mergeCell ref="B29:H29"/>
    <mergeCell ref="B30:H30"/>
    <mergeCell ref="A32:H32"/>
    <mergeCell ref="C18:H18"/>
    <mergeCell ref="C20:H20"/>
    <mergeCell ref="C22:H22"/>
    <mergeCell ref="A26:H26"/>
    <mergeCell ref="B24:H24"/>
    <mergeCell ref="A58:H58"/>
    <mergeCell ref="A39:H39"/>
    <mergeCell ref="A34:H34"/>
    <mergeCell ref="A54:H54"/>
    <mergeCell ref="A45:H45"/>
    <mergeCell ref="E41:F41"/>
    <mergeCell ref="C41:D41"/>
    <mergeCell ref="A47:H47"/>
    <mergeCell ref="B49:H49"/>
    <mergeCell ref="B13:H13"/>
    <mergeCell ref="G41:H41"/>
    <mergeCell ref="B50:H50"/>
    <mergeCell ref="B51:H51"/>
    <mergeCell ref="B52:H52"/>
    <mergeCell ref="A37:B37"/>
    <mergeCell ref="C37:D37"/>
    <mergeCell ref="E37:F37"/>
    <mergeCell ref="G37:H37"/>
    <mergeCell ref="G36:H36"/>
    <mergeCell ref="E36:F36"/>
    <mergeCell ref="A36:B36"/>
    <mergeCell ref="C36:D36"/>
  </mergeCells>
  <dataValidations xWindow="1014" yWindow="548" count="15">
    <dataValidation allowBlank="1" sqref="A11" xr:uid="{00000000-0002-0000-0000-000000000000}"/>
    <dataValidation allowBlank="1" showInputMessage="1" prompt="Nombre del capítulo" sqref="B11:H11" xr:uid="{00000000-0002-0000-0000-000001000000}"/>
    <dataValidation allowBlank="1" showInputMessage="1" showErrorMessage="1" prompt="¿A quién va dirigido el programa?, ¿qué característica tiene esta población que requiere ser beneficiada?" sqref="B30:H30" xr:uid="{00000000-0002-0000-0000-000002000000}"/>
    <dataValidation allowBlank="1" showInputMessage="1" showErrorMessage="1" prompt="Nombre del producto" sqref="B49:H49" xr:uid="{00000000-0002-0000-0000-000003000000}"/>
    <dataValidation allowBlank="1" showInputMessage="1" showErrorMessage="1" prompt="¿En qué consiste el producto? su objetivo" sqref="B50:H50" xr:uid="{00000000-0002-0000-0000-000004000000}"/>
    <dataValidation allowBlank="1" showInputMessage="1" showErrorMessage="1" prompt="1. Describir lo plasmado en el presupuesto_x000a_2. Describir lo alcanzado en términos financieros y de producción " sqref="B51:H51" xr:uid="{00000000-0002-0000-0000-000005000000}"/>
    <dataValidation allowBlank="1" showInputMessage="1" showErrorMessage="1" prompt="De existir desvío, explicar razones." sqref="B52:H52" xr:uid="{00000000-0002-0000-0000-000006000000}"/>
    <dataValidation allowBlank="1" showInputMessage="1" showErrorMessage="1" prompt="Presupuesto del programa" sqref="A37:F37" xr:uid="{00000000-0002-0000-0000-000007000000}"/>
    <dataValidation allowBlank="1" showInputMessage="1" showErrorMessage="1" prompt="¿En qué consiste el programa?" sqref="B29:H29" xr:uid="{00000000-0002-0000-0000-000008000000}"/>
    <dataValidation allowBlank="1" showInputMessage="1" showErrorMessage="1" prompt="Nombre de cada producto" sqref="A42:A43" xr:uid="{00000000-0002-0000-0000-000009000000}"/>
    <dataValidation allowBlank="1" showInputMessage="1" showErrorMessage="1" prompt="Nombre del indicador" sqref="B42:B43" xr:uid="{00000000-0002-0000-0000-00000A000000}"/>
    <dataValidation allowBlank="1" showInputMessage="1" showErrorMessage="1" prompt="Meta anual del indicador" sqref="C42:C43" xr:uid="{00000000-0002-0000-0000-00000B000000}"/>
    <dataValidation allowBlank="1" showInputMessage="1" showErrorMessage="1" prompt="Monto presupuestado para el producto" sqref="D42:D43" xr:uid="{00000000-0002-0000-0000-00000C000000}"/>
    <dataValidation allowBlank="1" showInputMessage="1" showErrorMessage="1" prompt="Meta alcanzada en el trimestre" sqref="E42:E43" xr:uid="{00000000-0002-0000-0000-00000D000000}"/>
    <dataValidation allowBlank="1" showInputMessage="1" showErrorMessage="1" prompt="Monto ejecutado en el trimestre" sqref="F42:F43" xr:uid="{00000000-0002-0000-0000-00000E000000}"/>
  </dataValidations>
  <pageMargins left="0.25" right="0.25" top="0.25" bottom="0.75" header="0.3" footer="0.3"/>
  <pageSetup scale="68" fitToHeight="0" orientation="landscape" r:id="rId1"/>
  <headerFooter alignWithMargins="0"/>
  <rowBreaks count="1" manualBreakCount="1">
    <brk id="30" max="7" man="1"/>
  </rowBreaks>
  <drawing r:id="rId2"/>
  <tableParts count="1">
    <tablePart r:id="rId3"/>
  </tableParts>
  <extLst>
    <ext xmlns:x14="http://schemas.microsoft.com/office/spreadsheetml/2009/9/main" uri="{CCE6A557-97BC-4b89-ADB6-D9C93CAAB3DF}">
      <x14:dataValidations xmlns:xm="http://schemas.microsoft.com/office/excel/2006/main" xWindow="1014" yWindow="548" count="1">
        <x14:dataValidation type="list" allowBlank="1" showInputMessage="1" showErrorMessage="1" promptTitle="Código" prompt="Digitar/seleccionar el código del Objetivo Específico actual" xr:uid="{00000000-0002-0000-0000-00000F000000}">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DD614-0689-4C64-9A78-30874308951E}">
  <dimension ref="A1:H61"/>
  <sheetViews>
    <sheetView view="pageBreakPreview" zoomScale="110" zoomScaleNormal="120" zoomScaleSheetLayoutView="110" workbookViewId="0">
      <selection activeCell="J13" sqref="J13"/>
    </sheetView>
  </sheetViews>
  <sheetFormatPr baseColWidth="10" defaultRowHeight="15" x14ac:dyDescent="0.25"/>
  <cols>
    <col min="1" max="1" width="22.7109375" customWidth="1"/>
    <col min="2" max="2" width="17.28515625" customWidth="1"/>
    <col min="3" max="3" width="8.28515625" customWidth="1"/>
    <col min="4" max="4" width="19.140625" customWidth="1"/>
    <col min="5" max="5" width="16.28515625" customWidth="1"/>
    <col min="6" max="6" width="14.42578125" customWidth="1"/>
    <col min="7" max="7" width="13.42578125" bestFit="1" customWidth="1"/>
    <col min="8" max="8" width="10.42578125" customWidth="1"/>
    <col min="9" max="9" width="27.7109375" customWidth="1"/>
  </cols>
  <sheetData>
    <row r="1" spans="1:8" ht="15.75" thickBot="1" x14ac:dyDescent="0.3">
      <c r="A1" s="122"/>
      <c r="B1" s="222" t="s">
        <v>195</v>
      </c>
      <c r="C1" s="223"/>
      <c r="D1" s="223"/>
      <c r="E1" s="223"/>
      <c r="F1" s="223"/>
      <c r="G1" s="223"/>
      <c r="H1" s="224"/>
    </row>
    <row r="2" spans="1:8" ht="15.75" thickBot="1" x14ac:dyDescent="0.3">
      <c r="A2" s="123"/>
      <c r="B2" s="225" t="s">
        <v>19</v>
      </c>
      <c r="C2" s="226"/>
      <c r="D2" s="225" t="s">
        <v>20</v>
      </c>
      <c r="E2" s="226"/>
      <c r="F2" s="227"/>
      <c r="G2" s="124" t="s">
        <v>21</v>
      </c>
      <c r="H2" s="125" t="s">
        <v>22</v>
      </c>
    </row>
    <row r="3" spans="1:8" ht="15.75" thickBot="1" x14ac:dyDescent="0.3">
      <c r="A3" s="126"/>
      <c r="B3" s="228" t="s">
        <v>23</v>
      </c>
      <c r="C3" s="229"/>
      <c r="D3" s="228" t="s">
        <v>242</v>
      </c>
      <c r="E3" s="229"/>
      <c r="F3" s="230"/>
      <c r="G3" s="127" t="s">
        <v>196</v>
      </c>
      <c r="H3" s="128">
        <v>0</v>
      </c>
    </row>
    <row r="4" spans="1:8" x14ac:dyDescent="0.25">
      <c r="A4" s="231"/>
      <c r="B4" s="232"/>
      <c r="C4" s="232"/>
      <c r="D4" s="233"/>
      <c r="E4" s="233"/>
      <c r="F4" s="233"/>
      <c r="G4" s="232"/>
      <c r="H4" s="234"/>
    </row>
    <row r="5" spans="1:8" x14ac:dyDescent="0.25">
      <c r="A5" s="235"/>
      <c r="B5" s="236"/>
      <c r="C5" s="236"/>
      <c r="D5" s="236"/>
      <c r="E5" s="236"/>
      <c r="F5" s="236"/>
      <c r="G5" s="236"/>
      <c r="H5" s="237"/>
    </row>
    <row r="6" spans="1:8" x14ac:dyDescent="0.25">
      <c r="A6" s="238"/>
      <c r="B6" s="233"/>
      <c r="C6" s="233"/>
      <c r="D6" s="233"/>
      <c r="E6" s="233"/>
      <c r="F6" s="233"/>
      <c r="G6" s="233"/>
      <c r="H6" s="239"/>
    </row>
    <row r="7" spans="1:8" x14ac:dyDescent="0.25">
      <c r="A7" s="240" t="s">
        <v>24</v>
      </c>
      <c r="B7" s="241"/>
      <c r="C7" s="241"/>
      <c r="D7" s="241"/>
      <c r="E7" s="241"/>
      <c r="F7" s="241"/>
      <c r="G7" s="241"/>
      <c r="H7" s="242"/>
    </row>
    <row r="8" spans="1:8" x14ac:dyDescent="0.25">
      <c r="A8" s="238"/>
      <c r="B8" s="233"/>
      <c r="C8" s="233"/>
      <c r="D8" s="233"/>
      <c r="E8" s="233"/>
      <c r="F8" s="233"/>
      <c r="G8" s="233"/>
      <c r="H8" s="239"/>
    </row>
    <row r="9" spans="1:8" x14ac:dyDescent="0.25">
      <c r="A9" s="243" t="s">
        <v>25</v>
      </c>
      <c r="B9" s="244"/>
      <c r="C9" s="244"/>
      <c r="D9" s="244"/>
      <c r="E9" s="244"/>
      <c r="F9" s="244"/>
      <c r="G9" s="244"/>
      <c r="H9" s="245"/>
    </row>
    <row r="10" spans="1:8" x14ac:dyDescent="0.25">
      <c r="A10" s="219"/>
      <c r="B10" s="220"/>
      <c r="C10" s="220"/>
      <c r="D10" s="220"/>
      <c r="E10" s="220"/>
      <c r="F10" s="220"/>
      <c r="G10" s="220"/>
      <c r="H10" s="221"/>
    </row>
    <row r="11" spans="1:8" x14ac:dyDescent="0.25">
      <c r="A11" s="155" t="s">
        <v>26</v>
      </c>
      <c r="B11" s="248" t="s">
        <v>199</v>
      </c>
      <c r="C11" s="249"/>
      <c r="D11" s="249"/>
      <c r="E11" s="249"/>
      <c r="F11" s="249"/>
      <c r="G11" s="249"/>
      <c r="H11" s="250"/>
    </row>
    <row r="12" spans="1:8" x14ac:dyDescent="0.25">
      <c r="A12" s="154"/>
      <c r="B12" s="138"/>
      <c r="C12" s="138"/>
      <c r="D12" s="138"/>
      <c r="E12" s="138"/>
      <c r="F12" s="138"/>
      <c r="G12" s="138"/>
      <c r="H12" s="139"/>
    </row>
    <row r="13" spans="1:8" ht="61.5" customHeight="1" x14ac:dyDescent="0.25">
      <c r="A13" s="155" t="s">
        <v>193</v>
      </c>
      <c r="B13" s="251" t="s">
        <v>200</v>
      </c>
      <c r="C13" s="251"/>
      <c r="D13" s="251"/>
      <c r="E13" s="251"/>
      <c r="F13" s="251"/>
      <c r="G13" s="251"/>
      <c r="H13" s="252"/>
    </row>
    <row r="14" spans="1:8" ht="61.5" customHeight="1" x14ac:dyDescent="0.25">
      <c r="A14" s="155" t="s">
        <v>194</v>
      </c>
      <c r="B14" s="251" t="s">
        <v>201</v>
      </c>
      <c r="C14" s="251"/>
      <c r="D14" s="251"/>
      <c r="E14" s="251"/>
      <c r="F14" s="251"/>
      <c r="G14" s="251"/>
      <c r="H14" s="252"/>
    </row>
    <row r="15" spans="1:8" x14ac:dyDescent="0.25">
      <c r="A15" s="153"/>
      <c r="B15" s="138"/>
      <c r="C15" s="138"/>
      <c r="D15" s="138"/>
      <c r="E15" s="138"/>
      <c r="F15" s="138"/>
      <c r="G15" s="138"/>
      <c r="H15" s="139"/>
    </row>
    <row r="16" spans="1:8" x14ac:dyDescent="0.25">
      <c r="A16" s="240" t="s">
        <v>27</v>
      </c>
      <c r="B16" s="241"/>
      <c r="C16" s="241"/>
      <c r="D16" s="241"/>
      <c r="E16" s="241"/>
      <c r="F16" s="241"/>
      <c r="G16" s="241"/>
      <c r="H16" s="242"/>
    </row>
    <row r="17" spans="1:8" x14ac:dyDescent="0.25">
      <c r="A17" s="154"/>
      <c r="B17" s="135"/>
      <c r="C17" s="135"/>
      <c r="D17" s="135"/>
      <c r="E17" s="135"/>
      <c r="F17" s="135"/>
      <c r="G17" s="135"/>
      <c r="H17" s="136"/>
    </row>
    <row r="18" spans="1:8" x14ac:dyDescent="0.25">
      <c r="A18" s="155" t="s">
        <v>0</v>
      </c>
      <c r="B18" s="134">
        <f>_xlfn.NUMBERVALUE(LEFT($B$22,1))</f>
        <v>2</v>
      </c>
      <c r="C18" s="253" t="str">
        <f>IFERROR(VLOOKUP(B18,'[1]Validacion datos'!A2:B5,2,FALSE),"")</f>
        <v>DESARROLLO SOCIAL</v>
      </c>
      <c r="D18" s="253"/>
      <c r="E18" s="253"/>
      <c r="F18" s="253"/>
      <c r="G18" s="253"/>
      <c r="H18" s="253"/>
    </row>
    <row r="19" spans="1:8" x14ac:dyDescent="0.25">
      <c r="A19" s="154"/>
      <c r="B19" s="135"/>
      <c r="C19" s="135"/>
      <c r="D19" s="135"/>
      <c r="E19" s="135"/>
      <c r="F19" s="135"/>
      <c r="G19" s="135"/>
      <c r="H19" s="136"/>
    </row>
    <row r="20" spans="1:8" x14ac:dyDescent="0.25">
      <c r="A20" s="155" t="s">
        <v>1</v>
      </c>
      <c r="B20" s="137">
        <f>_xlfn.NUMBERVALUE(LEFT(B22,3))</f>
        <v>2.5</v>
      </c>
      <c r="C20" s="253" t="str">
        <f>IFERROR(VLOOKUP(B20,'[1]Validacion datos'!A8:B26,2,FALSE),"")</f>
        <v>Vivienda digna en entornos saludables</v>
      </c>
      <c r="D20" s="253"/>
      <c r="E20" s="253"/>
      <c r="F20" s="253"/>
      <c r="G20" s="253"/>
      <c r="H20" s="253"/>
    </row>
    <row r="21" spans="1:8" x14ac:dyDescent="0.25">
      <c r="A21" s="153"/>
      <c r="B21" s="138"/>
      <c r="C21" s="138"/>
      <c r="D21" s="138"/>
      <c r="E21" s="138"/>
      <c r="F21" s="138"/>
      <c r="G21" s="138"/>
      <c r="H21" s="139"/>
    </row>
    <row r="22" spans="1:8" x14ac:dyDescent="0.25">
      <c r="A22" s="155" t="s">
        <v>2</v>
      </c>
      <c r="B22" s="140" t="s">
        <v>101</v>
      </c>
      <c r="C22" s="253" t="str">
        <f>IFERROR(VLOOKUP(B22,'[1]Validacion datos'!D8:E64,2,FALSE),"")</f>
        <v>Garantizar el acceso universal a servicios de agua potable y saneamiento, provistos con calidad y eficiencia</v>
      </c>
      <c r="D22" s="253"/>
      <c r="E22" s="253"/>
      <c r="F22" s="253"/>
      <c r="G22" s="253"/>
      <c r="H22" s="253"/>
    </row>
    <row r="23" spans="1:8" x14ac:dyDescent="0.25">
      <c r="A23" s="154"/>
      <c r="B23" s="138"/>
      <c r="C23" s="138"/>
      <c r="D23" s="138"/>
      <c r="E23" s="138"/>
      <c r="F23" s="138"/>
      <c r="G23" s="138"/>
      <c r="H23" s="139"/>
    </row>
    <row r="24" spans="1:8" ht="39.75" customHeight="1" x14ac:dyDescent="0.25">
      <c r="A24" s="155" t="s">
        <v>15</v>
      </c>
      <c r="B24" s="254" t="s">
        <v>214</v>
      </c>
      <c r="C24" s="254"/>
      <c r="D24" s="254"/>
      <c r="E24" s="254"/>
      <c r="F24" s="254"/>
      <c r="G24" s="254"/>
      <c r="H24" s="255"/>
    </row>
    <row r="25" spans="1:8" x14ac:dyDescent="0.25">
      <c r="A25" s="153"/>
      <c r="B25" s="138"/>
      <c r="C25" s="138"/>
      <c r="D25" s="138"/>
      <c r="E25" s="138"/>
      <c r="F25" s="138"/>
      <c r="G25" s="138"/>
      <c r="H25" s="139"/>
    </row>
    <row r="26" spans="1:8" x14ac:dyDescent="0.25">
      <c r="A26" s="240" t="s">
        <v>179</v>
      </c>
      <c r="B26" s="241"/>
      <c r="C26" s="241"/>
      <c r="D26" s="241"/>
      <c r="E26" s="241"/>
      <c r="F26" s="241"/>
      <c r="G26" s="241"/>
      <c r="H26" s="242"/>
    </row>
    <row r="27" spans="1:8" x14ac:dyDescent="0.25">
      <c r="A27" s="154"/>
      <c r="B27" s="135"/>
      <c r="C27" s="135"/>
      <c r="D27" s="135"/>
      <c r="E27" s="135"/>
      <c r="F27" s="135"/>
      <c r="G27" s="135"/>
      <c r="H27" s="136"/>
    </row>
    <row r="28" spans="1:8" ht="29.25" customHeight="1" x14ac:dyDescent="0.25">
      <c r="A28" s="155" t="s">
        <v>190</v>
      </c>
      <c r="B28" s="251" t="s">
        <v>243</v>
      </c>
      <c r="C28" s="251"/>
      <c r="D28" s="251"/>
      <c r="E28" s="251"/>
      <c r="F28" s="251"/>
      <c r="G28" s="251"/>
      <c r="H28" s="252"/>
    </row>
    <row r="29" spans="1:8" ht="76.5" customHeight="1" x14ac:dyDescent="0.25">
      <c r="A29" s="156" t="s">
        <v>191</v>
      </c>
      <c r="B29" s="251" t="s">
        <v>244</v>
      </c>
      <c r="C29" s="251"/>
      <c r="D29" s="251"/>
      <c r="E29" s="251"/>
      <c r="F29" s="251"/>
      <c r="G29" s="251"/>
      <c r="H29" s="252"/>
    </row>
    <row r="30" spans="1:8" x14ac:dyDescent="0.25">
      <c r="A30" s="157" t="s">
        <v>227</v>
      </c>
      <c r="B30" s="246" t="s">
        <v>206</v>
      </c>
      <c r="C30" s="246"/>
      <c r="D30" s="246"/>
      <c r="E30" s="246"/>
      <c r="F30" s="246"/>
      <c r="G30" s="246"/>
      <c r="H30" s="247"/>
    </row>
    <row r="31" spans="1:8" x14ac:dyDescent="0.25">
      <c r="A31" s="153"/>
      <c r="B31" s="138"/>
      <c r="C31" s="138"/>
      <c r="D31" s="138"/>
      <c r="E31" s="138"/>
      <c r="F31" s="138"/>
      <c r="G31" s="138"/>
      <c r="H31" s="139"/>
    </row>
    <row r="32" spans="1:8" x14ac:dyDescent="0.25">
      <c r="A32" s="240" t="s">
        <v>181</v>
      </c>
      <c r="B32" s="241"/>
      <c r="C32" s="241"/>
      <c r="D32" s="241"/>
      <c r="E32" s="241"/>
      <c r="F32" s="241"/>
      <c r="G32" s="241"/>
      <c r="H32" s="242"/>
    </row>
    <row r="33" spans="1:8" x14ac:dyDescent="0.25">
      <c r="A33" s="129"/>
      <c r="B33" s="132"/>
      <c r="C33" s="132"/>
      <c r="D33" s="132"/>
      <c r="E33" s="132"/>
      <c r="F33" s="132"/>
      <c r="G33" s="132"/>
      <c r="H33" s="133"/>
    </row>
    <row r="34" spans="1:8" x14ac:dyDescent="0.25">
      <c r="A34" s="243" t="s">
        <v>180</v>
      </c>
      <c r="B34" s="244"/>
      <c r="C34" s="244"/>
      <c r="D34" s="244"/>
      <c r="E34" s="244"/>
      <c r="F34" s="244"/>
      <c r="G34" s="244"/>
      <c r="H34" s="245"/>
    </row>
    <row r="35" spans="1:8" x14ac:dyDescent="0.25">
      <c r="A35" s="129"/>
      <c r="B35" s="132"/>
      <c r="C35" s="132"/>
      <c r="D35" s="132"/>
      <c r="E35" s="132"/>
      <c r="F35" s="132"/>
      <c r="G35" s="132"/>
      <c r="H35" s="133"/>
    </row>
    <row r="36" spans="1:8" x14ac:dyDescent="0.25">
      <c r="A36" s="259" t="s">
        <v>3</v>
      </c>
      <c r="B36" s="260"/>
      <c r="C36" s="261" t="s">
        <v>12</v>
      </c>
      <c r="D36" s="260"/>
      <c r="E36" s="261" t="s">
        <v>4</v>
      </c>
      <c r="F36" s="260"/>
      <c r="G36" s="261" t="s">
        <v>14</v>
      </c>
      <c r="H36" s="262"/>
    </row>
    <row r="37" spans="1:8" x14ac:dyDescent="0.25">
      <c r="A37" s="169">
        <f>+D43+D44</f>
        <v>1239343727</v>
      </c>
      <c r="B37" s="170"/>
      <c r="C37" s="170">
        <f>+A37</f>
        <v>1239343727</v>
      </c>
      <c r="D37" s="170"/>
      <c r="E37" s="170">
        <v>406125046.76999998</v>
      </c>
      <c r="F37" s="170"/>
      <c r="G37" s="171">
        <f>IF(E37&gt;0,E37/C37,0)</f>
        <v>0.32769363165542531</v>
      </c>
      <c r="H37" s="172"/>
    </row>
    <row r="38" spans="1:8" x14ac:dyDescent="0.25">
      <c r="A38" s="129"/>
      <c r="B38" s="132"/>
      <c r="C38" s="132"/>
      <c r="D38" s="132"/>
      <c r="E38" s="132"/>
      <c r="F38" s="132"/>
      <c r="G38" s="132"/>
      <c r="H38" s="133"/>
    </row>
    <row r="39" spans="1:8" x14ac:dyDescent="0.25">
      <c r="A39" s="243" t="s">
        <v>182</v>
      </c>
      <c r="B39" s="244"/>
      <c r="C39" s="244"/>
      <c r="D39" s="244"/>
      <c r="E39" s="244"/>
      <c r="F39" s="244"/>
      <c r="G39" s="244"/>
      <c r="H39" s="245"/>
    </row>
    <row r="40" spans="1:8" x14ac:dyDescent="0.25">
      <c r="A40" s="129"/>
      <c r="B40" s="132"/>
      <c r="C40" s="132"/>
      <c r="D40" s="132"/>
      <c r="E40" s="132"/>
      <c r="F40" s="132"/>
      <c r="G40" s="132"/>
      <c r="H40" s="133"/>
    </row>
    <row r="41" spans="1:8" x14ac:dyDescent="0.25">
      <c r="A41" s="129"/>
      <c r="B41" s="132"/>
      <c r="C41" s="256" t="s">
        <v>5</v>
      </c>
      <c r="D41" s="257"/>
      <c r="E41" s="256" t="s">
        <v>16</v>
      </c>
      <c r="F41" s="256"/>
      <c r="G41" s="256" t="s">
        <v>9</v>
      </c>
      <c r="H41" s="258"/>
    </row>
    <row r="42" spans="1:8" ht="60" x14ac:dyDescent="0.25">
      <c r="A42" s="106" t="s">
        <v>32</v>
      </c>
      <c r="B42" s="107" t="s">
        <v>31</v>
      </c>
      <c r="C42" s="107" t="s">
        <v>10</v>
      </c>
      <c r="D42" s="107" t="s">
        <v>11</v>
      </c>
      <c r="E42" s="107" t="s">
        <v>17</v>
      </c>
      <c r="F42" s="107" t="s">
        <v>18</v>
      </c>
      <c r="G42" s="107" t="s">
        <v>13</v>
      </c>
      <c r="H42" s="109" t="s">
        <v>8</v>
      </c>
    </row>
    <row r="43" spans="1:8" ht="144.75" customHeight="1" x14ac:dyDescent="0.25">
      <c r="A43" s="141" t="s">
        <v>245</v>
      </c>
      <c r="B43" s="142" t="s">
        <v>246</v>
      </c>
      <c r="C43" s="143">
        <v>0.25</v>
      </c>
      <c r="D43" s="144">
        <v>479826831</v>
      </c>
      <c r="E43" s="145">
        <v>0.05</v>
      </c>
      <c r="F43" s="146">
        <v>17275726.350000001</v>
      </c>
      <c r="G43" s="147">
        <f>+Tabla14[[#This Row],[Ejecución Física Trimestral 
(C)]]/Tabla14[[#This Row],[Metas
(A)]]</f>
        <v>0.2</v>
      </c>
      <c r="H43" s="148">
        <f>IF(F43&gt;0,F43/D43,0)</f>
        <v>3.6004085711497033E-2</v>
      </c>
    </row>
    <row r="44" spans="1:8" ht="116.25" customHeight="1" x14ac:dyDescent="0.25">
      <c r="A44" s="141" t="s">
        <v>247</v>
      </c>
      <c r="B44" s="149" t="s">
        <v>248</v>
      </c>
      <c r="C44" s="143">
        <v>0.35</v>
      </c>
      <c r="D44" s="150">
        <v>759516896</v>
      </c>
      <c r="E44" s="145">
        <v>0.05</v>
      </c>
      <c r="F44" s="151">
        <v>115891636.29000001</v>
      </c>
      <c r="G44" s="147">
        <f>+Tabla14[[#This Row],[Ejecución Física Trimestral 
(C)]]/Tabla14[[#This Row],[Metas
(A)]]</f>
        <v>0.14285714285714288</v>
      </c>
      <c r="H44" s="148">
        <f>IF(F44&gt;0,F44/D44,0)</f>
        <v>0.15258598840966403</v>
      </c>
    </row>
    <row r="45" spans="1:8" x14ac:dyDescent="0.25">
      <c r="A45" s="129"/>
      <c r="B45" s="132"/>
      <c r="C45" s="132"/>
      <c r="D45" s="132"/>
      <c r="E45" s="132"/>
      <c r="F45" s="132"/>
      <c r="G45" s="132"/>
      <c r="H45" s="133"/>
    </row>
    <row r="46" spans="1:8" x14ac:dyDescent="0.25">
      <c r="A46" s="129"/>
      <c r="B46" s="132"/>
      <c r="C46" s="132"/>
      <c r="D46" s="132"/>
      <c r="E46" s="132"/>
      <c r="F46" s="132"/>
      <c r="G46" s="132"/>
      <c r="H46" s="133"/>
    </row>
    <row r="47" spans="1:8" x14ac:dyDescent="0.25">
      <c r="A47" s="240" t="s">
        <v>183</v>
      </c>
      <c r="B47" s="241"/>
      <c r="C47" s="241"/>
      <c r="D47" s="241"/>
      <c r="E47" s="241"/>
      <c r="F47" s="241"/>
      <c r="G47" s="241"/>
      <c r="H47" s="242"/>
    </row>
    <row r="48" spans="1:8" x14ac:dyDescent="0.25">
      <c r="A48" s="129"/>
      <c r="B48" s="132"/>
      <c r="C48" s="132"/>
      <c r="D48" s="132"/>
      <c r="E48" s="132"/>
      <c r="F48" s="132"/>
      <c r="G48" s="132"/>
      <c r="H48" s="133"/>
    </row>
    <row r="49" spans="1:8" x14ac:dyDescent="0.25">
      <c r="A49" s="243" t="s">
        <v>184</v>
      </c>
      <c r="B49" s="244"/>
      <c r="C49" s="244"/>
      <c r="D49" s="244"/>
      <c r="E49" s="244"/>
      <c r="F49" s="244"/>
      <c r="G49" s="244"/>
      <c r="H49" s="245"/>
    </row>
    <row r="50" spans="1:8" x14ac:dyDescent="0.25">
      <c r="A50" s="131"/>
      <c r="B50" s="1"/>
      <c r="C50" s="1"/>
      <c r="D50" s="1"/>
      <c r="E50" s="1"/>
      <c r="F50" s="1"/>
      <c r="G50" s="1"/>
      <c r="H50" s="130"/>
    </row>
    <row r="51" spans="1:8" ht="122.25" customHeight="1" x14ac:dyDescent="0.25">
      <c r="A51" s="44" t="s">
        <v>185</v>
      </c>
      <c r="B51" s="271" t="s">
        <v>251</v>
      </c>
      <c r="C51" s="271"/>
      <c r="D51" s="271"/>
      <c r="E51" s="271"/>
      <c r="F51" s="271"/>
      <c r="G51" s="271"/>
      <c r="H51" s="159"/>
    </row>
    <row r="52" spans="1:8" ht="30" x14ac:dyDescent="0.25">
      <c r="A52" s="152" t="s">
        <v>186</v>
      </c>
      <c r="B52" s="251" t="s">
        <v>249</v>
      </c>
      <c r="C52" s="251"/>
      <c r="D52" s="251"/>
      <c r="E52" s="251"/>
      <c r="F52" s="251"/>
      <c r="G52" s="251"/>
      <c r="H52" s="252"/>
    </row>
    <row r="53" spans="1:8" x14ac:dyDescent="0.25">
      <c r="A53" s="152" t="s">
        <v>7</v>
      </c>
      <c r="B53" s="251" t="s">
        <v>252</v>
      </c>
      <c r="C53" s="251"/>
      <c r="D53" s="251"/>
      <c r="E53" s="251"/>
      <c r="F53" s="251"/>
      <c r="G53" s="251"/>
      <c r="H53" s="252"/>
    </row>
    <row r="54" spans="1:8" ht="30" x14ac:dyDescent="0.25">
      <c r="A54" s="152" t="s">
        <v>6</v>
      </c>
      <c r="B54" s="251" t="s">
        <v>217</v>
      </c>
      <c r="C54" s="251"/>
      <c r="D54" s="251"/>
      <c r="E54" s="251"/>
      <c r="F54" s="251"/>
      <c r="G54" s="251"/>
      <c r="H54" s="252"/>
    </row>
    <row r="55" spans="1:8" hidden="1" x14ac:dyDescent="0.25">
      <c r="A55" s="153"/>
      <c r="B55" s="138"/>
      <c r="C55" s="138"/>
      <c r="D55" s="138"/>
      <c r="E55" s="138"/>
      <c r="F55" s="138"/>
      <c r="G55" s="138"/>
      <c r="H55" s="139"/>
    </row>
    <row r="56" spans="1:8" hidden="1" x14ac:dyDescent="0.25">
      <c r="A56" s="263" t="s">
        <v>187</v>
      </c>
      <c r="B56" s="264"/>
      <c r="C56" s="264"/>
      <c r="D56" s="264"/>
      <c r="E56" s="264"/>
      <c r="F56" s="264"/>
      <c r="G56" s="264"/>
      <c r="H56" s="265"/>
    </row>
    <row r="57" spans="1:8" x14ac:dyDescent="0.25">
      <c r="A57" s="154"/>
      <c r="B57" s="135"/>
      <c r="C57" s="135"/>
      <c r="D57" s="135"/>
      <c r="E57" s="135"/>
      <c r="F57" s="135"/>
      <c r="G57" s="135"/>
      <c r="H57" s="136"/>
    </row>
    <row r="58" spans="1:8" x14ac:dyDescent="0.25">
      <c r="A58" s="266" t="s">
        <v>189</v>
      </c>
      <c r="B58" s="267"/>
      <c r="C58" s="267"/>
      <c r="D58" s="267"/>
      <c r="E58" s="267"/>
      <c r="F58" s="267"/>
      <c r="G58" s="267"/>
      <c r="H58" s="268"/>
    </row>
    <row r="59" spans="1:8" x14ac:dyDescent="0.25">
      <c r="A59" s="153"/>
      <c r="B59" s="138"/>
      <c r="C59" s="138"/>
      <c r="D59" s="138"/>
      <c r="E59" s="138"/>
      <c r="F59" s="138"/>
      <c r="G59" s="138"/>
      <c r="H59" s="139"/>
    </row>
    <row r="60" spans="1:8" x14ac:dyDescent="0.25">
      <c r="A60" s="269" t="s">
        <v>250</v>
      </c>
      <c r="B60" s="246"/>
      <c r="C60" s="246"/>
      <c r="D60" s="246"/>
      <c r="E60" s="246"/>
      <c r="F60" s="246"/>
      <c r="G60" s="246"/>
      <c r="H60" s="247"/>
    </row>
    <row r="61" spans="1:8" x14ac:dyDescent="0.25">
      <c r="A61" s="270" t="s">
        <v>188</v>
      </c>
      <c r="B61" s="270"/>
      <c r="C61" s="270"/>
      <c r="D61" s="270"/>
      <c r="E61" s="270"/>
      <c r="F61" s="270"/>
      <c r="G61" s="270"/>
      <c r="H61" s="270"/>
    </row>
  </sheetData>
  <mergeCells count="48">
    <mergeCell ref="A56:H56"/>
    <mergeCell ref="A58:H58"/>
    <mergeCell ref="A60:H60"/>
    <mergeCell ref="A61:H61"/>
    <mergeCell ref="A47:H47"/>
    <mergeCell ref="A49:H49"/>
    <mergeCell ref="B51:H51"/>
    <mergeCell ref="B52:H52"/>
    <mergeCell ref="B53:H53"/>
    <mergeCell ref="B54:H54"/>
    <mergeCell ref="C41:D41"/>
    <mergeCell ref="E41:F41"/>
    <mergeCell ref="G41:H41"/>
    <mergeCell ref="A32:H32"/>
    <mergeCell ref="A34:H34"/>
    <mergeCell ref="A36:B36"/>
    <mergeCell ref="C36:D36"/>
    <mergeCell ref="E36:F36"/>
    <mergeCell ref="G36:H36"/>
    <mergeCell ref="A37:B37"/>
    <mergeCell ref="C37:D37"/>
    <mergeCell ref="E37:F37"/>
    <mergeCell ref="G37:H37"/>
    <mergeCell ref="A39:H39"/>
    <mergeCell ref="B30:H30"/>
    <mergeCell ref="B11:H11"/>
    <mergeCell ref="B13:H13"/>
    <mergeCell ref="B14:H14"/>
    <mergeCell ref="A16:H16"/>
    <mergeCell ref="C18:H18"/>
    <mergeCell ref="C20:H20"/>
    <mergeCell ref="C22:H22"/>
    <mergeCell ref="B24:H24"/>
    <mergeCell ref="A26:H26"/>
    <mergeCell ref="B28:H28"/>
    <mergeCell ref="B29:H29"/>
    <mergeCell ref="A10:H10"/>
    <mergeCell ref="B1:H1"/>
    <mergeCell ref="B2:C2"/>
    <mergeCell ref="D2:F2"/>
    <mergeCell ref="B3:C3"/>
    <mergeCell ref="D3:F3"/>
    <mergeCell ref="A4:H4"/>
    <mergeCell ref="A5:H5"/>
    <mergeCell ref="A6:H6"/>
    <mergeCell ref="A7:H7"/>
    <mergeCell ref="A8:H8"/>
    <mergeCell ref="A9:H9"/>
  </mergeCells>
  <dataValidations count="16">
    <dataValidation allowBlank="1" showInputMessage="1" showErrorMessage="1" prompt="Monto ejecutado en el trimestre" sqref="F42:F44" xr:uid="{EC4437F9-5513-493E-9856-1C286F33AC3D}"/>
    <dataValidation allowBlank="1" showInputMessage="1" showErrorMessage="1" prompt="Meta alcanzada en el trimestre" sqref="E42:E44" xr:uid="{BFE9385D-0CCD-456C-B8B4-A4CF2887D8EA}"/>
    <dataValidation allowBlank="1" showInputMessage="1" showErrorMessage="1" prompt="Monto presupuestado para el producto" sqref="D42:D44" xr:uid="{E7B9C0E2-9E28-483C-8FE5-FEC69269EA05}"/>
    <dataValidation allowBlank="1" showInputMessage="1" showErrorMessage="1" prompt="Meta anual del indicador" sqref="C42:C44" xr:uid="{D5BAD6F0-7C19-4864-9181-EC7573CD972D}"/>
    <dataValidation allowBlank="1" showInputMessage="1" showErrorMessage="1" prompt="Nombre del indicador" sqref="B42:B44" xr:uid="{32F61B44-794A-4817-9E1A-0013221D89AD}"/>
    <dataValidation allowBlank="1" showInputMessage="1" showErrorMessage="1" prompt="Nombre de cada producto" sqref="A42:A44" xr:uid="{2793E6C8-A6AE-4946-B39E-5197D75A3DE3}"/>
    <dataValidation allowBlank="1" showInputMessage="1" showErrorMessage="1" prompt="¿En qué consiste el programa?" sqref="B29:H29" xr:uid="{7CD606DE-A07F-4A7E-9FFE-15EE4E0680B5}"/>
    <dataValidation allowBlank="1" showInputMessage="1" showErrorMessage="1" prompt="Presupuesto del programa" sqref="A37:F37" xr:uid="{A79FDC4A-C3B4-4897-AC40-8A7ECE44AF33}"/>
    <dataValidation allowBlank="1" showInputMessage="1" showErrorMessage="1" prompt="Oportunidades de mejora identificadas" sqref="A60:H60" xr:uid="{FC629C8B-86B2-49B0-9B12-84A68F655839}"/>
    <dataValidation allowBlank="1" showInputMessage="1" showErrorMessage="1" prompt="De existir desvío, explicar razones." sqref="B54:H54" xr:uid="{8CE3ADA5-7A2B-4E0A-9435-2835F1646CC0}"/>
    <dataValidation allowBlank="1" showInputMessage="1" showErrorMessage="1" prompt="1. Describir lo plasmado en el presupuesto_x000a_2. Describir lo alcanzado en términos financieros y de producción " sqref="B53:H53" xr:uid="{4E68AF2F-640D-48FB-988E-D67B47B67E91}"/>
    <dataValidation allowBlank="1" showInputMessage="1" showErrorMessage="1" prompt="¿En qué consiste el producto? su objetivo" sqref="B52:H52" xr:uid="{A0F22A85-18EF-4597-AF73-839A109F91D8}"/>
    <dataValidation allowBlank="1" showInputMessage="1" showErrorMessage="1" prompt="Nombre del producto" sqref="B51:H51" xr:uid="{894189A6-003B-418B-A41C-623728B1EFA0}"/>
    <dataValidation allowBlank="1" showInputMessage="1" showErrorMessage="1" prompt="¿A quién va dirigido el programa?, ¿qué característica tiene esta población que requiere ser beneficiada?" sqref="B30:H30" xr:uid="{5F34CDA3-64BC-4A68-86DE-B3D26A725E00}"/>
    <dataValidation allowBlank="1" showInputMessage="1" prompt="Nombre del capítulo" sqref="B11:H11" xr:uid="{7C8D4C68-0ACA-4B96-BEBC-E2643D9E7EBB}"/>
    <dataValidation allowBlank="1" sqref="A11" xr:uid="{A3EE2412-0F30-4BC8-AA40-BA7624EE81F7}"/>
  </dataValidations>
  <printOptions horizontalCentered="1"/>
  <pageMargins left="0.25" right="0.25" top="0.75" bottom="0.75" header="0.3" footer="0.3"/>
  <pageSetup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566C-A384-4E18-BF47-0C9437569EA0}">
  <sheetPr>
    <pageSetUpPr fitToPage="1"/>
  </sheetPr>
  <dimension ref="A1:U60"/>
  <sheetViews>
    <sheetView showGridLines="0" view="pageBreakPreview" zoomScaleNormal="90" zoomScaleSheetLayoutView="100" workbookViewId="0">
      <selection activeCell="B50" sqref="B50:H50"/>
    </sheetView>
  </sheetViews>
  <sheetFormatPr baseColWidth="10" defaultColWidth="11.42578125" defaultRowHeight="15" x14ac:dyDescent="0.25"/>
  <cols>
    <col min="1" max="1" width="32.85546875" style="87" customWidth="1"/>
    <col min="2" max="2" width="21.7109375" style="87" customWidth="1"/>
    <col min="3" max="8" width="15" style="87" customWidth="1"/>
    <col min="9" max="9" width="40.140625" style="87" hidden="1" customWidth="1"/>
    <col min="10" max="10" width="26.140625" style="87" hidden="1" customWidth="1"/>
    <col min="11" max="11" width="17.5703125" style="87" hidden="1" customWidth="1"/>
    <col min="12" max="12" width="17.5703125" style="87" bestFit="1" customWidth="1"/>
    <col min="13" max="13" width="15.140625" style="87" bestFit="1" customWidth="1"/>
    <col min="14" max="16384" width="11.42578125" style="87"/>
  </cols>
  <sheetData>
    <row r="1" spans="1:10" s="41" customFormat="1" ht="27.75" customHeight="1" thickBot="1" x14ac:dyDescent="0.3">
      <c r="A1" s="77"/>
      <c r="B1" s="275" t="s">
        <v>195</v>
      </c>
      <c r="C1" s="276"/>
      <c r="D1" s="276"/>
      <c r="E1" s="276"/>
      <c r="F1" s="276"/>
      <c r="G1" s="276"/>
      <c r="H1" s="277"/>
    </row>
    <row r="2" spans="1:10" s="41" customFormat="1" ht="21" customHeight="1" thickBot="1" x14ac:dyDescent="0.3">
      <c r="A2" s="78"/>
      <c r="B2" s="278" t="s">
        <v>19</v>
      </c>
      <c r="C2" s="279"/>
      <c r="D2" s="278" t="s">
        <v>20</v>
      </c>
      <c r="E2" s="279"/>
      <c r="F2" s="280"/>
      <c r="G2" s="79" t="s">
        <v>21</v>
      </c>
      <c r="H2" s="80" t="s">
        <v>22</v>
      </c>
    </row>
    <row r="3" spans="1:10" s="41" customFormat="1" ht="35.25" customHeight="1" thickBot="1" x14ac:dyDescent="0.3">
      <c r="A3" s="81"/>
      <c r="B3" s="281" t="s">
        <v>23</v>
      </c>
      <c r="C3" s="282"/>
      <c r="D3" s="281" t="s">
        <v>219</v>
      </c>
      <c r="E3" s="282"/>
      <c r="F3" s="283"/>
      <c r="G3" s="82">
        <v>43846</v>
      </c>
      <c r="H3" s="83">
        <v>5</v>
      </c>
    </row>
    <row r="4" spans="1:10" s="41" customFormat="1" ht="3" customHeight="1" x14ac:dyDescent="0.25">
      <c r="A4" s="284"/>
      <c r="B4" s="285"/>
      <c r="C4" s="285"/>
      <c r="D4" s="286"/>
      <c r="E4" s="286"/>
      <c r="F4" s="286"/>
      <c r="G4" s="285"/>
      <c r="H4" s="287"/>
    </row>
    <row r="5" spans="1:10" s="41" customFormat="1" ht="3" customHeight="1" x14ac:dyDescent="0.25">
      <c r="A5" s="288"/>
      <c r="B5" s="289"/>
      <c r="C5" s="289"/>
      <c r="D5" s="289"/>
      <c r="E5" s="289"/>
      <c r="F5" s="289"/>
      <c r="G5" s="289"/>
      <c r="H5" s="290"/>
    </row>
    <row r="6" spans="1:10" s="41" customFormat="1" ht="3" customHeight="1" x14ac:dyDescent="0.25">
      <c r="A6" s="291"/>
      <c r="B6" s="286"/>
      <c r="C6" s="286"/>
      <c r="D6" s="286"/>
      <c r="E6" s="286"/>
      <c r="F6" s="286"/>
      <c r="G6" s="286"/>
      <c r="H6" s="292"/>
    </row>
    <row r="7" spans="1:10" s="41" customFormat="1" x14ac:dyDescent="0.25">
      <c r="A7" s="240" t="s">
        <v>220</v>
      </c>
      <c r="B7" s="241"/>
      <c r="C7" s="241"/>
      <c r="D7" s="241"/>
      <c r="E7" s="241"/>
      <c r="F7" s="241"/>
      <c r="G7" s="241"/>
      <c r="H7" s="242"/>
      <c r="I7" s="84"/>
    </row>
    <row r="8" spans="1:10" s="41" customFormat="1" ht="3" customHeight="1" x14ac:dyDescent="0.25">
      <c r="A8" s="291"/>
      <c r="B8" s="286"/>
      <c r="C8" s="286"/>
      <c r="D8" s="286"/>
      <c r="E8" s="286"/>
      <c r="F8" s="286"/>
      <c r="G8" s="286"/>
      <c r="H8" s="292"/>
      <c r="I8" s="84"/>
    </row>
    <row r="9" spans="1:10" s="41" customFormat="1" x14ac:dyDescent="0.25">
      <c r="A9" s="243" t="s">
        <v>25</v>
      </c>
      <c r="B9" s="244"/>
      <c r="C9" s="244"/>
      <c r="D9" s="244"/>
      <c r="E9" s="244"/>
      <c r="F9" s="244"/>
      <c r="G9" s="244"/>
      <c r="H9" s="245"/>
      <c r="I9" s="84"/>
    </row>
    <row r="10" spans="1:10" s="41" customFormat="1" ht="3" customHeight="1" x14ac:dyDescent="0.25">
      <c r="A10" s="272"/>
      <c r="B10" s="273"/>
      <c r="C10" s="273"/>
      <c r="D10" s="273"/>
      <c r="E10" s="273"/>
      <c r="F10" s="273"/>
      <c r="G10" s="273"/>
      <c r="H10" s="274"/>
      <c r="I10" s="84"/>
    </row>
    <row r="11" spans="1:10" x14ac:dyDescent="0.25">
      <c r="A11" s="85" t="s">
        <v>26</v>
      </c>
      <c r="B11" s="295" t="s">
        <v>199</v>
      </c>
      <c r="C11" s="296"/>
      <c r="D11" s="296"/>
      <c r="E11" s="296"/>
      <c r="F11" s="296"/>
      <c r="G11" s="296"/>
      <c r="H11" s="297"/>
      <c r="I11" s="86"/>
      <c r="J11" s="41"/>
    </row>
    <row r="12" spans="1:10" s="41" customFormat="1" ht="3" customHeight="1" x14ac:dyDescent="0.25">
      <c r="A12" s="88"/>
      <c r="H12" s="89"/>
      <c r="I12" s="84"/>
    </row>
    <row r="13" spans="1:10" s="41" customFormat="1" x14ac:dyDescent="0.25">
      <c r="A13" s="90" t="s">
        <v>221</v>
      </c>
      <c r="B13" s="91" t="s">
        <v>222</v>
      </c>
      <c r="C13" s="92"/>
      <c r="D13" s="92"/>
      <c r="E13" s="92"/>
      <c r="F13" s="92"/>
      <c r="G13" s="92"/>
      <c r="H13" s="93"/>
    </row>
    <row r="14" spans="1:10" ht="55.5" customHeight="1" x14ac:dyDescent="0.25">
      <c r="A14" s="85" t="s">
        <v>193</v>
      </c>
      <c r="B14" s="298" t="s">
        <v>200</v>
      </c>
      <c r="C14" s="299"/>
      <c r="D14" s="299"/>
      <c r="E14" s="299"/>
      <c r="F14" s="299"/>
      <c r="G14" s="299"/>
      <c r="H14" s="300"/>
      <c r="I14" s="94"/>
    </row>
    <row r="15" spans="1:10" ht="58.5" customHeight="1" x14ac:dyDescent="0.25">
      <c r="A15" s="85" t="s">
        <v>194</v>
      </c>
      <c r="B15" s="298" t="s">
        <v>223</v>
      </c>
      <c r="C15" s="299"/>
      <c r="D15" s="299"/>
      <c r="E15" s="299"/>
      <c r="F15" s="299"/>
      <c r="G15" s="299"/>
      <c r="H15" s="300"/>
      <c r="I15" s="94"/>
    </row>
    <row r="16" spans="1:10" s="41" customFormat="1" ht="3.75" customHeight="1" x14ac:dyDescent="0.25">
      <c r="A16" s="95"/>
      <c r="H16" s="89"/>
      <c r="I16" s="84"/>
    </row>
    <row r="17" spans="1:21" ht="18.75" customHeight="1" x14ac:dyDescent="0.25">
      <c r="A17" s="240" t="s">
        <v>27</v>
      </c>
      <c r="B17" s="241"/>
      <c r="C17" s="241"/>
      <c r="D17" s="241"/>
      <c r="E17" s="241"/>
      <c r="F17" s="241"/>
      <c r="G17" s="241"/>
      <c r="H17" s="242"/>
      <c r="I17" s="94"/>
    </row>
    <row r="18" spans="1:21" s="41" customFormat="1" ht="3" customHeight="1" x14ac:dyDescent="0.25">
      <c r="A18" s="88"/>
      <c r="B18"/>
      <c r="C18"/>
      <c r="D18"/>
      <c r="E18"/>
      <c r="F18"/>
      <c r="G18"/>
      <c r="H18" s="96"/>
      <c r="I18" s="86"/>
    </row>
    <row r="19" spans="1:21" ht="22.5" customHeight="1" x14ac:dyDescent="0.25">
      <c r="A19" s="85" t="s">
        <v>0</v>
      </c>
      <c r="B19" s="97">
        <f>_xlfn.NUMBERVALUE(LEFT($B$23,1))</f>
        <v>2</v>
      </c>
      <c r="C19" s="301" t="str">
        <f>IFERROR(VLOOKUP(B19,'[2]Validacion datos'!A2:B5,2,FALSE),"")</f>
        <v>DESARROLLO SOCIAL</v>
      </c>
      <c r="D19" s="301"/>
      <c r="E19" s="301"/>
      <c r="F19" s="301"/>
      <c r="G19" s="301"/>
      <c r="H19" s="301"/>
      <c r="I19" s="94"/>
      <c r="J19" s="98"/>
      <c r="K19" s="98"/>
      <c r="L19" s="98"/>
      <c r="M19" s="98"/>
      <c r="N19" s="98"/>
      <c r="O19" s="98"/>
      <c r="P19" s="98"/>
      <c r="Q19" s="98"/>
      <c r="R19" s="98"/>
      <c r="S19" s="98"/>
      <c r="T19" s="98"/>
      <c r="U19" s="98"/>
    </row>
    <row r="20" spans="1:21" s="41" customFormat="1" ht="3" customHeight="1" x14ac:dyDescent="0.25">
      <c r="A20" s="88"/>
      <c r="B20"/>
      <c r="C20"/>
      <c r="D20"/>
      <c r="E20"/>
      <c r="F20"/>
      <c r="G20"/>
      <c r="H20" s="96"/>
      <c r="I20" s="86"/>
    </row>
    <row r="21" spans="1:21" ht="22.5" customHeight="1" x14ac:dyDescent="0.25">
      <c r="A21" s="85" t="s">
        <v>1</v>
      </c>
      <c r="B21" s="99">
        <f>_xlfn.NUMBERVALUE(LEFT(B23,3))</f>
        <v>2.5</v>
      </c>
      <c r="C21" s="301" t="str">
        <f>IFERROR(VLOOKUP(B21,'[2]Validacion datos'!A8:B26,2,FALSE),"")</f>
        <v>Vivienda digna en entornos saludables</v>
      </c>
      <c r="D21" s="301"/>
      <c r="E21" s="301"/>
      <c r="F21" s="301"/>
      <c r="G21" s="301"/>
      <c r="H21" s="301"/>
      <c r="I21" s="94"/>
      <c r="J21" s="41"/>
      <c r="K21" s="41"/>
      <c r="L21" s="41"/>
      <c r="M21" s="41"/>
      <c r="N21" s="41"/>
    </row>
    <row r="22" spans="1:21" s="41" customFormat="1" ht="3" customHeight="1" x14ac:dyDescent="0.25">
      <c r="A22" s="95"/>
      <c r="H22" s="89"/>
      <c r="I22" s="86"/>
    </row>
    <row r="23" spans="1:21" ht="28.5" customHeight="1" x14ac:dyDescent="0.25">
      <c r="A23" s="85" t="s">
        <v>2</v>
      </c>
      <c r="B23" s="100" t="s">
        <v>101</v>
      </c>
      <c r="C23" s="301" t="str">
        <f>IFERROR(VLOOKUP(B23,'[2]Validacion datos'!D8:E64,2,FALSE),"")</f>
        <v>Garantizar el acceso universal a servicios de agua potable y saneamiento, provistos con calidad y eficiencia</v>
      </c>
      <c r="D23" s="301"/>
      <c r="E23" s="301"/>
      <c r="F23" s="301"/>
      <c r="G23" s="301"/>
      <c r="H23" s="301"/>
      <c r="I23" s="94"/>
    </row>
    <row r="24" spans="1:21" s="41" customFormat="1" ht="3" customHeight="1" x14ac:dyDescent="0.25">
      <c r="A24" s="88"/>
      <c r="H24" s="89"/>
      <c r="I24" s="84"/>
    </row>
    <row r="25" spans="1:21" ht="54" customHeight="1" x14ac:dyDescent="0.25">
      <c r="A25" s="85" t="s">
        <v>15</v>
      </c>
      <c r="B25" s="302" t="s">
        <v>224</v>
      </c>
      <c r="C25" s="303"/>
      <c r="D25" s="303"/>
      <c r="E25" s="303"/>
      <c r="F25" s="303"/>
      <c r="G25" s="303"/>
      <c r="H25" s="304"/>
      <c r="I25" s="94"/>
      <c r="J25" s="41"/>
      <c r="K25" s="41"/>
      <c r="L25" s="41"/>
      <c r="M25" s="41"/>
      <c r="N25" s="41"/>
    </row>
    <row r="26" spans="1:21" s="41" customFormat="1" ht="3" customHeight="1" x14ac:dyDescent="0.25">
      <c r="A26" s="95"/>
      <c r="H26" s="89"/>
      <c r="I26" s="84"/>
    </row>
    <row r="27" spans="1:21" ht="15.75" customHeight="1" x14ac:dyDescent="0.25">
      <c r="A27" s="240" t="s">
        <v>179</v>
      </c>
      <c r="B27" s="241"/>
      <c r="C27" s="241"/>
      <c r="D27" s="241"/>
      <c r="E27" s="241"/>
      <c r="F27" s="241"/>
      <c r="G27" s="241"/>
      <c r="H27" s="242"/>
      <c r="I27" s="94"/>
    </row>
    <row r="28" spans="1:21" s="41" customFormat="1" ht="3" customHeight="1" x14ac:dyDescent="0.25">
      <c r="A28" s="88"/>
      <c r="B28"/>
      <c r="C28"/>
      <c r="D28"/>
      <c r="E28"/>
      <c r="F28"/>
      <c r="G28"/>
      <c r="H28" s="96"/>
      <c r="I28" s="84"/>
    </row>
    <row r="29" spans="1:21" x14ac:dyDescent="0.25">
      <c r="A29" s="85" t="s">
        <v>190</v>
      </c>
      <c r="B29" s="305" t="s">
        <v>225</v>
      </c>
      <c r="C29" s="305"/>
      <c r="D29" s="305"/>
      <c r="E29" s="305"/>
      <c r="F29" s="305"/>
      <c r="G29" s="305"/>
      <c r="H29" s="306"/>
      <c r="I29" s="94"/>
    </row>
    <row r="30" spans="1:21" ht="62.25" customHeight="1" x14ac:dyDescent="0.25">
      <c r="A30" s="101" t="s">
        <v>191</v>
      </c>
      <c r="B30" s="305" t="s">
        <v>226</v>
      </c>
      <c r="C30" s="305"/>
      <c r="D30" s="305"/>
      <c r="E30" s="305"/>
      <c r="F30" s="305"/>
      <c r="G30" s="305"/>
      <c r="H30" s="306"/>
      <c r="I30" s="94"/>
    </row>
    <row r="31" spans="1:21" x14ac:dyDescent="0.25">
      <c r="A31" s="102" t="s">
        <v>227</v>
      </c>
      <c r="B31" s="293" t="s">
        <v>228</v>
      </c>
      <c r="C31" s="293"/>
      <c r="D31" s="293"/>
      <c r="E31" s="293"/>
      <c r="F31" s="293"/>
      <c r="G31" s="293"/>
      <c r="H31" s="294"/>
      <c r="I31" s="94"/>
    </row>
    <row r="32" spans="1:21" s="41" customFormat="1" ht="3" customHeight="1" x14ac:dyDescent="0.25">
      <c r="A32" s="95"/>
      <c r="H32" s="89"/>
      <c r="I32" s="84"/>
    </row>
    <row r="33" spans="1:13" ht="15.75" customHeight="1" x14ac:dyDescent="0.25">
      <c r="A33" s="240" t="s">
        <v>181</v>
      </c>
      <c r="B33" s="241"/>
      <c r="C33" s="241"/>
      <c r="D33" s="241"/>
      <c r="E33" s="241"/>
      <c r="F33" s="241"/>
      <c r="G33" s="241"/>
      <c r="H33" s="242"/>
      <c r="I33" s="94"/>
    </row>
    <row r="34" spans="1:13" s="41" customFormat="1" ht="3" customHeight="1" x14ac:dyDescent="0.25">
      <c r="A34" s="88"/>
      <c r="B34"/>
      <c r="C34"/>
      <c r="D34"/>
      <c r="E34"/>
      <c r="F34"/>
      <c r="G34"/>
      <c r="H34" s="96"/>
      <c r="I34" s="84"/>
    </row>
    <row r="35" spans="1:13" s="41" customFormat="1" x14ac:dyDescent="0.25">
      <c r="A35" s="243" t="s">
        <v>180</v>
      </c>
      <c r="B35" s="244"/>
      <c r="C35" s="244"/>
      <c r="D35" s="244"/>
      <c r="E35" s="244"/>
      <c r="F35" s="244"/>
      <c r="G35" s="244"/>
      <c r="H35" s="245"/>
      <c r="I35" s="84"/>
    </row>
    <row r="36" spans="1:13" s="41" customFormat="1" ht="3" customHeight="1" x14ac:dyDescent="0.25">
      <c r="A36" s="88"/>
      <c r="B36"/>
      <c r="C36"/>
      <c r="D36"/>
      <c r="E36"/>
      <c r="F36"/>
      <c r="G36"/>
      <c r="H36" s="96"/>
      <c r="I36" s="84"/>
    </row>
    <row r="37" spans="1:13" x14ac:dyDescent="0.25">
      <c r="A37" s="259" t="s">
        <v>3</v>
      </c>
      <c r="B37" s="260"/>
      <c r="C37" s="261" t="s">
        <v>12</v>
      </c>
      <c r="D37" s="260"/>
      <c r="E37" s="261" t="s">
        <v>4</v>
      </c>
      <c r="F37" s="260"/>
      <c r="G37" s="261" t="s">
        <v>14</v>
      </c>
      <c r="H37" s="262"/>
      <c r="I37" s="103"/>
    </row>
    <row r="38" spans="1:13" x14ac:dyDescent="0.25">
      <c r="A38" s="169">
        <v>216081390</v>
      </c>
      <c r="B38" s="170"/>
      <c r="C38" s="170">
        <v>216081390</v>
      </c>
      <c r="D38" s="170"/>
      <c r="E38" s="170">
        <v>246591977.56</v>
      </c>
      <c r="F38" s="170"/>
      <c r="G38" s="171">
        <f>IF(E38&gt;0,E38/C38,0)</f>
        <v>1.1411995154233319</v>
      </c>
      <c r="H38" s="172"/>
      <c r="I38" s="103"/>
    </row>
    <row r="39" spans="1:13" s="41" customFormat="1" ht="3" customHeight="1" x14ac:dyDescent="0.25">
      <c r="A39" s="88"/>
      <c r="B39"/>
      <c r="C39"/>
      <c r="D39"/>
      <c r="E39"/>
      <c r="F39"/>
      <c r="G39"/>
      <c r="H39" s="96"/>
      <c r="I39" s="84"/>
    </row>
    <row r="40" spans="1:13" s="41" customFormat="1" x14ac:dyDescent="0.25">
      <c r="A40" s="243" t="s">
        <v>182</v>
      </c>
      <c r="B40" s="244"/>
      <c r="C40" s="244"/>
      <c r="D40" s="244"/>
      <c r="E40" s="244"/>
      <c r="F40" s="244"/>
      <c r="G40" s="244"/>
      <c r="H40" s="245"/>
      <c r="I40" s="84"/>
      <c r="L40" s="104"/>
      <c r="M40" s="76"/>
    </row>
    <row r="41" spans="1:13" s="41" customFormat="1" ht="3" customHeight="1" x14ac:dyDescent="0.25">
      <c r="A41" s="88"/>
      <c r="B41"/>
      <c r="C41"/>
      <c r="D41"/>
      <c r="E41"/>
      <c r="F41"/>
      <c r="G41"/>
      <c r="H41" s="96"/>
      <c r="I41" s="84"/>
    </row>
    <row r="42" spans="1:13" x14ac:dyDescent="0.25">
      <c r="A42" s="88"/>
      <c r="B42"/>
      <c r="C42" s="256" t="s">
        <v>5</v>
      </c>
      <c r="D42" s="257"/>
      <c r="E42" s="256" t="s">
        <v>16</v>
      </c>
      <c r="F42" s="256"/>
      <c r="G42" s="256" t="s">
        <v>9</v>
      </c>
      <c r="H42" s="258"/>
      <c r="I42" s="94"/>
      <c r="K42" s="105" t="s">
        <v>229</v>
      </c>
    </row>
    <row r="43" spans="1:13" ht="30" x14ac:dyDescent="0.25">
      <c r="A43" s="106" t="s">
        <v>32</v>
      </c>
      <c r="B43" s="107" t="s">
        <v>31</v>
      </c>
      <c r="C43" s="108" t="s">
        <v>230</v>
      </c>
      <c r="D43" s="108" t="s">
        <v>231</v>
      </c>
      <c r="E43" s="108" t="s">
        <v>232</v>
      </c>
      <c r="F43" s="108" t="s">
        <v>233</v>
      </c>
      <c r="G43" s="107" t="s">
        <v>13</v>
      </c>
      <c r="H43" s="109" t="s">
        <v>8</v>
      </c>
      <c r="I43" s="94"/>
      <c r="K43" s="110" t="s">
        <v>234</v>
      </c>
    </row>
    <row r="44" spans="1:13" ht="75.75" customHeight="1" x14ac:dyDescent="0.25">
      <c r="A44" s="111" t="s">
        <v>235</v>
      </c>
      <c r="B44" s="112" t="s">
        <v>236</v>
      </c>
      <c r="C44" s="113">
        <v>0.2</v>
      </c>
      <c r="D44" s="114">
        <f>+C38</f>
        <v>216081390</v>
      </c>
      <c r="E44" s="115">
        <v>0.05</v>
      </c>
      <c r="F44" s="114">
        <v>73549108.439999998</v>
      </c>
      <c r="G44" s="116">
        <f>IF(E44&gt;0,E44/C44,0)</f>
        <v>0.25</v>
      </c>
      <c r="H44" s="117">
        <f>IF(F44&gt;0,F44/D44,0)</f>
        <v>0.3403768757688943</v>
      </c>
      <c r="I44" s="118"/>
      <c r="K44" s="119">
        <v>20</v>
      </c>
    </row>
    <row r="45" spans="1:13" s="41" customFormat="1" ht="0.75" customHeight="1" x14ac:dyDescent="0.25">
      <c r="A45" s="88"/>
      <c r="B45"/>
      <c r="C45"/>
      <c r="D45"/>
      <c r="E45"/>
      <c r="F45"/>
      <c r="G45"/>
      <c r="H45" s="96"/>
      <c r="I45" s="84"/>
      <c r="K45" s="120"/>
    </row>
    <row r="46" spans="1:13" ht="15.75" customHeight="1" x14ac:dyDescent="0.25">
      <c r="A46" s="240" t="s">
        <v>183</v>
      </c>
      <c r="B46" s="241"/>
      <c r="C46" s="241"/>
      <c r="D46" s="241"/>
      <c r="E46" s="241"/>
      <c r="F46" s="241"/>
      <c r="G46" s="241"/>
      <c r="H46" s="242"/>
      <c r="I46" s="121"/>
      <c r="J46" s="60"/>
    </row>
    <row r="47" spans="1:13" s="41" customFormat="1" ht="3" customHeight="1" x14ac:dyDescent="0.25">
      <c r="A47" s="88"/>
      <c r="B47"/>
      <c r="C47"/>
      <c r="D47"/>
      <c r="E47"/>
      <c r="F47"/>
      <c r="G47"/>
      <c r="H47" s="96"/>
      <c r="I47" s="84"/>
    </row>
    <row r="48" spans="1:13" s="41" customFormat="1" x14ac:dyDescent="0.25">
      <c r="A48" s="243" t="s">
        <v>184</v>
      </c>
      <c r="B48" s="244"/>
      <c r="C48" s="244"/>
      <c r="D48" s="244"/>
      <c r="E48" s="244"/>
      <c r="F48" s="244"/>
      <c r="G48" s="244"/>
      <c r="H48" s="245"/>
      <c r="I48" s="84"/>
    </row>
    <row r="49" spans="1:9" s="41" customFormat="1" ht="3" customHeight="1" x14ac:dyDescent="0.25">
      <c r="A49" s="95"/>
      <c r="H49" s="89"/>
      <c r="I49" s="84"/>
    </row>
    <row r="50" spans="1:9" ht="40.5" customHeight="1" x14ac:dyDescent="0.25">
      <c r="A50" s="44" t="s">
        <v>185</v>
      </c>
      <c r="B50" s="305" t="s">
        <v>237</v>
      </c>
      <c r="C50" s="305"/>
      <c r="D50" s="305"/>
      <c r="E50" s="305"/>
      <c r="F50" s="305"/>
      <c r="G50" s="305"/>
      <c r="H50" s="306"/>
      <c r="I50" s="94"/>
    </row>
    <row r="51" spans="1:9" ht="29.25" customHeight="1" x14ac:dyDescent="0.25">
      <c r="A51" s="44" t="s">
        <v>186</v>
      </c>
      <c r="B51" s="305" t="s">
        <v>238</v>
      </c>
      <c r="C51" s="305"/>
      <c r="D51" s="305"/>
      <c r="E51" s="305"/>
      <c r="F51" s="305"/>
      <c r="G51" s="305"/>
      <c r="H51" s="306"/>
      <c r="I51" s="94"/>
    </row>
    <row r="52" spans="1:9" ht="67.5" customHeight="1" x14ac:dyDescent="0.25">
      <c r="A52" s="44" t="s">
        <v>7</v>
      </c>
      <c r="B52" s="314" t="s">
        <v>239</v>
      </c>
      <c r="C52" s="314"/>
      <c r="D52" s="314"/>
      <c r="E52" s="314"/>
      <c r="F52" s="314"/>
      <c r="G52" s="314"/>
      <c r="H52" s="315"/>
      <c r="I52" s="94"/>
    </row>
    <row r="53" spans="1:9" x14ac:dyDescent="0.25">
      <c r="A53" s="44" t="s">
        <v>6</v>
      </c>
      <c r="B53" s="314" t="s">
        <v>240</v>
      </c>
      <c r="C53" s="314"/>
      <c r="D53" s="314"/>
      <c r="E53" s="314"/>
      <c r="F53" s="314"/>
      <c r="G53" s="314"/>
      <c r="H53" s="315"/>
      <c r="I53" s="94"/>
    </row>
    <row r="54" spans="1:9" s="41" customFormat="1" ht="3" customHeight="1" x14ac:dyDescent="0.25">
      <c r="A54" s="95"/>
      <c r="H54" s="89"/>
      <c r="I54" s="84"/>
    </row>
    <row r="55" spans="1:9" ht="15.75" customHeight="1" x14ac:dyDescent="0.25">
      <c r="A55" s="240" t="s">
        <v>187</v>
      </c>
      <c r="B55" s="241"/>
      <c r="C55" s="241"/>
      <c r="D55" s="241"/>
      <c r="E55" s="241"/>
      <c r="F55" s="241"/>
      <c r="G55" s="241"/>
      <c r="H55" s="242"/>
      <c r="I55" s="94"/>
    </row>
    <row r="56" spans="1:9" s="41" customFormat="1" ht="3" customHeight="1" x14ac:dyDescent="0.25">
      <c r="A56" s="88"/>
      <c r="B56"/>
      <c r="C56"/>
      <c r="D56"/>
      <c r="E56"/>
      <c r="F56"/>
      <c r="G56"/>
      <c r="H56" s="96"/>
      <c r="I56" s="84"/>
    </row>
    <row r="57" spans="1:9" s="41" customFormat="1" x14ac:dyDescent="0.25">
      <c r="A57" s="307" t="s">
        <v>189</v>
      </c>
      <c r="B57" s="308"/>
      <c r="C57" s="308"/>
      <c r="D57" s="308"/>
      <c r="E57" s="308"/>
      <c r="F57" s="308"/>
      <c r="G57" s="308"/>
      <c r="H57" s="309"/>
      <c r="I57" s="84"/>
    </row>
    <row r="58" spans="1:9" s="41" customFormat="1" ht="3" customHeight="1" x14ac:dyDescent="0.25">
      <c r="A58" s="95"/>
      <c r="H58" s="89"/>
      <c r="I58" s="84"/>
    </row>
    <row r="59" spans="1:9" ht="42.75" customHeight="1" x14ac:dyDescent="0.25">
      <c r="A59" s="310" t="s">
        <v>241</v>
      </c>
      <c r="B59" s="311"/>
      <c r="C59" s="311"/>
      <c r="D59" s="311"/>
      <c r="E59" s="311"/>
      <c r="F59" s="311"/>
      <c r="G59" s="311"/>
      <c r="H59" s="312"/>
      <c r="I59" s="94"/>
    </row>
    <row r="60" spans="1:9" ht="14.25" customHeight="1" x14ac:dyDescent="0.25">
      <c r="A60" s="313" t="s">
        <v>188</v>
      </c>
      <c r="B60" s="313"/>
      <c r="C60" s="313"/>
      <c r="D60" s="313"/>
      <c r="E60" s="313"/>
      <c r="F60" s="313"/>
      <c r="G60" s="313"/>
      <c r="H60" s="313"/>
      <c r="I60" s="94"/>
    </row>
  </sheetData>
  <sheetProtection formatCells="0" formatColumns="0" formatRows="0" insertRows="0" deleteRows="0" pivotTables="0"/>
  <mergeCells count="48">
    <mergeCell ref="A55:H55"/>
    <mergeCell ref="A57:H57"/>
    <mergeCell ref="A59:H59"/>
    <mergeCell ref="A60:H60"/>
    <mergeCell ref="A46:H46"/>
    <mergeCell ref="A48:H48"/>
    <mergeCell ref="B50:H50"/>
    <mergeCell ref="B51:H51"/>
    <mergeCell ref="B52:H52"/>
    <mergeCell ref="B53:H53"/>
    <mergeCell ref="C42:D42"/>
    <mergeCell ref="E42:F42"/>
    <mergeCell ref="G42:H42"/>
    <mergeCell ref="A33:H33"/>
    <mergeCell ref="A35:H35"/>
    <mergeCell ref="A37:B37"/>
    <mergeCell ref="C37:D37"/>
    <mergeCell ref="E37:F37"/>
    <mergeCell ref="G37:H37"/>
    <mergeCell ref="A38:B38"/>
    <mergeCell ref="C38:D38"/>
    <mergeCell ref="E38:F38"/>
    <mergeCell ref="G38:H38"/>
    <mergeCell ref="A40:H40"/>
    <mergeCell ref="B31:H31"/>
    <mergeCell ref="B11:H11"/>
    <mergeCell ref="B14:H14"/>
    <mergeCell ref="B15:H15"/>
    <mergeCell ref="A17:H17"/>
    <mergeCell ref="C19:H19"/>
    <mergeCell ref="C21:H21"/>
    <mergeCell ref="C23:H23"/>
    <mergeCell ref="B25:H25"/>
    <mergeCell ref="A27:H27"/>
    <mergeCell ref="B29:H29"/>
    <mergeCell ref="B30:H30"/>
    <mergeCell ref="A10:H10"/>
    <mergeCell ref="B1:H1"/>
    <mergeCell ref="B2:C2"/>
    <mergeCell ref="D2:F2"/>
    <mergeCell ref="B3:C3"/>
    <mergeCell ref="D3:F3"/>
    <mergeCell ref="A4:H4"/>
    <mergeCell ref="A5:H5"/>
    <mergeCell ref="A6:H6"/>
    <mergeCell ref="A7:H7"/>
    <mergeCell ref="A8:H8"/>
    <mergeCell ref="A9:H9"/>
  </mergeCells>
  <dataValidations count="16">
    <dataValidation allowBlank="1" sqref="A11" xr:uid="{82F6251F-CB83-4651-855A-FBE3CD6E5573}"/>
    <dataValidation allowBlank="1" showInputMessage="1" prompt="Nombre del capítulo" sqref="B11:H11" xr:uid="{484E4C29-B24E-4AAE-95D6-0E4B996E7DFA}"/>
    <dataValidation allowBlank="1" showInputMessage="1" showErrorMessage="1" prompt="¿A quién va dirigido el programa?, ¿qué característica tiene esta población que requiere ser beneficiada?" sqref="B31:H31" xr:uid="{7632433F-6935-48B0-9D47-B90AD5FE6671}"/>
    <dataValidation allowBlank="1" showInputMessage="1" showErrorMessage="1" prompt="Nombre del producto" sqref="B50:H50" xr:uid="{8A1512A6-DED6-4BD6-8BF5-16C03DDB89EC}"/>
    <dataValidation allowBlank="1" showInputMessage="1" showErrorMessage="1" prompt="¿En qué consiste el producto? su objetivo" sqref="B51:H51" xr:uid="{C3AE1320-05C1-4399-80A3-96401DCD1959}"/>
    <dataValidation allowBlank="1" showInputMessage="1" showErrorMessage="1" prompt="1. Describir lo plasmado en el presupuesto_x000a_2. Describir lo alcanzado en términos financieros y de producción " sqref="B52:H52" xr:uid="{B5FE6110-7516-422F-B865-848E83C7287F}"/>
    <dataValidation allowBlank="1" showInputMessage="1" showErrorMessage="1" prompt="De existir desvío, explicar razones." sqref="B53:H53" xr:uid="{2E06FEA3-A50F-4828-B5DE-2E4CA1583F9C}"/>
    <dataValidation allowBlank="1" showInputMessage="1" showErrorMessage="1" prompt="Presupuesto del programa" sqref="A38:F38" xr:uid="{9A5038BD-9CFB-4789-A72E-7489A8A44204}"/>
    <dataValidation allowBlank="1" showInputMessage="1" showErrorMessage="1" prompt="¿En qué consiste el programa?" sqref="B30:H30" xr:uid="{44A9CAB4-E06E-49E8-959C-4CF657D4BDFE}"/>
    <dataValidation allowBlank="1" showInputMessage="1" showErrorMessage="1" prompt="Nombre de cada producto" sqref="A43" xr:uid="{53ED7211-1172-4FB0-B703-5C9202A83278}"/>
    <dataValidation allowBlank="1" showInputMessage="1" showErrorMessage="1" prompt="Nombre del indicador" sqref="B43" xr:uid="{E0C4FCC4-6D7B-402C-B1D5-C40DB897E7B1}"/>
    <dataValidation allowBlank="1" showInputMessage="1" showErrorMessage="1" prompt="Meta anual del indicador" sqref="C43" xr:uid="{F92D10DA-CD0D-4AB4-A908-CA9A7A132C2C}"/>
    <dataValidation allowBlank="1" showInputMessage="1" showErrorMessage="1" prompt="Monto presupuestado para el producto" sqref="D43" xr:uid="{AE42F1F2-D826-4DF9-A170-0611988663CB}"/>
    <dataValidation allowBlank="1" showInputMessage="1" showErrorMessage="1" prompt="Meta alcanzada en el trimestre" sqref="E43 K43" xr:uid="{85646490-AD16-4697-8486-F831DD9FD4F1}"/>
    <dataValidation allowBlank="1" showInputMessage="1" showErrorMessage="1" prompt="Monto ejecutado en el trimestre" sqref="F43" xr:uid="{81B346E7-4E14-4C65-AE99-15DDD870BC10}"/>
    <dataValidation allowBlank="1" showInputMessage="1" showErrorMessage="1" prompt="Oportunidades de mejora identificadas" sqref="A59:H59" xr:uid="{69BE61FE-64EE-47A4-B179-8619305FEEE9}"/>
  </dataValidations>
  <pageMargins left="0.25" right="0.25" top="0.25" bottom="0.75" header="0.3" footer="0.3"/>
  <pageSetup scale="92" fitToHeight="0" orientation="landscape" r:id="rId1"/>
  <headerFooter alignWithMargins="0"/>
  <rowBreaks count="1" manualBreakCount="1">
    <brk id="32" max="10"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F8"/>
  <sheetViews>
    <sheetView showGridLines="0" zoomScaleSheetLayoutView="100" workbookViewId="0">
      <selection activeCell="F12" sqref="F12"/>
    </sheetView>
  </sheetViews>
  <sheetFormatPr baseColWidth="10" defaultColWidth="5" defaultRowHeight="15" x14ac:dyDescent="0.25"/>
  <cols>
    <col min="1" max="1" width="10.42578125" style="5" customWidth="1"/>
    <col min="2" max="2" width="14" style="5" customWidth="1"/>
    <col min="3" max="3" width="10" style="5" customWidth="1"/>
    <col min="4" max="4" width="27.7109375" style="5" customWidth="1"/>
    <col min="5" max="5" width="13.85546875" style="5" customWidth="1"/>
    <col min="6" max="6" width="14.140625" style="5" customWidth="1"/>
    <col min="7" max="16384" width="5" style="5"/>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316" t="s">
        <v>33</v>
      </c>
      <c r="B5" s="317"/>
      <c r="C5" s="317"/>
      <c r="D5" s="317"/>
      <c r="E5" s="317"/>
      <c r="F5" s="318"/>
    </row>
    <row r="6" spans="1:6" ht="16.5" customHeight="1" thickBot="1" x14ac:dyDescent="0.3">
      <c r="D6" s="6"/>
    </row>
    <row r="7" spans="1:6" ht="16.5" customHeight="1" x14ac:dyDescent="0.25">
      <c r="A7" s="7" t="s">
        <v>34</v>
      </c>
      <c r="B7" s="7" t="s">
        <v>35</v>
      </c>
      <c r="C7" s="7" t="s">
        <v>36</v>
      </c>
      <c r="D7" s="7" t="s">
        <v>37</v>
      </c>
      <c r="E7" s="7" t="s">
        <v>38</v>
      </c>
      <c r="F7" s="8" t="s">
        <v>39</v>
      </c>
    </row>
    <row r="8" spans="1:6" ht="123.75" customHeight="1" thickBot="1" x14ac:dyDescent="0.3">
      <c r="A8" s="9">
        <v>0</v>
      </c>
      <c r="B8" s="10" t="s">
        <v>196</v>
      </c>
      <c r="C8" s="11" t="s">
        <v>40</v>
      </c>
      <c r="D8" s="12" t="s">
        <v>41</v>
      </c>
      <c r="E8" s="13" t="s">
        <v>197</v>
      </c>
      <c r="F8" s="13" t="s">
        <v>198</v>
      </c>
    </row>
  </sheetData>
  <sheetProtection sheet="1" objects="1" scenarios="1"/>
  <mergeCells count="1">
    <mergeCell ref="A5: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E93"/>
  <sheetViews>
    <sheetView workbookViewId="0">
      <selection activeCell="B1" sqref="B1"/>
    </sheetView>
  </sheetViews>
  <sheetFormatPr baseColWidth="10" defaultColWidth="11.42578125" defaultRowHeight="15" x14ac:dyDescent="0.25"/>
  <cols>
    <col min="1" max="1" width="4" style="5" bestFit="1" customWidth="1"/>
    <col min="2" max="2" width="67.42578125" style="5" customWidth="1"/>
    <col min="3" max="3" width="6" style="5" customWidth="1"/>
    <col min="4" max="4" width="5.140625" style="5" bestFit="1" customWidth="1"/>
    <col min="5" max="5" width="170.5703125" style="5" bestFit="1" customWidth="1"/>
    <col min="6" max="6" width="11.85546875" style="5" bestFit="1" customWidth="1"/>
    <col min="7" max="16384" width="11.42578125" style="5"/>
  </cols>
  <sheetData>
    <row r="1" spans="1:5" x14ac:dyDescent="0.25">
      <c r="A1" s="16"/>
      <c r="B1" s="17" t="s">
        <v>28</v>
      </c>
    </row>
    <row r="2" spans="1:5" x14ac:dyDescent="0.25">
      <c r="A2" s="18">
        <v>1</v>
      </c>
      <c r="B2" s="19" t="s">
        <v>91</v>
      </c>
      <c r="C2"/>
      <c r="D2"/>
      <c r="E2"/>
    </row>
    <row r="3" spans="1:5" x14ac:dyDescent="0.25">
      <c r="A3" s="18">
        <v>2</v>
      </c>
      <c r="B3" s="19" t="s">
        <v>93</v>
      </c>
      <c r="C3"/>
      <c r="D3"/>
      <c r="E3"/>
    </row>
    <row r="4" spans="1:5" x14ac:dyDescent="0.25">
      <c r="A4" s="18">
        <v>3</v>
      </c>
      <c r="B4" s="19" t="s">
        <v>95</v>
      </c>
      <c r="C4"/>
      <c r="D4"/>
      <c r="E4"/>
    </row>
    <row r="5" spans="1:5" x14ac:dyDescent="0.25">
      <c r="A5" s="18">
        <v>4</v>
      </c>
      <c r="B5" s="19" t="s">
        <v>97</v>
      </c>
      <c r="C5"/>
      <c r="D5"/>
      <c r="E5"/>
    </row>
    <row r="7" spans="1:5" x14ac:dyDescent="0.25">
      <c r="A7" s="16"/>
      <c r="B7" s="20" t="s">
        <v>29</v>
      </c>
      <c r="C7" s="14"/>
      <c r="E7" s="14" t="s">
        <v>30</v>
      </c>
    </row>
    <row r="8" spans="1:5" ht="30" x14ac:dyDescent="0.25">
      <c r="A8" s="18">
        <v>1.1000000000000001</v>
      </c>
      <c r="B8" s="19" t="s">
        <v>178</v>
      </c>
      <c r="D8" s="5" t="s">
        <v>42</v>
      </c>
      <c r="E8" s="15" t="s">
        <v>155</v>
      </c>
    </row>
    <row r="9" spans="1:5" ht="30" x14ac:dyDescent="0.25">
      <c r="A9" s="18">
        <v>1.2</v>
      </c>
      <c r="B9" s="19" t="s">
        <v>43</v>
      </c>
      <c r="D9" s="5" t="s">
        <v>44</v>
      </c>
      <c r="E9" s="15" t="s">
        <v>156</v>
      </c>
    </row>
    <row r="10" spans="1:5" ht="30" x14ac:dyDescent="0.25">
      <c r="A10" s="18">
        <v>1.3</v>
      </c>
      <c r="B10" s="19" t="s">
        <v>45</v>
      </c>
      <c r="D10" s="5" t="s">
        <v>46</v>
      </c>
      <c r="E10" s="15" t="s">
        <v>47</v>
      </c>
    </row>
    <row r="11" spans="1:5" ht="30" x14ac:dyDescent="0.25">
      <c r="A11" s="18">
        <v>1.4</v>
      </c>
      <c r="B11" s="19" t="s">
        <v>48</v>
      </c>
      <c r="D11" s="5" t="s">
        <v>49</v>
      </c>
      <c r="E11" s="15" t="s">
        <v>50</v>
      </c>
    </row>
    <row r="12" spans="1:5" ht="30" x14ac:dyDescent="0.25">
      <c r="A12" s="18">
        <v>2.1</v>
      </c>
      <c r="B12" s="19" t="s">
        <v>154</v>
      </c>
      <c r="D12" s="5" t="s">
        <v>51</v>
      </c>
      <c r="E12" s="15" t="s">
        <v>157</v>
      </c>
    </row>
    <row r="13" spans="1:5" ht="30" x14ac:dyDescent="0.25">
      <c r="A13" s="18">
        <v>2.2000000000000002</v>
      </c>
      <c r="B13" s="19" t="s">
        <v>52</v>
      </c>
      <c r="D13" s="5" t="s">
        <v>53</v>
      </c>
      <c r="E13" s="15" t="s">
        <v>158</v>
      </c>
    </row>
    <row r="14" spans="1:5" x14ac:dyDescent="0.25">
      <c r="A14" s="18">
        <v>2.2999999999999998</v>
      </c>
      <c r="B14" s="19" t="s">
        <v>54</v>
      </c>
      <c r="D14" s="5" t="s">
        <v>55</v>
      </c>
      <c r="E14" s="15" t="s">
        <v>159</v>
      </c>
    </row>
    <row r="15" spans="1:5" x14ac:dyDescent="0.25">
      <c r="A15" s="18">
        <v>2.4</v>
      </c>
      <c r="B15" s="19" t="s">
        <v>56</v>
      </c>
      <c r="D15" s="5" t="s">
        <v>57</v>
      </c>
      <c r="E15" s="15" t="s">
        <v>58</v>
      </c>
    </row>
    <row r="16" spans="1:5" ht="30" x14ac:dyDescent="0.25">
      <c r="A16" s="18">
        <v>2.5</v>
      </c>
      <c r="B16" s="19" t="s">
        <v>59</v>
      </c>
      <c r="D16" s="5" t="s">
        <v>60</v>
      </c>
      <c r="E16" s="15" t="s">
        <v>160</v>
      </c>
    </row>
    <row r="17" spans="1:5" x14ac:dyDescent="0.25">
      <c r="A17" s="18">
        <v>2.6</v>
      </c>
      <c r="B17" s="19" t="s">
        <v>61</v>
      </c>
      <c r="D17" s="5" t="s">
        <v>62</v>
      </c>
      <c r="E17" s="15" t="s">
        <v>63</v>
      </c>
    </row>
    <row r="18" spans="1:5" x14ac:dyDescent="0.25">
      <c r="A18" s="18">
        <v>2.7</v>
      </c>
      <c r="B18" s="19" t="s">
        <v>64</v>
      </c>
      <c r="D18" s="5" t="s">
        <v>65</v>
      </c>
      <c r="E18" s="15" t="s">
        <v>66</v>
      </c>
    </row>
    <row r="19" spans="1:5" ht="52.5" customHeight="1" x14ac:dyDescent="0.25">
      <c r="A19" s="18">
        <v>3.1</v>
      </c>
      <c r="B19" s="19" t="s">
        <v>67</v>
      </c>
      <c r="D19" s="5" t="s">
        <v>68</v>
      </c>
      <c r="E19" s="15" t="s">
        <v>69</v>
      </c>
    </row>
    <row r="20" spans="1:5" x14ac:dyDescent="0.25">
      <c r="A20" s="18">
        <v>3.2</v>
      </c>
      <c r="B20" s="19" t="s">
        <v>70</v>
      </c>
      <c r="D20" s="5" t="s">
        <v>71</v>
      </c>
      <c r="E20" s="15" t="s">
        <v>72</v>
      </c>
    </row>
    <row r="21" spans="1:5" ht="30" x14ac:dyDescent="0.25">
      <c r="A21" s="18">
        <v>3.3</v>
      </c>
      <c r="B21" s="19" t="s">
        <v>73</v>
      </c>
      <c r="D21" s="5" t="s">
        <v>74</v>
      </c>
      <c r="E21" s="15" t="s">
        <v>75</v>
      </c>
    </row>
    <row r="22" spans="1:5" x14ac:dyDescent="0.25">
      <c r="A22" s="18">
        <v>3.4</v>
      </c>
      <c r="B22" s="19" t="s">
        <v>76</v>
      </c>
      <c r="D22" s="5" t="s">
        <v>77</v>
      </c>
      <c r="E22" s="15" t="s">
        <v>78</v>
      </c>
    </row>
    <row r="23" spans="1:5" ht="45" x14ac:dyDescent="0.25">
      <c r="A23" s="18">
        <v>3.5</v>
      </c>
      <c r="B23" s="19" t="s">
        <v>153</v>
      </c>
      <c r="D23" s="5" t="s">
        <v>79</v>
      </c>
      <c r="E23" s="15" t="s">
        <v>80</v>
      </c>
    </row>
    <row r="24" spans="1:5" x14ac:dyDescent="0.25">
      <c r="A24" s="18">
        <v>4.0999999999999996</v>
      </c>
      <c r="B24" s="19" t="s">
        <v>81</v>
      </c>
      <c r="D24" s="5" t="s">
        <v>82</v>
      </c>
      <c r="E24" s="15" t="s">
        <v>83</v>
      </c>
    </row>
    <row r="25" spans="1:5" ht="30" x14ac:dyDescent="0.25">
      <c r="A25" s="18">
        <v>4.2</v>
      </c>
      <c r="B25" s="19" t="s">
        <v>84</v>
      </c>
      <c r="D25" s="5" t="s">
        <v>85</v>
      </c>
      <c r="E25" s="15" t="s">
        <v>161</v>
      </c>
    </row>
    <row r="26" spans="1:5" x14ac:dyDescent="0.25">
      <c r="A26" s="18">
        <v>4.3</v>
      </c>
      <c r="B26" s="19" t="s">
        <v>152</v>
      </c>
      <c r="D26" s="5" t="s">
        <v>86</v>
      </c>
      <c r="E26" s="15" t="s">
        <v>87</v>
      </c>
    </row>
    <row r="27" spans="1:5" x14ac:dyDescent="0.25">
      <c r="D27" s="5" t="s">
        <v>88</v>
      </c>
      <c r="E27" s="15" t="s">
        <v>89</v>
      </c>
    </row>
    <row r="28" spans="1:5" x14ac:dyDescent="0.25">
      <c r="D28" s="5" t="s">
        <v>90</v>
      </c>
      <c r="E28" s="15" t="s">
        <v>162</v>
      </c>
    </row>
    <row r="29" spans="1:5" x14ac:dyDescent="0.25">
      <c r="D29" s="5" t="s">
        <v>92</v>
      </c>
      <c r="E29" s="15" t="s">
        <v>163</v>
      </c>
    </row>
    <row r="30" spans="1:5" x14ac:dyDescent="0.25">
      <c r="D30" s="5" t="s">
        <v>94</v>
      </c>
      <c r="E30" s="15" t="s">
        <v>164</v>
      </c>
    </row>
    <row r="31" spans="1:5" x14ac:dyDescent="0.25">
      <c r="D31" s="5" t="s">
        <v>96</v>
      </c>
      <c r="E31" s="15" t="s">
        <v>165</v>
      </c>
    </row>
    <row r="32" spans="1:5" x14ac:dyDescent="0.25">
      <c r="D32" s="5" t="s">
        <v>98</v>
      </c>
      <c r="E32" s="15" t="s">
        <v>99</v>
      </c>
    </row>
    <row r="33" spans="1:5" ht="30" x14ac:dyDescent="0.25">
      <c r="A33"/>
      <c r="B33"/>
      <c r="D33" s="5" t="s">
        <v>100</v>
      </c>
      <c r="E33" s="15" t="s">
        <v>166</v>
      </c>
    </row>
    <row r="34" spans="1:5" x14ac:dyDescent="0.25">
      <c r="A34"/>
      <c r="B34"/>
      <c r="D34" s="5" t="s">
        <v>101</v>
      </c>
      <c r="E34" s="15" t="s">
        <v>102</v>
      </c>
    </row>
    <row r="35" spans="1:5" ht="30" x14ac:dyDescent="0.25">
      <c r="A35"/>
      <c r="B35"/>
      <c r="D35" s="5" t="s">
        <v>103</v>
      </c>
      <c r="E35" s="15" t="s">
        <v>104</v>
      </c>
    </row>
    <row r="36" spans="1:5" x14ac:dyDescent="0.25">
      <c r="A36"/>
      <c r="B36"/>
      <c r="D36" s="5" t="s">
        <v>105</v>
      </c>
      <c r="E36" s="15" t="s">
        <v>106</v>
      </c>
    </row>
    <row r="37" spans="1:5" x14ac:dyDescent="0.25">
      <c r="A37"/>
      <c r="B37"/>
      <c r="D37" s="5" t="s">
        <v>107</v>
      </c>
      <c r="E37" s="15" t="s">
        <v>108</v>
      </c>
    </row>
    <row r="38" spans="1:5" ht="15" customHeight="1" x14ac:dyDescent="0.25">
      <c r="A38"/>
      <c r="B38"/>
      <c r="D38" s="5" t="s">
        <v>109</v>
      </c>
      <c r="E38" s="15" t="s">
        <v>167</v>
      </c>
    </row>
    <row r="39" spans="1:5" ht="30" x14ac:dyDescent="0.25">
      <c r="A39"/>
      <c r="B39"/>
      <c r="D39" s="5" t="s">
        <v>110</v>
      </c>
      <c r="E39" s="15" t="s">
        <v>168</v>
      </c>
    </row>
    <row r="40" spans="1:5" x14ac:dyDescent="0.25">
      <c r="A40"/>
      <c r="B40"/>
      <c r="D40" s="5" t="s">
        <v>111</v>
      </c>
      <c r="E40" s="15" t="s">
        <v>169</v>
      </c>
    </row>
    <row r="41" spans="1:5" x14ac:dyDescent="0.25">
      <c r="A41"/>
      <c r="B41"/>
      <c r="D41" s="5" t="s">
        <v>112</v>
      </c>
      <c r="E41" s="15" t="s">
        <v>170</v>
      </c>
    </row>
    <row r="42" spans="1:5" x14ac:dyDescent="0.25">
      <c r="A42"/>
      <c r="B42"/>
      <c r="D42" s="5" t="s">
        <v>113</v>
      </c>
      <c r="E42" s="15" t="s">
        <v>114</v>
      </c>
    </row>
    <row r="43" spans="1:5" ht="15" customHeight="1" x14ac:dyDescent="0.25">
      <c r="A43"/>
      <c r="B43"/>
      <c r="D43" s="5" t="s">
        <v>115</v>
      </c>
      <c r="E43" s="15" t="s">
        <v>116</v>
      </c>
    </row>
    <row r="44" spans="1:5" x14ac:dyDescent="0.25">
      <c r="A44"/>
      <c r="B44"/>
      <c r="D44" s="5" t="s">
        <v>117</v>
      </c>
      <c r="E44" s="15" t="s">
        <v>118</v>
      </c>
    </row>
    <row r="45" spans="1:5" x14ac:dyDescent="0.25">
      <c r="A45"/>
      <c r="B45"/>
      <c r="D45" s="5" t="s">
        <v>119</v>
      </c>
      <c r="E45" s="15" t="s">
        <v>120</v>
      </c>
    </row>
    <row r="46" spans="1:5" ht="30" x14ac:dyDescent="0.25">
      <c r="A46"/>
      <c r="B46"/>
      <c r="D46" s="5" t="s">
        <v>121</v>
      </c>
      <c r="E46" s="15" t="s">
        <v>171</v>
      </c>
    </row>
    <row r="47" spans="1:5" x14ac:dyDescent="0.25">
      <c r="A47"/>
      <c r="B47"/>
      <c r="D47" s="5" t="s">
        <v>122</v>
      </c>
      <c r="E47" s="15" t="s">
        <v>123</v>
      </c>
    </row>
    <row r="48" spans="1:5" ht="30" x14ac:dyDescent="0.25">
      <c r="A48"/>
      <c r="B48"/>
      <c r="D48" s="5" t="s">
        <v>124</v>
      </c>
      <c r="E48" s="15" t="s">
        <v>125</v>
      </c>
    </row>
    <row r="49" spans="1:5" x14ac:dyDescent="0.25">
      <c r="A49"/>
      <c r="B49"/>
      <c r="D49" s="5" t="s">
        <v>126</v>
      </c>
      <c r="E49" s="15" t="s">
        <v>172</v>
      </c>
    </row>
    <row r="50" spans="1:5" x14ac:dyDescent="0.25">
      <c r="A50"/>
      <c r="B50"/>
      <c r="D50" s="5" t="s">
        <v>127</v>
      </c>
      <c r="E50" s="15" t="s">
        <v>128</v>
      </c>
    </row>
    <row r="51" spans="1:5" ht="30" x14ac:dyDescent="0.25">
      <c r="A51"/>
      <c r="B51"/>
      <c r="D51" s="5" t="s">
        <v>129</v>
      </c>
      <c r="E51" s="15" t="s">
        <v>173</v>
      </c>
    </row>
    <row r="52" spans="1:5" x14ac:dyDescent="0.25">
      <c r="A52"/>
      <c r="B52"/>
      <c r="D52" s="5" t="s">
        <v>130</v>
      </c>
      <c r="E52" s="15" t="s">
        <v>131</v>
      </c>
    </row>
    <row r="53" spans="1:5" ht="15" customHeight="1" x14ac:dyDescent="0.25">
      <c r="A53"/>
      <c r="B53"/>
      <c r="D53" s="5" t="s">
        <v>132</v>
      </c>
      <c r="E53" s="15" t="s">
        <v>133</v>
      </c>
    </row>
    <row r="54" spans="1:5" ht="30" x14ac:dyDescent="0.25">
      <c r="A54"/>
      <c r="B54"/>
      <c r="D54" s="5" t="s">
        <v>134</v>
      </c>
      <c r="E54" s="15" t="s">
        <v>135</v>
      </c>
    </row>
    <row r="55" spans="1:5" ht="30" x14ac:dyDescent="0.25">
      <c r="A55"/>
      <c r="B55"/>
      <c r="D55" s="5" t="s">
        <v>136</v>
      </c>
      <c r="E55" s="15" t="s">
        <v>137</v>
      </c>
    </row>
    <row r="56" spans="1:5" ht="30" x14ac:dyDescent="0.25">
      <c r="A56"/>
      <c r="B56"/>
      <c r="D56" s="5" t="s">
        <v>138</v>
      </c>
      <c r="E56" s="15" t="s">
        <v>139</v>
      </c>
    </row>
    <row r="57" spans="1:5" x14ac:dyDescent="0.25">
      <c r="A57"/>
      <c r="B57"/>
      <c r="D57" s="5" t="s">
        <v>140</v>
      </c>
      <c r="E57" s="15" t="s">
        <v>174</v>
      </c>
    </row>
    <row r="58" spans="1:5" x14ac:dyDescent="0.25">
      <c r="A58"/>
      <c r="B58"/>
      <c r="D58" s="5" t="s">
        <v>141</v>
      </c>
      <c r="E58" s="15" t="s">
        <v>142</v>
      </c>
    </row>
    <row r="59" spans="1:5" x14ac:dyDescent="0.25">
      <c r="A59"/>
      <c r="B59"/>
      <c r="D59" s="5" t="s">
        <v>143</v>
      </c>
      <c r="E59" s="15" t="s">
        <v>144</v>
      </c>
    </row>
    <row r="60" spans="1:5" x14ac:dyDescent="0.25">
      <c r="A60"/>
      <c r="B60"/>
      <c r="D60" s="5" t="s">
        <v>145</v>
      </c>
      <c r="E60" s="15" t="s">
        <v>175</v>
      </c>
    </row>
    <row r="61" spans="1:5" x14ac:dyDescent="0.25">
      <c r="A61"/>
      <c r="B61"/>
      <c r="D61" s="5" t="s">
        <v>146</v>
      </c>
      <c r="E61" s="15" t="s">
        <v>176</v>
      </c>
    </row>
    <row r="62" spans="1:5" x14ac:dyDescent="0.25">
      <c r="A62"/>
      <c r="B62"/>
      <c r="D62" s="5" t="s">
        <v>147</v>
      </c>
      <c r="E62" s="15" t="s">
        <v>148</v>
      </c>
    </row>
    <row r="63" spans="1:5" ht="30" x14ac:dyDescent="0.25">
      <c r="A63"/>
      <c r="B63"/>
      <c r="D63" s="5" t="s">
        <v>149</v>
      </c>
      <c r="E63" s="15" t="s">
        <v>177</v>
      </c>
    </row>
    <row r="64" spans="1:5" x14ac:dyDescent="0.25">
      <c r="A64"/>
      <c r="B64"/>
      <c r="D64" s="5" t="s">
        <v>150</v>
      </c>
      <c r="E64" s="15"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Programa 11</vt:lpstr>
      <vt:lpstr>Program 12</vt:lpstr>
      <vt:lpstr>Programa 13</vt:lpstr>
      <vt:lpstr>Historial de Cambios</vt:lpstr>
      <vt:lpstr>Validacion datos</vt:lpstr>
      <vt:lpstr>'Historial de Cambios'!Área_de_impresión</vt:lpstr>
      <vt:lpstr>'Program 12'!Área_de_impresión</vt:lpstr>
      <vt:lpstr>'Programa 11'!Área_de_impresión</vt:lpstr>
      <vt:lpstr>'Programa 13'!Área_de_impresión</vt:lpstr>
      <vt:lpstr>'Historial de Cambios'!Títulos_a_imprimir</vt:lpstr>
      <vt:lpstr>'Programa 11'!Títulos_a_imprimir</vt:lpstr>
      <vt:lpstr>'Programa 13'!Títulos_a_imprimir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Deyris Reyes Ramírez</cp:lastModifiedBy>
  <cp:lastPrinted>2022-02-18T20:16:17Z</cp:lastPrinted>
  <dcterms:created xsi:type="dcterms:W3CDTF">2018-02-28T12:31:13Z</dcterms:created>
  <dcterms:modified xsi:type="dcterms:W3CDTF">2022-02-18T20:16:20Z</dcterms:modified>
</cp:coreProperties>
</file>