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ESTADISTICA\2022\2.Indice de Potabilidad\Reportes Trimestrales\1er. Trimestre\"/>
    </mc:Choice>
  </mc:AlternateContent>
  <xr:revisionPtr revIDLastSave="0" documentId="13_ncr:1_{A42F942C-8764-4758-B3D0-6C7CCA6664D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nero-marzo" sheetId="1" r:id="rId1"/>
    <sheet name="Enero-Marzo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3" i="1"/>
  <c r="F25" i="1"/>
  <c r="F27" i="2" l="1"/>
  <c r="F21" i="2"/>
  <c r="F23" i="2"/>
  <c r="F25" i="2"/>
  <c r="F31" i="2" l="1"/>
  <c r="F35" i="2"/>
  <c r="F35" i="1" l="1"/>
  <c r="F21" i="1" l="1"/>
  <c r="F31" i="1"/>
  <c r="F36" i="1" l="1"/>
  <c r="F34" i="1"/>
  <c r="F30" i="1"/>
  <c r="F29" i="1"/>
  <c r="F28" i="1"/>
  <c r="F26" i="1"/>
  <c r="F24" i="1"/>
  <c r="F22" i="1"/>
  <c r="F20" i="1"/>
  <c r="F18" i="1"/>
  <c r="F17" i="1"/>
  <c r="F16" i="1"/>
  <c r="F15" i="1"/>
  <c r="F14" i="1"/>
  <c r="F13" i="1"/>
  <c r="C37" i="2" l="1"/>
  <c r="D37" i="2"/>
  <c r="E37" i="2"/>
  <c r="F13" i="2"/>
  <c r="F34" i="2"/>
  <c r="F17" i="2" l="1"/>
  <c r="F16" i="2"/>
  <c r="F15" i="2"/>
  <c r="F14" i="2"/>
  <c r="F36" i="2"/>
  <c r="F30" i="2"/>
  <c r="F29" i="2"/>
  <c r="F28" i="2"/>
  <c r="F26" i="2"/>
  <c r="F24" i="2"/>
  <c r="F22" i="2"/>
  <c r="F20" i="2"/>
  <c r="F18" i="2"/>
  <c r="F37" i="2" l="1"/>
</calcChain>
</file>

<file path=xl/sharedStrings.xml><?xml version="1.0" encoding="utf-8"?>
<sst xmlns="http://schemas.openxmlformats.org/spreadsheetml/2006/main" count="125" uniqueCount="73">
  <si>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</si>
  <si>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</si>
  <si>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</si>
  <si>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</si>
  <si>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</si>
  <si>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</si>
  <si>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</si>
  <si>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</si>
  <si>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</si>
  <si>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</si>
  <si>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</si>
  <si>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</si>
  <si>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</si>
  <si>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</si>
  <si>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</si>
  <si>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</si>
  <si>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</si>
  <si>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</si>
  <si>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</si>
  <si>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</si>
  <si>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</si>
  <si>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</si>
  <si>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</si>
  <si>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</si>
  <si>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</si>
  <si>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</si>
  <si>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</si>
  <si>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</si>
  <si>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</si>
  <si>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</si>
  <si>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</si>
  <si>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</si>
  <si>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</si>
  <si>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</si>
  <si>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</si>
  <si>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</si>
  <si>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</si>
  <si>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</si>
  <si>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</si>
  <si>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</si>
  <si>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</si>
  <si>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</si>
  <si>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</si>
  <si>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</si>
  <si>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</si>
  <si>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</si>
  <si>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</si>
  <si>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</si>
  <si>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</si>
  <si>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</si>
  <si>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</si>
  <si>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</si>
  <si>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</si>
  <si>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</si>
  <si>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</si>
  <si>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</si>
  <si>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</si>
  <si>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</si>
  <si>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</si>
  <si>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 xml:space="preserve">TOTALES 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</si>
  <si>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</si>
  <si>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</si>
  <si>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</si>
  <si>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</si>
  <si>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</si>
  <si>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ENERO</t>
  </si>
  <si>
    <t>FEBRERO</t>
  </si>
  <si>
    <t>MARZO</t>
  </si>
  <si>
    <t>ÍNDICE  DE POTABILIDAD ENERO-MARZO  2022</t>
  </si>
  <si>
    <t>TRIMESTRE ENERO-MARZO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</si>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</sst>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39" fontId="12" fillId="5" borderId="37" xfId="1" applyNumberFormat="1" applyFont="1" applyFill="1" applyBorder="1" applyAlignment="1">
      <alignment horizontal="center"/>
    </xf>
    <xf numFmtId="4" fontId="12" fillId="5" borderId="37" xfId="0" applyNumberFormat="1" applyFont="1" applyFill="1" applyBorder="1" applyAlignment="1">
      <alignment horizontal="center"/>
    </xf>
    <xf numFmtId="4" fontId="12" fillId="5" borderId="38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9" xfId="1" applyNumberFormat="1" applyFont="1" applyBorder="1" applyAlignment="1">
      <alignment horizontal="center"/>
    </xf>
    <xf numFmtId="39" fontId="1" fillId="0" borderId="40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41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41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42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/>
    </xf>
    <xf numFmtId="4" fontId="5" fillId="2" borderId="44" xfId="0" applyNumberFormat="1" applyFont="1" applyFill="1" applyBorder="1" applyAlignment="1">
      <alignment horizontal="center" vertical="center"/>
    </xf>
    <xf numFmtId="39" fontId="5" fillId="2" borderId="44" xfId="1" applyNumberFormat="1" applyFont="1" applyFill="1" applyBorder="1" applyAlignment="1">
      <alignment horizontal="center" vertical="center"/>
    </xf>
    <xf numFmtId="39" fontId="1" fillId="0" borderId="45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39" fontId="1" fillId="0" borderId="49" xfId="1" applyNumberFormat="1" applyFont="1" applyBorder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39" fontId="1" fillId="0" borderId="8" xfId="1" applyNumberFormat="1" applyFont="1" applyBorder="1" applyAlignment="1">
      <alignment horizontal="center" vertical="center"/>
    </xf>
    <xf numFmtId="39" fontId="1" fillId="0" borderId="19" xfId="1" applyNumberFormat="1" applyFont="1" applyBorder="1" applyAlignment="1">
      <alignment horizontal="center" vertical="center"/>
    </xf>
    <xf numFmtId="39" fontId="1" fillId="0" borderId="33" xfId="1" applyNumberFormat="1" applyFont="1" applyBorder="1" applyAlignment="1">
      <alignment horizontal="center" vertical="center"/>
    </xf>
    <xf numFmtId="39" fontId="1" fillId="0" borderId="17" xfId="1" applyNumberFormat="1" applyFont="1" applyBorder="1" applyAlignment="1">
      <alignment horizontal="center" vertical="center"/>
    </xf>
    <xf numFmtId="39" fontId="9" fillId="0" borderId="18" xfId="1" applyNumberFormat="1" applyFont="1" applyBorder="1" applyAlignment="1">
      <alignment horizontal="center" vertical="center"/>
    </xf>
    <xf numFmtId="39" fontId="1" fillId="0" borderId="9" xfId="1" applyNumberFormat="1" applyFont="1" applyBorder="1" applyAlignment="1">
      <alignment horizontal="center" vertical="center"/>
    </xf>
    <xf numFmtId="39" fontId="1" fillId="0" borderId="39" xfId="1" applyNumberFormat="1" applyFont="1" applyBorder="1" applyAlignment="1">
      <alignment horizontal="center" vertical="center"/>
    </xf>
    <xf numFmtId="39" fontId="1" fillId="0" borderId="18" xfId="1" applyNumberFormat="1" applyFont="1" applyBorder="1" applyAlignment="1">
      <alignment horizontal="center" vertical="center"/>
    </xf>
    <xf numFmtId="39" fontId="1" fillId="0" borderId="40" xfId="1" applyNumberFormat="1" applyFont="1" applyBorder="1" applyAlignment="1">
      <alignment horizontal="center" vertical="center"/>
    </xf>
    <xf numFmtId="39" fontId="1" fillId="0" borderId="2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50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1" fillId="0" borderId="0" xfId="0" applyFont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ENERO-MARZO  </a:t>
            </a:r>
            <a:r>
              <a:rPr lang="es-DO" sz="1600"/>
              <a:t>2022</a:t>
            </a:r>
          </a:p>
        </c:rich>
      </c:tx>
      <c:layout>
        <c:manualLayout>
          <c:xMode val="edge"/>
          <c:yMode val="edge"/>
          <c:x val="0.39665722171175222"/>
          <c:y val="3.24979688852484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II'!$F$13:$F$36</c:f>
              <c:strCache>
                <c:ptCount val="24"/>
                <c:pt idx="0">
                  <c:v>44.70 </c:v>
                </c:pt>
                <c:pt idx="1">
                  <c:v>94.05 </c:v>
                </c:pt>
                <c:pt idx="2">
                  <c:v>89.86 </c:v>
                </c:pt>
                <c:pt idx="3">
                  <c:v>63.14 </c:v>
                </c:pt>
                <c:pt idx="4">
                  <c:v>69.93 </c:v>
                </c:pt>
                <c:pt idx="5">
                  <c:v>64.75 </c:v>
                </c:pt>
                <c:pt idx="6">
                  <c:v>*</c:v>
                </c:pt>
                <c:pt idx="7">
                  <c:v>35.33 </c:v>
                </c:pt>
                <c:pt idx="8">
                  <c:v>46.59 </c:v>
                </c:pt>
                <c:pt idx="9">
                  <c:v>66.98 </c:v>
                </c:pt>
                <c:pt idx="10">
                  <c:v>76.93 </c:v>
                </c:pt>
                <c:pt idx="11">
                  <c:v>80.44 </c:v>
                </c:pt>
                <c:pt idx="12">
                  <c:v>49.88 </c:v>
                </c:pt>
                <c:pt idx="13">
                  <c:v>95.87 </c:v>
                </c:pt>
                <c:pt idx="14">
                  <c:v>100.00 </c:v>
                </c:pt>
                <c:pt idx="15">
                  <c:v>95.18 </c:v>
                </c:pt>
                <c:pt idx="16">
                  <c:v>92.88 </c:v>
                </c:pt>
                <c:pt idx="17">
                  <c:v>82.56 </c:v>
                </c:pt>
                <c:pt idx="18">
                  <c:v>87.50 </c:v>
                </c:pt>
                <c:pt idx="19">
                  <c:v>***</c:v>
                </c:pt>
                <c:pt idx="20">
                  <c:v>***</c:v>
                </c:pt>
                <c:pt idx="21">
                  <c:v>56.94 </c:v>
                </c:pt>
                <c:pt idx="22">
                  <c:v>74.14 </c:v>
                </c:pt>
                <c:pt idx="23">
                  <c:v>53.69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en-US"/>
                      <a:t>74.14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'Enero-Marzo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 II'!$F$13:$F$36</c:f>
              <c:numCache>
                <c:formatCode>#,##0.00_);\(#,##0.00\)</c:formatCode>
                <c:ptCount val="24"/>
                <c:pt idx="0">
                  <c:v>44.69689403775093</c:v>
                </c:pt>
                <c:pt idx="1">
                  <c:v>94.053212479960521</c:v>
                </c:pt>
                <c:pt idx="2">
                  <c:v>89.864348855413638</c:v>
                </c:pt>
                <c:pt idx="3">
                  <c:v>63.139721297323952</c:v>
                </c:pt>
                <c:pt idx="4">
                  <c:v>69.933630372226858</c:v>
                </c:pt>
                <c:pt idx="5">
                  <c:v>64.747513514932038</c:v>
                </c:pt>
                <c:pt idx="6">
                  <c:v>0</c:v>
                </c:pt>
                <c:pt idx="7">
                  <c:v>35.327635327635328</c:v>
                </c:pt>
                <c:pt idx="8">
                  <c:v>46.592224979321749</c:v>
                </c:pt>
                <c:pt idx="9">
                  <c:v>66.977317554240628</c:v>
                </c:pt>
                <c:pt idx="10">
                  <c:v>76.927166400850624</c:v>
                </c:pt>
                <c:pt idx="11">
                  <c:v>80.43912985262169</c:v>
                </c:pt>
                <c:pt idx="12">
                  <c:v>49.877377377377378</c:v>
                </c:pt>
                <c:pt idx="13">
                  <c:v>95.867217408349461</c:v>
                </c:pt>
                <c:pt idx="14">
                  <c:v>100</c:v>
                </c:pt>
                <c:pt idx="15">
                  <c:v>95.179040277079494</c:v>
                </c:pt>
                <c:pt idx="16">
                  <c:v>92.884057971014499</c:v>
                </c:pt>
                <c:pt idx="17">
                  <c:v>82.559530768970731</c:v>
                </c:pt>
                <c:pt idx="18">
                  <c:v>87.5</c:v>
                </c:pt>
                <c:pt idx="19" formatCode="#,##0.00">
                  <c:v>0</c:v>
                </c:pt>
                <c:pt idx="20">
                  <c:v>0</c:v>
                </c:pt>
                <c:pt idx="21">
                  <c:v>56.944444444444436</c:v>
                </c:pt>
                <c:pt idx="22">
                  <c:v>74.140211640211646</c:v>
                </c:pt>
                <c:pt idx="23">
                  <c:v>53.689755135128429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421005</xdr:colOff>
      <xdr:row>7</xdr:row>
      <xdr:rowOff>57150</xdr:rowOff>
    </xdr:from>
    <xdr:to>
      <xdr:col>21</xdr:col>
      <xdr:colOff>535304</xdr:colOff>
      <xdr:row>46</xdr:row>
      <xdr:rowOff>17145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861060</xdr:colOff>
      <xdr:row>37</xdr:row>
      <xdr:rowOff>114300</xdr:rowOff>
    </xdr:from>
    <xdr:to>
      <xdr:col>4</xdr:col>
      <xdr:colOff>1156946</xdr:colOff>
      <xdr:row>43</xdr:row>
      <xdr:rowOff>64099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6660" y="730758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topLeftCell="A7" workbookViewId="0">
      <selection activeCell="F34" sqref="F34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82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71"/>
    </row>
    <row r="2" spans="1:15" ht="15.75" x14ac:dyDescent="0.25">
      <c r="A2" s="91" t="s">
        <v>20</v>
      </c>
      <c r="B2" s="91"/>
      <c r="C2" s="91"/>
      <c r="D2" s="91"/>
      <c r="E2" s="91"/>
      <c r="F2" s="91"/>
    </row>
    <row r="3" spans="1:15" ht="15.75" x14ac:dyDescent="0.25">
      <c r="A3" s="91" t="s">
        <v>21</v>
      </c>
      <c r="B3" s="91"/>
      <c r="C3" s="91"/>
      <c r="D3" s="91"/>
      <c r="E3" s="91"/>
      <c r="F3" s="91"/>
    </row>
    <row r="4" spans="1:15" ht="13.5" customHeight="1" x14ac:dyDescent="0.25">
      <c r="A4" s="91" t="s">
        <v>25</v>
      </c>
      <c r="B4" s="91"/>
      <c r="C4" s="91"/>
      <c r="D4" s="91"/>
      <c r="E4" s="91"/>
      <c r="F4" s="91"/>
    </row>
    <row r="5" spans="1:15" ht="13.5" customHeight="1" x14ac:dyDescent="0.25">
      <c r="A5" s="91" t="s">
        <v>32</v>
      </c>
      <c r="B5" s="91"/>
      <c r="C5" s="91"/>
      <c r="D5" s="91"/>
      <c r="E5" s="91"/>
      <c r="F5" s="91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91"/>
      <c r="B7" s="91"/>
      <c r="C7" s="91"/>
      <c r="D7" s="91"/>
      <c r="E7" s="91"/>
      <c r="F7" s="91"/>
    </row>
    <row r="8" spans="1:15" ht="10.5" customHeight="1" x14ac:dyDescent="0.25">
      <c r="A8" s="91" t="s">
        <v>60</v>
      </c>
      <c r="B8" s="91"/>
      <c r="C8" s="91"/>
      <c r="D8" s="91"/>
      <c r="E8" s="91"/>
      <c r="F8" s="91"/>
    </row>
    <row r="9" spans="1:15" ht="16.5" thickBot="1" x14ac:dyDescent="0.3">
      <c r="A9" s="92" t="s">
        <v>69</v>
      </c>
      <c r="B9" s="92"/>
      <c r="C9" s="92"/>
      <c r="D9" s="92"/>
      <c r="E9" s="92"/>
      <c r="F9" s="92"/>
    </row>
    <row r="10" spans="1:15" ht="15.75" customHeight="1" thickTop="1" x14ac:dyDescent="0.25">
      <c r="A10" s="104" t="s">
        <v>22</v>
      </c>
      <c r="B10" s="101" t="s">
        <v>23</v>
      </c>
      <c r="C10" s="96" t="s">
        <v>39</v>
      </c>
      <c r="D10" s="96"/>
      <c r="E10" s="96"/>
      <c r="F10" s="98" t="s">
        <v>61</v>
      </c>
    </row>
    <row r="11" spans="1:15" ht="29.25" customHeight="1" thickBot="1" x14ac:dyDescent="0.3">
      <c r="A11" s="105"/>
      <c r="B11" s="102"/>
      <c r="C11" s="97"/>
      <c r="D11" s="97"/>
      <c r="E11" s="97"/>
      <c r="F11" s="99"/>
    </row>
    <row r="12" spans="1:15" ht="29.25" customHeight="1" thickBot="1" x14ac:dyDescent="0.3">
      <c r="A12" s="106"/>
      <c r="B12" s="103"/>
      <c r="C12" s="22" t="s">
        <v>70</v>
      </c>
      <c r="D12" s="22" t="s">
        <v>71</v>
      </c>
      <c r="E12" s="23" t="s">
        <v>72</v>
      </c>
      <c r="F12" s="100"/>
    </row>
    <row r="13" spans="1:15" ht="25.5" customHeight="1" thickTop="1" thickBot="1" x14ac:dyDescent="0.3">
      <c r="A13" s="61" t="s">
        <v>26</v>
      </c>
      <c r="B13" s="62" t="s">
        <v>33</v>
      </c>
      <c r="C13" s="58">
        <v>36.842105263157897</v>
      </c>
      <c r="D13" s="59">
        <v>35.483870967741936</v>
      </c>
      <c r="E13" s="58">
        <v>61.764705882352942</v>
      </c>
      <c r="F13" s="72">
        <f t="shared" ref="F13:F18" si="0">SUM(C13+D13+E13)/3</f>
        <v>44.69689403775093</v>
      </c>
      <c r="G13" s="63"/>
      <c r="H13" s="7"/>
      <c r="I13" s="9"/>
      <c r="J13" s="7"/>
      <c r="K13" s="7"/>
      <c r="L13" s="7"/>
      <c r="M13" s="7"/>
      <c r="N13" s="7"/>
      <c r="O13" s="7"/>
    </row>
    <row r="14" spans="1:15" ht="15.75" x14ac:dyDescent="0.25">
      <c r="A14" s="93" t="s">
        <v>0</v>
      </c>
      <c r="B14" s="14" t="s">
        <v>1</v>
      </c>
      <c r="C14" s="49">
        <v>88.679245283018872</v>
      </c>
      <c r="D14" s="52">
        <v>95.833333333333329</v>
      </c>
      <c r="E14" s="49">
        <v>97.647058823529406</v>
      </c>
      <c r="F14" s="73">
        <f t="shared" si="0"/>
        <v>94.053212479960521</v>
      </c>
      <c r="G14" s="64"/>
      <c r="H14" s="7"/>
      <c r="I14" s="9"/>
      <c r="J14" s="7"/>
      <c r="K14" s="7"/>
      <c r="L14" s="7"/>
      <c r="M14" s="7"/>
      <c r="N14" s="7"/>
      <c r="O14" s="7"/>
    </row>
    <row r="15" spans="1:15" ht="15.75" x14ac:dyDescent="0.25">
      <c r="A15" s="94"/>
      <c r="B15" s="17" t="s">
        <v>2</v>
      </c>
      <c r="C15" s="12">
        <v>74.683544303797476</v>
      </c>
      <c r="D15" s="13">
        <v>97.115384615384613</v>
      </c>
      <c r="E15" s="12">
        <v>97.794117647058826</v>
      </c>
      <c r="F15" s="74">
        <f t="shared" si="0"/>
        <v>89.864348855413638</v>
      </c>
      <c r="G15" s="64"/>
      <c r="H15" s="7"/>
      <c r="I15" s="9"/>
      <c r="J15" s="7"/>
      <c r="K15" s="7"/>
      <c r="L15" s="7"/>
      <c r="M15" s="7"/>
      <c r="N15" s="7"/>
      <c r="O15" s="7"/>
    </row>
    <row r="16" spans="1:15" ht="15.75" x14ac:dyDescent="0.25">
      <c r="A16" s="94"/>
      <c r="B16" s="17" t="s">
        <v>34</v>
      </c>
      <c r="C16" s="12">
        <v>52.941176470588232</v>
      </c>
      <c r="D16" s="13">
        <v>69.811320754716974</v>
      </c>
      <c r="E16" s="12">
        <v>66.666666666666657</v>
      </c>
      <c r="F16" s="74">
        <f t="shared" si="0"/>
        <v>63.139721297323952</v>
      </c>
      <c r="G16" s="64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107"/>
      <c r="B17" s="11" t="s">
        <v>35</v>
      </c>
      <c r="C17" s="50">
        <v>65.740740740740733</v>
      </c>
      <c r="D17" s="53">
        <v>62.857142857142854</v>
      </c>
      <c r="E17" s="50">
        <v>81.203007518796994</v>
      </c>
      <c r="F17" s="75">
        <f t="shared" si="0"/>
        <v>69.933630372226858</v>
      </c>
      <c r="G17" s="64"/>
      <c r="H17" s="7"/>
      <c r="I17" s="9"/>
      <c r="J17" s="7"/>
      <c r="K17" s="7"/>
      <c r="L17" s="7"/>
      <c r="M17" s="7"/>
      <c r="N17" s="7"/>
      <c r="O17" s="7"/>
    </row>
    <row r="18" spans="1:15" ht="15.75" x14ac:dyDescent="0.25">
      <c r="A18" s="93" t="s">
        <v>3</v>
      </c>
      <c r="B18" s="18" t="s">
        <v>4</v>
      </c>
      <c r="C18" s="48">
        <v>67.123287671232873</v>
      </c>
      <c r="D18" s="51">
        <v>65.625</v>
      </c>
      <c r="E18" s="48">
        <v>61.494252873563219</v>
      </c>
      <c r="F18" s="72">
        <f t="shared" si="0"/>
        <v>64.747513514932038</v>
      </c>
      <c r="G18" s="64"/>
      <c r="H18" s="5"/>
      <c r="I18" s="10"/>
    </row>
    <row r="19" spans="1:15" ht="15.75" x14ac:dyDescent="0.25">
      <c r="A19" s="94"/>
      <c r="B19" s="19" t="s">
        <v>5</v>
      </c>
      <c r="C19" s="12" t="s">
        <v>56</v>
      </c>
      <c r="D19" s="13" t="s">
        <v>56</v>
      </c>
      <c r="E19" s="12" t="s">
        <v>56</v>
      </c>
      <c r="F19" s="76" t="s">
        <v>56</v>
      </c>
      <c r="G19" s="64"/>
      <c r="H19" s="3"/>
      <c r="I19" s="10"/>
    </row>
    <row r="20" spans="1:15" ht="15.75" x14ac:dyDescent="0.25">
      <c r="A20" s="94"/>
      <c r="B20" s="17" t="s">
        <v>6</v>
      </c>
      <c r="C20" s="12">
        <v>11.111111111111114</v>
      </c>
      <c r="D20" s="13">
        <v>33.333333333333329</v>
      </c>
      <c r="E20" s="12">
        <v>61.53846153846154</v>
      </c>
      <c r="F20" s="77">
        <f>SUM(C20+D20+E20)/3</f>
        <v>35.327635327635328</v>
      </c>
      <c r="G20" s="64"/>
      <c r="I20" s="10"/>
    </row>
    <row r="21" spans="1:15" ht="15.75" customHeight="1" thickBot="1" x14ac:dyDescent="0.3">
      <c r="A21" s="107"/>
      <c r="B21" s="11" t="s">
        <v>36</v>
      </c>
      <c r="C21" s="12">
        <v>34.615384615384613</v>
      </c>
      <c r="D21" s="13">
        <v>60</v>
      </c>
      <c r="E21" s="12">
        <v>45.161290322580648</v>
      </c>
      <c r="F21" s="77">
        <f>SUM(C21:E21)/3</f>
        <v>46.592224979321749</v>
      </c>
      <c r="G21" s="64"/>
      <c r="I21" s="10"/>
    </row>
    <row r="22" spans="1:15" ht="15.75" x14ac:dyDescent="0.25">
      <c r="A22" s="93" t="s">
        <v>27</v>
      </c>
      <c r="B22" s="14" t="s">
        <v>37</v>
      </c>
      <c r="C22" s="49">
        <v>55</v>
      </c>
      <c r="D22" s="52">
        <v>62.5</v>
      </c>
      <c r="E22" s="49">
        <v>83.431952662721898</v>
      </c>
      <c r="F22" s="78">
        <f>SUM(C22+D22+E22)/3</f>
        <v>66.977317554240628</v>
      </c>
      <c r="G22" s="64"/>
      <c r="H22" s="5"/>
      <c r="I22" s="10"/>
    </row>
    <row r="23" spans="1:15" ht="15.75" customHeight="1" x14ac:dyDescent="0.25">
      <c r="A23" s="94"/>
      <c r="B23" s="20" t="s">
        <v>7</v>
      </c>
      <c r="C23" s="12">
        <v>77.27272727272728</v>
      </c>
      <c r="D23" s="13">
        <v>70.175438596491233</v>
      </c>
      <c r="E23" s="12">
        <v>83.333333333333329</v>
      </c>
      <c r="F23" s="77">
        <f>SUM(C23:E23)/3</f>
        <v>76.927166400850624</v>
      </c>
      <c r="G23" s="64"/>
      <c r="H23" s="5"/>
      <c r="I23" s="10"/>
    </row>
    <row r="24" spans="1:15" ht="15.75" x14ac:dyDescent="0.25">
      <c r="A24" s="94"/>
      <c r="B24" s="20" t="s">
        <v>8</v>
      </c>
      <c r="C24" s="12">
        <v>86.065573770491795</v>
      </c>
      <c r="D24" s="13">
        <v>79.850746268656721</v>
      </c>
      <c r="E24" s="12">
        <v>75.401069518716582</v>
      </c>
      <c r="F24" s="79">
        <f>SUM(C24+D24+E24)/3</f>
        <v>80.43912985262169</v>
      </c>
      <c r="G24" s="64"/>
      <c r="H24" s="5"/>
      <c r="I24" s="10"/>
    </row>
    <row r="25" spans="1:15" ht="15.75" customHeight="1" thickBot="1" x14ac:dyDescent="0.3">
      <c r="A25" s="107"/>
      <c r="B25" s="24" t="s">
        <v>9</v>
      </c>
      <c r="C25" s="50">
        <v>37.5</v>
      </c>
      <c r="D25" s="53">
        <v>43.243243243243242</v>
      </c>
      <c r="E25" s="50">
        <v>68.888888888888886</v>
      </c>
      <c r="F25" s="80">
        <f>SUM(C25:E25)/3</f>
        <v>49.877377377377378</v>
      </c>
      <c r="G25" s="64"/>
      <c r="H25" s="6"/>
      <c r="I25" s="10"/>
    </row>
    <row r="26" spans="1:15" ht="15.75" x14ac:dyDescent="0.25">
      <c r="A26" s="93" t="s">
        <v>28</v>
      </c>
      <c r="B26" s="25" t="s">
        <v>10</v>
      </c>
      <c r="C26" s="48">
        <v>97.41935483870968</v>
      </c>
      <c r="D26" s="51">
        <v>93.630573248407643</v>
      </c>
      <c r="E26" s="48">
        <v>96.551724137931032</v>
      </c>
      <c r="F26" s="72">
        <f t="shared" ref="F26:F34" si="1">SUM(C26+D26+E26)/3</f>
        <v>95.867217408349461</v>
      </c>
      <c r="G26" s="64"/>
      <c r="H26" s="5"/>
      <c r="I26" s="10"/>
    </row>
    <row r="27" spans="1:15" ht="15.75" x14ac:dyDescent="0.25">
      <c r="A27" s="94"/>
      <c r="B27" s="20" t="s">
        <v>11</v>
      </c>
      <c r="C27" s="12">
        <v>100</v>
      </c>
      <c r="D27" s="13">
        <v>100</v>
      </c>
      <c r="E27" s="12">
        <v>100</v>
      </c>
      <c r="F27" s="77">
        <f>SUM(C27:E27)/3</f>
        <v>100</v>
      </c>
      <c r="G27" s="64"/>
      <c r="H27" s="5"/>
      <c r="I27" s="10"/>
    </row>
    <row r="28" spans="1:15" ht="15.75" x14ac:dyDescent="0.25">
      <c r="A28" s="94"/>
      <c r="B28" s="20" t="s">
        <v>12</v>
      </c>
      <c r="C28" s="12">
        <v>90.740740740740733</v>
      </c>
      <c r="D28" s="13">
        <v>96.078431372549019</v>
      </c>
      <c r="E28" s="12">
        <v>98.717948717948715</v>
      </c>
      <c r="F28" s="77">
        <f t="shared" si="1"/>
        <v>95.179040277079494</v>
      </c>
      <c r="G28" s="64"/>
      <c r="I28" s="10"/>
    </row>
    <row r="29" spans="1:15" ht="16.5" thickBot="1" x14ac:dyDescent="0.3">
      <c r="A29" s="107"/>
      <c r="B29" s="24" t="s">
        <v>13</v>
      </c>
      <c r="C29" s="12">
        <v>88</v>
      </c>
      <c r="D29" s="13">
        <v>95.652173913043484</v>
      </c>
      <c r="E29" s="12">
        <v>95</v>
      </c>
      <c r="F29" s="77">
        <f t="shared" si="1"/>
        <v>92.884057971014499</v>
      </c>
      <c r="G29" s="64"/>
      <c r="I29" s="10"/>
    </row>
    <row r="30" spans="1:15" ht="14.1" customHeight="1" x14ac:dyDescent="0.25">
      <c r="A30" s="93" t="s">
        <v>29</v>
      </c>
      <c r="B30" s="25" t="s">
        <v>14</v>
      </c>
      <c r="C30" s="49">
        <v>75.977653631284909</v>
      </c>
      <c r="D30" s="52">
        <v>80.861244019138752</v>
      </c>
      <c r="E30" s="49">
        <v>90.839694656488547</v>
      </c>
      <c r="F30" s="73">
        <f t="shared" si="1"/>
        <v>82.559530768970731</v>
      </c>
      <c r="G30" s="64"/>
      <c r="H30" s="3"/>
      <c r="I30" s="10"/>
    </row>
    <row r="31" spans="1:15" ht="14.1" customHeight="1" thickBot="1" x14ac:dyDescent="0.3">
      <c r="A31" s="107"/>
      <c r="B31" s="24" t="s">
        <v>15</v>
      </c>
      <c r="C31" s="50">
        <v>62.5</v>
      </c>
      <c r="D31" s="53">
        <v>100</v>
      </c>
      <c r="E31" s="50">
        <v>100</v>
      </c>
      <c r="F31" s="75">
        <f>SUM(C31:D31)/2</f>
        <v>81.25</v>
      </c>
      <c r="G31" s="64"/>
      <c r="I31" s="10"/>
    </row>
    <row r="32" spans="1:15" ht="12.75" customHeight="1" x14ac:dyDescent="0.25">
      <c r="A32" s="93" t="s">
        <v>30</v>
      </c>
      <c r="B32" s="25" t="s">
        <v>16</v>
      </c>
      <c r="C32" s="48" t="s">
        <v>58</v>
      </c>
      <c r="D32" s="51" t="s">
        <v>58</v>
      </c>
      <c r="E32" s="48" t="s">
        <v>58</v>
      </c>
      <c r="F32" s="72" t="s">
        <v>58</v>
      </c>
      <c r="G32" s="64"/>
      <c r="I32" s="10"/>
    </row>
    <row r="33" spans="1:16" ht="16.5" thickBot="1" x14ac:dyDescent="0.3">
      <c r="A33" s="107"/>
      <c r="B33" s="24" t="s">
        <v>24</v>
      </c>
      <c r="C33" s="12" t="s">
        <v>58</v>
      </c>
      <c r="D33" s="13" t="s">
        <v>58</v>
      </c>
      <c r="E33" s="12" t="s">
        <v>58</v>
      </c>
      <c r="F33" s="75" t="s">
        <v>58</v>
      </c>
      <c r="G33" s="64"/>
      <c r="H33" s="3"/>
      <c r="I33" s="10"/>
    </row>
    <row r="34" spans="1:16" ht="15.75" x14ac:dyDescent="0.25">
      <c r="A34" s="93" t="s">
        <v>31</v>
      </c>
      <c r="B34" s="25" t="s">
        <v>17</v>
      </c>
      <c r="C34" s="15">
        <v>47.916666666666664</v>
      </c>
      <c r="D34" s="16">
        <v>66.666666666666657</v>
      </c>
      <c r="E34" s="15">
        <v>56.25</v>
      </c>
      <c r="F34" s="77">
        <f t="shared" si="1"/>
        <v>56.944444444444436</v>
      </c>
      <c r="G34" s="64"/>
      <c r="I34" s="10"/>
    </row>
    <row r="35" spans="1:16" ht="15.75" x14ac:dyDescent="0.25">
      <c r="A35" s="94"/>
      <c r="B35" s="20" t="s">
        <v>18</v>
      </c>
      <c r="C35" s="12">
        <v>54.761904761904759</v>
      </c>
      <c r="D35" s="13">
        <v>73.214285714285722</v>
      </c>
      <c r="E35" s="12">
        <v>94.444444444444443</v>
      </c>
      <c r="F35" s="77">
        <f>SUM(C35:E35)/3</f>
        <v>74.140211640211646</v>
      </c>
      <c r="G35" s="64"/>
      <c r="H35" s="3"/>
      <c r="I35" s="10"/>
    </row>
    <row r="36" spans="1:16" ht="16.5" thickBot="1" x14ac:dyDescent="0.3">
      <c r="A36" s="95"/>
      <c r="B36" s="21" t="s">
        <v>19</v>
      </c>
      <c r="C36" s="87">
        <v>54.237288135593218</v>
      </c>
      <c r="D36" s="13">
        <v>54.022988505747129</v>
      </c>
      <c r="E36" s="12">
        <v>52.80898876404494</v>
      </c>
      <c r="F36" s="81">
        <f>SUM(C36+D36+E36)/3</f>
        <v>53.689755135128429</v>
      </c>
      <c r="G36" s="64"/>
      <c r="I36" s="10"/>
    </row>
    <row r="37" spans="1:16" ht="5.0999999999999996" customHeight="1" thickTop="1" x14ac:dyDescent="0.25">
      <c r="C37" s="86"/>
      <c r="D37" s="88"/>
      <c r="E37" s="88"/>
    </row>
    <row r="38" spans="1:16" s="54" customFormat="1" ht="12.75" customHeight="1" x14ac:dyDescent="0.25">
      <c r="A38" s="108"/>
      <c r="B38" s="108"/>
      <c r="C38" s="108"/>
      <c r="D38" s="108"/>
      <c r="F38" s="83"/>
      <c r="H38" s="65"/>
      <c r="I38" s="65"/>
      <c r="O38" s="55"/>
      <c r="P38" s="55"/>
    </row>
    <row r="39" spans="1:16" s="54" customFormat="1" ht="12.75" customHeight="1" x14ac:dyDescent="0.15">
      <c r="A39" s="108"/>
      <c r="B39" s="108"/>
      <c r="F39" s="84"/>
      <c r="H39" s="70"/>
      <c r="I39" s="70"/>
      <c r="O39" s="55"/>
      <c r="P39" s="55"/>
    </row>
    <row r="40" spans="1:16" s="54" customFormat="1" ht="12.75" customHeight="1" x14ac:dyDescent="0.25">
      <c r="A40" s="89" t="s">
        <v>62</v>
      </c>
      <c r="B40" s="89"/>
      <c r="C40" s="90"/>
      <c r="F40" s="83"/>
      <c r="O40" s="55"/>
      <c r="P40" s="55"/>
    </row>
    <row r="41" spans="1:16" s="54" customFormat="1" ht="12.75" customHeight="1" x14ac:dyDescent="0.25">
      <c r="A41" s="89" t="s">
        <v>55</v>
      </c>
      <c r="B41" s="89"/>
      <c r="C41" s="90"/>
      <c r="F41" s="83"/>
      <c r="O41" s="55"/>
      <c r="P41" s="55"/>
    </row>
    <row r="42" spans="1:16" x14ac:dyDescent="0.25">
      <c r="A42" s="89" t="s">
        <v>63</v>
      </c>
      <c r="B42" s="89"/>
    </row>
    <row r="43" spans="1:16" x14ac:dyDescent="0.25">
      <c r="A43" s="89" t="s">
        <v>64</v>
      </c>
      <c r="B43" s="89"/>
    </row>
    <row r="44" spans="1:16" x14ac:dyDescent="0.25">
      <c r="A44"/>
    </row>
    <row r="45" spans="1:16" x14ac:dyDescent="0.25">
      <c r="A45" s="85"/>
    </row>
  </sheetData>
  <mergeCells count="20"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  <mergeCell ref="A14:A17"/>
    <mergeCell ref="A18:A21"/>
    <mergeCell ref="A22:A25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ignoredErrors>
    <ignoredError sqref="F21 F35" formula="1"/>
    <ignoredError sqref="F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"/>
  <sheetViews>
    <sheetView showGridLines="0" topLeftCell="A10" zoomScaleNormal="100" workbookViewId="0">
      <selection activeCell="A5" sqref="A5:F5"/>
    </sheetView>
  </sheetViews>
  <sheetFormatPr baseColWidth="10" defaultColWidth="9.140625" defaultRowHeight="15" x14ac:dyDescent="0.25"/>
  <cols>
    <col min="1" max="1" width="22.85546875" customWidth="1"/>
    <col min="2" max="2" width="19.285156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109"/>
      <c r="B1" s="109"/>
      <c r="C1" s="109"/>
      <c r="D1" s="109"/>
      <c r="E1" s="109"/>
      <c r="F1" s="109"/>
    </row>
    <row r="2" spans="1:7" ht="15.75" x14ac:dyDescent="0.25">
      <c r="A2" s="109" t="s">
        <v>38</v>
      </c>
      <c r="B2" s="109"/>
      <c r="C2" s="109"/>
      <c r="D2" s="109"/>
      <c r="E2" s="109"/>
      <c r="F2" s="109"/>
    </row>
    <row r="3" spans="1:7" ht="15.75" x14ac:dyDescent="0.25">
      <c r="A3" s="109" t="s">
        <v>21</v>
      </c>
      <c r="B3" s="109"/>
      <c r="C3" s="109"/>
      <c r="D3" s="109"/>
      <c r="E3" s="109"/>
      <c r="F3" s="109"/>
    </row>
    <row r="4" spans="1:7" ht="15.75" x14ac:dyDescent="0.25">
      <c r="A4" s="109" t="s">
        <v>25</v>
      </c>
      <c r="B4" s="109"/>
      <c r="C4" s="109"/>
      <c r="D4" s="109"/>
      <c r="E4" s="109"/>
      <c r="F4" s="109"/>
    </row>
    <row r="5" spans="1:7" ht="15.75" x14ac:dyDescent="0.25">
      <c r="A5" s="109" t="s">
        <v>32</v>
      </c>
      <c r="B5" s="109"/>
      <c r="C5" s="109"/>
      <c r="D5" s="109"/>
      <c r="E5" s="109"/>
      <c r="F5" s="109"/>
    </row>
    <row r="6" spans="1:7" ht="9.9499999999999993" customHeight="1" x14ac:dyDescent="0.25">
      <c r="A6" s="30"/>
      <c r="B6" s="30"/>
      <c r="C6" s="30"/>
      <c r="D6" s="30"/>
      <c r="E6" s="30"/>
      <c r="F6" s="30"/>
    </row>
    <row r="7" spans="1:7" ht="15.75" x14ac:dyDescent="0.25">
      <c r="A7" s="109"/>
      <c r="B7" s="109"/>
      <c r="C7" s="109"/>
      <c r="D7" s="109"/>
      <c r="E7" s="109"/>
      <c r="F7" s="109"/>
    </row>
    <row r="8" spans="1:7" ht="9.9499999999999993" customHeight="1" x14ac:dyDescent="0.25">
      <c r="A8" s="30"/>
      <c r="B8" s="30"/>
      <c r="C8" s="30"/>
      <c r="D8" s="30"/>
      <c r="E8" s="30"/>
      <c r="F8" s="30"/>
    </row>
    <row r="9" spans="1:7" ht="15.75" x14ac:dyDescent="0.25">
      <c r="A9" s="109" t="s">
        <v>68</v>
      </c>
      <c r="B9" s="109"/>
      <c r="C9" s="109"/>
      <c r="D9" s="109"/>
      <c r="E9" s="109"/>
      <c r="F9" s="109"/>
    </row>
    <row r="10" spans="1:7" ht="9.9499999999999993" customHeight="1" thickBot="1" x14ac:dyDescent="0.3">
      <c r="A10" s="30"/>
      <c r="B10" s="30"/>
      <c r="C10" s="30"/>
      <c r="D10" s="30"/>
      <c r="E10" s="30"/>
      <c r="F10" s="30"/>
    </row>
    <row r="11" spans="1:7" ht="15.75" customHeight="1" thickTop="1" thickBot="1" x14ac:dyDescent="0.3">
      <c r="A11" s="112" t="s">
        <v>22</v>
      </c>
      <c r="B11" s="114" t="s">
        <v>23</v>
      </c>
      <c r="C11" s="116" t="s">
        <v>39</v>
      </c>
      <c r="D11" s="117"/>
      <c r="E11" s="118"/>
      <c r="F11" s="119" t="s">
        <v>40</v>
      </c>
    </row>
    <row r="12" spans="1:7" s="32" customFormat="1" ht="16.5" customHeight="1" thickTop="1" thickBot="1" x14ac:dyDescent="0.3">
      <c r="A12" s="113"/>
      <c r="B12" s="115"/>
      <c r="C12" s="31" t="s">
        <v>65</v>
      </c>
      <c r="D12" s="31" t="s">
        <v>66</v>
      </c>
      <c r="E12" s="31" t="s">
        <v>67</v>
      </c>
      <c r="F12" s="120"/>
    </row>
    <row r="13" spans="1:7" s="32" customFormat="1" ht="17.25" thickTop="1" thickBot="1" x14ac:dyDescent="0.3">
      <c r="A13" s="56" t="s">
        <v>41</v>
      </c>
      <c r="B13" s="57" t="s">
        <v>33</v>
      </c>
      <c r="C13" s="58">
        <v>36.842105263157897</v>
      </c>
      <c r="D13" s="59">
        <v>35.483870967741936</v>
      </c>
      <c r="E13" s="58">
        <v>61.764705882352942</v>
      </c>
      <c r="F13" s="60">
        <f>SUM(C13+D13+E13)/3</f>
        <v>44.69689403775093</v>
      </c>
      <c r="G13" s="68"/>
    </row>
    <row r="14" spans="1:7" s="32" customFormat="1" ht="15.75" x14ac:dyDescent="0.25">
      <c r="A14" s="121" t="s">
        <v>42</v>
      </c>
      <c r="B14" s="33" t="s">
        <v>1</v>
      </c>
      <c r="C14" s="49">
        <v>88.679245283018872</v>
      </c>
      <c r="D14" s="52">
        <v>95.833333333333329</v>
      </c>
      <c r="E14" s="49">
        <v>97.647058823529406</v>
      </c>
      <c r="F14" s="27">
        <f t="shared" ref="F14:F18" si="0">SUM(C14+D14+E14)/3</f>
        <v>94.053212479960521</v>
      </c>
      <c r="G14" s="68"/>
    </row>
    <row r="15" spans="1:7" s="32" customFormat="1" ht="15.75" x14ac:dyDescent="0.25">
      <c r="A15" s="110"/>
      <c r="B15" s="34" t="s">
        <v>2</v>
      </c>
      <c r="C15" s="12">
        <v>74.683544303797476</v>
      </c>
      <c r="D15" s="13">
        <v>97.115384615384613</v>
      </c>
      <c r="E15" s="12">
        <v>97.794117647058826</v>
      </c>
      <c r="F15" s="47">
        <f t="shared" si="0"/>
        <v>89.864348855413638</v>
      </c>
      <c r="G15" s="68"/>
    </row>
    <row r="16" spans="1:7" s="32" customFormat="1" ht="15.75" x14ac:dyDescent="0.25">
      <c r="A16" s="110"/>
      <c r="B16" s="34" t="s">
        <v>43</v>
      </c>
      <c r="C16" s="12">
        <v>52.941176470588232</v>
      </c>
      <c r="D16" s="13">
        <v>69.811320754716974</v>
      </c>
      <c r="E16" s="12">
        <v>66.666666666666657</v>
      </c>
      <c r="F16" s="47">
        <f t="shared" si="0"/>
        <v>63.139721297323952</v>
      </c>
      <c r="G16" s="68"/>
    </row>
    <row r="17" spans="1:7" s="32" customFormat="1" ht="16.5" thickBot="1" x14ac:dyDescent="0.3">
      <c r="A17" s="111"/>
      <c r="B17" s="35" t="s">
        <v>35</v>
      </c>
      <c r="C17" s="50">
        <v>65.740740740740733</v>
      </c>
      <c r="D17" s="53">
        <v>62.857142857142854</v>
      </c>
      <c r="E17" s="50">
        <v>81.203007518796994</v>
      </c>
      <c r="F17" s="29">
        <f t="shared" si="0"/>
        <v>69.933630372226858</v>
      </c>
      <c r="G17" s="68"/>
    </row>
    <row r="18" spans="1:7" s="32" customFormat="1" ht="15.75" x14ac:dyDescent="0.25">
      <c r="A18" s="121" t="s">
        <v>44</v>
      </c>
      <c r="B18" s="33" t="s">
        <v>4</v>
      </c>
      <c r="C18" s="48">
        <v>67.123287671232873</v>
      </c>
      <c r="D18" s="51">
        <v>65.625</v>
      </c>
      <c r="E18" s="48">
        <v>61.494252873563219</v>
      </c>
      <c r="F18" s="44">
        <f t="shared" si="0"/>
        <v>64.747513514932038</v>
      </c>
      <c r="G18" s="68"/>
    </row>
    <row r="19" spans="1:7" s="32" customFormat="1" ht="15.75" x14ac:dyDescent="0.25">
      <c r="A19" s="110"/>
      <c r="B19" s="34" t="s">
        <v>57</v>
      </c>
      <c r="C19" s="12" t="s">
        <v>56</v>
      </c>
      <c r="D19" s="13" t="s">
        <v>56</v>
      </c>
      <c r="E19" s="12" t="s">
        <v>56</v>
      </c>
      <c r="F19" s="28" t="s">
        <v>56</v>
      </c>
      <c r="G19" s="68"/>
    </row>
    <row r="20" spans="1:7" s="32" customFormat="1" ht="15.75" x14ac:dyDescent="0.25">
      <c r="A20" s="110"/>
      <c r="B20" s="34" t="s">
        <v>6</v>
      </c>
      <c r="C20" s="12">
        <v>11.111111111111114</v>
      </c>
      <c r="D20" s="13">
        <v>33.333333333333329</v>
      </c>
      <c r="E20" s="12">
        <v>61.53846153846154</v>
      </c>
      <c r="F20" s="26">
        <f>SUM(C20+D20+E20)/3</f>
        <v>35.327635327635328</v>
      </c>
      <c r="G20" s="68"/>
    </row>
    <row r="21" spans="1:7" s="32" customFormat="1" ht="16.5" thickBot="1" x14ac:dyDescent="0.3">
      <c r="A21" s="111"/>
      <c r="B21" s="35" t="s">
        <v>36</v>
      </c>
      <c r="C21" s="12">
        <v>34.615384615384613</v>
      </c>
      <c r="D21" s="13">
        <v>60</v>
      </c>
      <c r="E21" s="12">
        <v>45.161290322580648</v>
      </c>
      <c r="F21" s="26">
        <f>SUM(C21:E21)/3</f>
        <v>46.592224979321749</v>
      </c>
      <c r="G21" s="68"/>
    </row>
    <row r="22" spans="1:7" s="32" customFormat="1" ht="15.75" x14ac:dyDescent="0.25">
      <c r="A22" s="121" t="s">
        <v>45</v>
      </c>
      <c r="B22" s="33" t="s">
        <v>46</v>
      </c>
      <c r="C22" s="49">
        <v>55</v>
      </c>
      <c r="D22" s="52">
        <v>62.5</v>
      </c>
      <c r="E22" s="49">
        <v>83.431952662721898</v>
      </c>
      <c r="F22" s="45">
        <f t="shared" ref="F22:F30" si="1">SUM(C22+D22+E22)/3</f>
        <v>66.977317554240628</v>
      </c>
      <c r="G22" s="68"/>
    </row>
    <row r="23" spans="1:7" s="32" customFormat="1" ht="15.75" x14ac:dyDescent="0.25">
      <c r="A23" s="110"/>
      <c r="B23" s="34" t="s">
        <v>7</v>
      </c>
      <c r="C23" s="12">
        <v>77.27272727272728</v>
      </c>
      <c r="D23" s="13">
        <v>70.175438596491233</v>
      </c>
      <c r="E23" s="12">
        <v>83.333333333333329</v>
      </c>
      <c r="F23" s="26">
        <f>SUM(C23:E23)/3</f>
        <v>76.927166400850624</v>
      </c>
      <c r="G23" s="68"/>
    </row>
    <row r="24" spans="1:7" s="32" customFormat="1" ht="15.75" x14ac:dyDescent="0.25">
      <c r="A24" s="110"/>
      <c r="B24" s="34" t="s">
        <v>8</v>
      </c>
      <c r="C24" s="12">
        <v>86.065573770491795</v>
      </c>
      <c r="D24" s="13">
        <v>79.850746268656721</v>
      </c>
      <c r="E24" s="12">
        <v>75.401069518716582</v>
      </c>
      <c r="F24" s="28">
        <f t="shared" si="1"/>
        <v>80.43912985262169</v>
      </c>
      <c r="G24" s="68"/>
    </row>
    <row r="25" spans="1:7" s="32" customFormat="1" ht="16.5" thickBot="1" x14ac:dyDescent="0.3">
      <c r="A25" s="111"/>
      <c r="B25" s="35" t="s">
        <v>9</v>
      </c>
      <c r="C25" s="50">
        <v>37.5</v>
      </c>
      <c r="D25" s="53">
        <v>43.243243243243242</v>
      </c>
      <c r="E25" s="50">
        <v>68.888888888888886</v>
      </c>
      <c r="F25" s="46">
        <f>SUM(C25:E25)/3</f>
        <v>49.877377377377378</v>
      </c>
      <c r="G25" s="68"/>
    </row>
    <row r="26" spans="1:7" s="32" customFormat="1" ht="15.75" x14ac:dyDescent="0.25">
      <c r="A26" s="121" t="s">
        <v>47</v>
      </c>
      <c r="B26" s="33" t="s">
        <v>10</v>
      </c>
      <c r="C26" s="48">
        <v>97.41935483870968</v>
      </c>
      <c r="D26" s="51">
        <v>93.630573248407643</v>
      </c>
      <c r="E26" s="48">
        <v>96.551724137931032</v>
      </c>
      <c r="F26" s="44">
        <f t="shared" si="1"/>
        <v>95.867217408349461</v>
      </c>
      <c r="G26" s="68"/>
    </row>
    <row r="27" spans="1:7" s="32" customFormat="1" ht="15.75" x14ac:dyDescent="0.25">
      <c r="A27" s="110"/>
      <c r="B27" s="34" t="s">
        <v>11</v>
      </c>
      <c r="C27" s="12">
        <v>100</v>
      </c>
      <c r="D27" s="13">
        <v>100</v>
      </c>
      <c r="E27" s="12">
        <v>100</v>
      </c>
      <c r="F27" s="26">
        <f>SUM(C27:E27)/3</f>
        <v>100</v>
      </c>
      <c r="G27" s="68"/>
    </row>
    <row r="28" spans="1:7" s="32" customFormat="1" ht="15.75" x14ac:dyDescent="0.25">
      <c r="A28" s="110"/>
      <c r="B28" s="34" t="s">
        <v>12</v>
      </c>
      <c r="C28" s="12">
        <v>90.740740740740733</v>
      </c>
      <c r="D28" s="13">
        <v>96.078431372549019</v>
      </c>
      <c r="E28" s="12">
        <v>98.717948717948715</v>
      </c>
      <c r="F28" s="26">
        <f t="shared" si="1"/>
        <v>95.179040277079494</v>
      </c>
      <c r="G28" s="68"/>
    </row>
    <row r="29" spans="1:7" s="32" customFormat="1" ht="16.5" thickBot="1" x14ac:dyDescent="0.3">
      <c r="A29" s="111"/>
      <c r="B29" s="35" t="s">
        <v>13</v>
      </c>
      <c r="C29" s="12">
        <v>88</v>
      </c>
      <c r="D29" s="13">
        <v>95.652173913043484</v>
      </c>
      <c r="E29" s="12">
        <v>95</v>
      </c>
      <c r="F29" s="26">
        <f t="shared" si="1"/>
        <v>92.884057971014499</v>
      </c>
      <c r="G29" s="68"/>
    </row>
    <row r="30" spans="1:7" s="32" customFormat="1" ht="15.75" x14ac:dyDescent="0.25">
      <c r="A30" s="121" t="s">
        <v>48</v>
      </c>
      <c r="B30" s="33" t="s">
        <v>14</v>
      </c>
      <c r="C30" s="49">
        <v>75.977653631284909</v>
      </c>
      <c r="D30" s="52">
        <v>80.861244019138752</v>
      </c>
      <c r="E30" s="49">
        <v>90.839694656488547</v>
      </c>
      <c r="F30" s="27">
        <f t="shared" si="1"/>
        <v>82.559530768970731</v>
      </c>
      <c r="G30" s="68"/>
    </row>
    <row r="31" spans="1:7" s="32" customFormat="1" ht="16.5" thickBot="1" x14ac:dyDescent="0.3">
      <c r="A31" s="111"/>
      <c r="B31" s="35" t="s">
        <v>49</v>
      </c>
      <c r="C31" s="50">
        <v>62.5</v>
      </c>
      <c r="D31" s="53">
        <v>100</v>
      </c>
      <c r="E31" s="50">
        <v>100</v>
      </c>
      <c r="F31" s="29">
        <f>SUM(C31:E31)/3</f>
        <v>87.5</v>
      </c>
      <c r="G31" s="68"/>
    </row>
    <row r="32" spans="1:7" s="32" customFormat="1" ht="15.75" x14ac:dyDescent="0.25">
      <c r="A32" s="110" t="s">
        <v>50</v>
      </c>
      <c r="B32" s="36" t="s">
        <v>16</v>
      </c>
      <c r="C32" s="48" t="s">
        <v>58</v>
      </c>
      <c r="D32" s="51" t="s">
        <v>58</v>
      </c>
      <c r="E32" s="48" t="s">
        <v>58</v>
      </c>
      <c r="F32" s="48" t="s">
        <v>58</v>
      </c>
      <c r="G32" s="68"/>
    </row>
    <row r="33" spans="1:7" s="32" customFormat="1" ht="16.5" thickBot="1" x14ac:dyDescent="0.3">
      <c r="A33" s="111"/>
      <c r="B33" s="35" t="s">
        <v>24</v>
      </c>
      <c r="C33" s="12" t="s">
        <v>58</v>
      </c>
      <c r="D33" s="13" t="s">
        <v>58</v>
      </c>
      <c r="E33" s="12" t="s">
        <v>58</v>
      </c>
      <c r="F33" s="29" t="s">
        <v>58</v>
      </c>
      <c r="G33" s="68"/>
    </row>
    <row r="34" spans="1:7" s="32" customFormat="1" ht="15.75" x14ac:dyDescent="0.25">
      <c r="A34" s="121" t="s">
        <v>51</v>
      </c>
      <c r="B34" s="33" t="s">
        <v>17</v>
      </c>
      <c r="C34" s="15">
        <v>47.916666666666664</v>
      </c>
      <c r="D34" s="16">
        <v>66.666666666666657</v>
      </c>
      <c r="E34" s="15">
        <v>56.25</v>
      </c>
      <c r="F34" s="66">
        <f>SUM(C34+D34+E34)/3</f>
        <v>56.944444444444436</v>
      </c>
      <c r="G34" s="68"/>
    </row>
    <row r="35" spans="1:7" s="32" customFormat="1" ht="15.75" x14ac:dyDescent="0.25">
      <c r="A35" s="110"/>
      <c r="B35" s="35" t="s">
        <v>18</v>
      </c>
      <c r="C35" s="12">
        <v>54.761904761904759</v>
      </c>
      <c r="D35" s="13">
        <v>73.214285714285722</v>
      </c>
      <c r="E35" s="12">
        <v>94.444444444444443</v>
      </c>
      <c r="F35" s="26">
        <f>SUM(C35:E35)/3</f>
        <v>74.140211640211646</v>
      </c>
      <c r="G35" s="68"/>
    </row>
    <row r="36" spans="1:7" s="32" customFormat="1" ht="16.5" thickBot="1" x14ac:dyDescent="0.3">
      <c r="A36" s="111"/>
      <c r="B36" s="37" t="s">
        <v>19</v>
      </c>
      <c r="C36" s="12">
        <v>54.237288135593218</v>
      </c>
      <c r="D36" s="13">
        <v>54.022988505747129</v>
      </c>
      <c r="E36" s="12">
        <v>52.80898876404494</v>
      </c>
      <c r="F36" s="43">
        <f>SUM(C36+D36+E36)/3</f>
        <v>53.689755135128429</v>
      </c>
      <c r="G36" s="68"/>
    </row>
    <row r="37" spans="1:7" s="32" customFormat="1" ht="17.25" thickTop="1" thickBot="1" x14ac:dyDescent="0.3">
      <c r="A37" s="124" t="s">
        <v>59</v>
      </c>
      <c r="B37" s="125"/>
      <c r="C37" s="38">
        <f>AVERAGE(C13:C36)</f>
        <v>64.720405013197677</v>
      </c>
      <c r="D37" s="39">
        <f>AVERAGE(D13:D36)</f>
        <v>73.140722733803941</v>
      </c>
      <c r="E37" s="39">
        <f>AVERAGE(E13:E36)</f>
        <v>79.473219352263257</v>
      </c>
      <c r="F37" s="40">
        <f>AVERAGE(F13:F36)</f>
        <v>72.44478236642162</v>
      </c>
      <c r="G37" s="67"/>
    </row>
    <row r="38" spans="1:7" ht="15.75" thickTop="1" x14ac:dyDescent="0.25">
      <c r="C38" s="41"/>
      <c r="D38" s="1"/>
      <c r="E38" s="1"/>
      <c r="F38" s="41"/>
      <c r="G38" s="69"/>
    </row>
    <row r="39" spans="1:7" x14ac:dyDescent="0.25">
      <c r="A39" s="89" t="s">
        <v>62</v>
      </c>
      <c r="B39" s="89"/>
      <c r="C39" s="89"/>
      <c r="D39" s="89"/>
      <c r="F39" s="3"/>
      <c r="G39" s="69"/>
    </row>
    <row r="40" spans="1:7" ht="14.45" customHeight="1" x14ac:dyDescent="0.25">
      <c r="A40" s="89" t="s">
        <v>55</v>
      </c>
      <c r="B40" s="89"/>
      <c r="C40" s="89"/>
      <c r="D40" s="89"/>
      <c r="F40" s="3"/>
    </row>
    <row r="41" spans="1:7" ht="14.45" customHeight="1" x14ac:dyDescent="0.25">
      <c r="A41" s="89" t="s">
        <v>63</v>
      </c>
      <c r="B41" s="89"/>
      <c r="C41" s="89"/>
      <c r="D41" s="89"/>
      <c r="F41" s="3"/>
    </row>
    <row r="42" spans="1:7" x14ac:dyDescent="0.25">
      <c r="A42" s="89" t="s">
        <v>64</v>
      </c>
      <c r="B42" s="89"/>
      <c r="C42" s="89"/>
      <c r="D42" s="89"/>
      <c r="F42" s="3"/>
    </row>
    <row r="43" spans="1:7" x14ac:dyDescent="0.25">
      <c r="F43" s="3"/>
    </row>
    <row r="44" spans="1:7" x14ac:dyDescent="0.25">
      <c r="A44" s="42"/>
      <c r="B44" s="42"/>
      <c r="F44" s="3"/>
    </row>
    <row r="45" spans="1:7" ht="15.75" x14ac:dyDescent="0.25">
      <c r="A45" s="109"/>
      <c r="B45" s="109"/>
      <c r="C45" s="109"/>
      <c r="D45" s="109"/>
      <c r="E45" s="109"/>
      <c r="F45" s="109"/>
    </row>
    <row r="46" spans="1:7" ht="15.75" x14ac:dyDescent="0.25">
      <c r="A46" s="123"/>
      <c r="B46" s="123"/>
      <c r="C46" s="123"/>
      <c r="D46" s="123"/>
      <c r="E46" s="123"/>
      <c r="F46" s="123"/>
    </row>
    <row r="100" spans="1:6" x14ac:dyDescent="0.25">
      <c r="A100" s="122" t="s">
        <v>52</v>
      </c>
      <c r="B100" s="122"/>
      <c r="C100" s="122"/>
      <c r="D100" s="122"/>
      <c r="E100" s="122"/>
      <c r="F100" s="122"/>
    </row>
    <row r="101" spans="1:6" ht="15.75" x14ac:dyDescent="0.25">
      <c r="A101" s="109" t="s">
        <v>53</v>
      </c>
      <c r="B101" s="109"/>
      <c r="C101" s="109"/>
      <c r="D101" s="109"/>
      <c r="E101" s="109"/>
      <c r="F101" s="109"/>
    </row>
    <row r="102" spans="1:6" ht="15.75" x14ac:dyDescent="0.25">
      <c r="A102" s="123" t="s">
        <v>54</v>
      </c>
      <c r="B102" s="123"/>
      <c r="C102" s="123"/>
      <c r="D102" s="123"/>
      <c r="E102" s="123"/>
      <c r="F102" s="123"/>
    </row>
  </sheetData>
  <mergeCells count="24">
    <mergeCell ref="A100:F100"/>
    <mergeCell ref="A101:F101"/>
    <mergeCell ref="A102:F102"/>
    <mergeCell ref="A34:A36"/>
    <mergeCell ref="A37:B37"/>
    <mergeCell ref="A45:F45"/>
    <mergeCell ref="A46:F46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ignoredErrors>
    <ignoredError sqref="F3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2022-04-27T19:56:50Z</dcterms:modified>
</cp:coreProperties>
</file>